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11"/>
  </bookViews>
  <sheets>
    <sheet name="Banks" sheetId="90" r:id="rId1"/>
    <sheet name="Share" sheetId="91" r:id="rId2"/>
    <sheet name="Complementary_Inf_RUS" sheetId="81" r:id="rId3"/>
    <sheet name="A1_RUS" sheetId="82" r:id="rId4"/>
    <sheet name="A2_RUS" sheetId="83" r:id="rId5"/>
    <sheet name="A3_RUS" sheetId="84" r:id="rId6"/>
    <sheet name="A4_RUS" sheetId="85" r:id="rId7"/>
    <sheet name="A5_RUS" sheetId="86" r:id="rId8"/>
    <sheet name="A6_RUS" sheetId="87" r:id="rId9"/>
    <sheet name="A7_RUS" sheetId="88" r:id="rId10"/>
    <sheet name="A8_RUS" sheetId="89" r:id="rId11"/>
    <sheet name="Complementary_Inf" sheetId="80" r:id="rId12"/>
    <sheet name="A1" sheetId="30" r:id="rId13"/>
    <sheet name="A2" sheetId="31" r:id="rId14"/>
    <sheet name="A3" sheetId="32" r:id="rId15"/>
    <sheet name="A4" sheetId="33" r:id="rId16"/>
    <sheet name="A5" sheetId="76" r:id="rId17"/>
    <sheet name="A6" sheetId="35" r:id="rId18"/>
    <sheet name="A7" sheetId="36" r:id="rId19"/>
    <sheet name="A8" sheetId="37" r:id="rId2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2">'A1'!$A:$M</definedName>
    <definedName name="_xlnm.Print_Area" localSheetId="3">A1_RUS!$A:$M</definedName>
    <definedName name="_xlnm.Print_Area" localSheetId="13">'A2'!$A$1:$L$58</definedName>
    <definedName name="_xlnm.Print_Area" localSheetId="4">A2_RUS!$A$8:$L$58</definedName>
    <definedName name="_xlnm.Print_Area" localSheetId="14">'A3'!$A$1:$M$61</definedName>
    <definedName name="_xlnm.Print_Area" localSheetId="5">A3_RUS!$A$8:$M$61</definedName>
    <definedName name="_xlnm.Print_Area" localSheetId="15">'A4'!$A$1:$AR$58</definedName>
    <definedName name="_xlnm.Print_Area" localSheetId="6">A4_RUS!$A$4:$AR$60</definedName>
    <definedName name="_xlnm.Print_Area" localSheetId="17">'A6'!$A$1:$L$54</definedName>
    <definedName name="_xlnm.Print_Area" localSheetId="8">A6_RUS!$A$8:$L$54</definedName>
    <definedName name="_xlnm.Print_Area" localSheetId="18">'A7'!$A$1:$M$65</definedName>
    <definedName name="_xlnm.Print_Area" localSheetId="9">A7_RUS!$A$8:$M$61</definedName>
    <definedName name="_xlnm.Print_Area" localSheetId="19">'A8'!$A$1:$AR$53</definedName>
    <definedName name="_xlnm.Print_Area" localSheetId="10">A8_RUS!$A$1:$AR$48</definedName>
    <definedName name="_xlnm.Print_Area" localSheetId="11">Complementary_Inf!$B$2:$J$38</definedName>
    <definedName name="_xlnm.Print_Area" localSheetId="2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L13" i="30"/>
  <c r="M14" i="30"/>
  <c r="M13" i="30" s="1"/>
  <c r="M13" i="82" s="1"/>
  <c r="M15" i="30"/>
  <c r="D16" i="30"/>
  <c r="E16" i="30"/>
  <c r="F16" i="30"/>
  <c r="G16" i="30"/>
  <c r="H16" i="30"/>
  <c r="I16" i="30"/>
  <c r="J16" i="30"/>
  <c r="K16" i="30"/>
  <c r="L16" i="30"/>
  <c r="M16" i="30"/>
  <c r="M17" i="30"/>
  <c r="M18" i="30"/>
  <c r="D19" i="30"/>
  <c r="E19" i="30"/>
  <c r="F19" i="30"/>
  <c r="M19" i="30" s="1"/>
  <c r="M19" i="82" s="1"/>
  <c r="G19" i="30"/>
  <c r="H19" i="30"/>
  <c r="H22" i="30" s="1"/>
  <c r="I19" i="30"/>
  <c r="I22" i="30" s="1"/>
  <c r="I22" i="82" s="1"/>
  <c r="J19" i="30"/>
  <c r="J22" i="30" s="1"/>
  <c r="J22" i="82" s="1"/>
  <c r="K19" i="30"/>
  <c r="K22" i="30" s="1"/>
  <c r="K22" i="82" s="1"/>
  <c r="L19" i="30"/>
  <c r="M20" i="30"/>
  <c r="M21" i="30"/>
  <c r="D22" i="30"/>
  <c r="E22" i="30"/>
  <c r="F22" i="30"/>
  <c r="G22" i="30"/>
  <c r="L22" i="30"/>
  <c r="D25" i="30"/>
  <c r="M25" i="30" s="1"/>
  <c r="M25" i="82" s="1"/>
  <c r="E25" i="30"/>
  <c r="F25" i="30"/>
  <c r="G25" i="30"/>
  <c r="H25" i="30"/>
  <c r="I25" i="30"/>
  <c r="J25" i="30"/>
  <c r="K25" i="30"/>
  <c r="L25" i="30"/>
  <c r="M26" i="30"/>
  <c r="M27" i="30"/>
  <c r="D28" i="30"/>
  <c r="E28" i="30"/>
  <c r="F28" i="30"/>
  <c r="M28" i="30" s="1"/>
  <c r="M28" i="82" s="1"/>
  <c r="G28" i="30"/>
  <c r="H28" i="30"/>
  <c r="I28" i="30"/>
  <c r="J28" i="30"/>
  <c r="K28" i="30"/>
  <c r="L28" i="30"/>
  <c r="M29" i="30"/>
  <c r="M30" i="30"/>
  <c r="D31" i="30"/>
  <c r="D34" i="30" s="1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L34" i="30" s="1"/>
  <c r="L34" i="82" s="1"/>
  <c r="M32" i="30"/>
  <c r="M33" i="30"/>
  <c r="F34" i="30"/>
  <c r="G34" i="30"/>
  <c r="H34" i="30"/>
  <c r="I34" i="30"/>
  <c r="M36" i="30"/>
  <c r="M37" i="30"/>
  <c r="M38" i="30"/>
  <c r="D41" i="30"/>
  <c r="M41" i="30" s="1"/>
  <c r="M41" i="82" s="1"/>
  <c r="E41" i="30"/>
  <c r="F41" i="30"/>
  <c r="G41" i="30"/>
  <c r="H41" i="30"/>
  <c r="I41" i="30"/>
  <c r="J41" i="30"/>
  <c r="K41" i="30"/>
  <c r="L41" i="30"/>
  <c r="M42" i="30"/>
  <c r="M43" i="30"/>
  <c r="D44" i="30"/>
  <c r="E44" i="30"/>
  <c r="F44" i="30"/>
  <c r="M44" i="30" s="1"/>
  <c r="M44" i="82" s="1"/>
  <c r="G44" i="30"/>
  <c r="H44" i="30"/>
  <c r="I44" i="30"/>
  <c r="J44" i="30"/>
  <c r="K44" i="30"/>
  <c r="L44" i="30"/>
  <c r="M45" i="30"/>
  <c r="M46" i="30"/>
  <c r="D47" i="30"/>
  <c r="M47" i="30" s="1"/>
  <c r="M47" i="82" s="1"/>
  <c r="E47" i="30"/>
  <c r="F47" i="30"/>
  <c r="G47" i="30"/>
  <c r="H47" i="30"/>
  <c r="I47" i="30"/>
  <c r="I50" i="30" s="1"/>
  <c r="I50" i="82" s="1"/>
  <c r="J47" i="30"/>
  <c r="J50" i="30" s="1"/>
  <c r="J50" i="82" s="1"/>
  <c r="K47" i="30"/>
  <c r="K50" i="30" s="1"/>
  <c r="K50" i="82" s="1"/>
  <c r="L47" i="30"/>
  <c r="L50" i="30" s="1"/>
  <c r="L50" i="82" s="1"/>
  <c r="M48" i="30"/>
  <c r="M49" i="30"/>
  <c r="E50" i="30"/>
  <c r="F50" i="30"/>
  <c r="G50" i="30"/>
  <c r="H50" i="30"/>
  <c r="M52" i="30"/>
  <c r="M53" i="30"/>
  <c r="M54" i="30"/>
  <c r="D13" i="82"/>
  <c r="E13" i="82"/>
  <c r="F13" i="82"/>
  <c r="G13" i="82"/>
  <c r="H13" i="82"/>
  <c r="I13" i="82"/>
  <c r="J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D23" i="82" s="1"/>
  <c r="E16" i="82"/>
  <c r="F16" i="82"/>
  <c r="G16" i="82"/>
  <c r="H16" i="82"/>
  <c r="I16" i="82"/>
  <c r="J16" i="82"/>
  <c r="K16" i="82"/>
  <c r="L16" i="82"/>
  <c r="M16" i="82"/>
  <c r="D17" i="82"/>
  <c r="E17" i="82"/>
  <c r="F17" i="82"/>
  <c r="G17" i="82"/>
  <c r="H17" i="82"/>
  <c r="I17" i="82"/>
  <c r="J17" i="82"/>
  <c r="K17" i="82"/>
  <c r="L17" i="82"/>
  <c r="M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J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F22" i="82"/>
  <c r="G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D25" i="82"/>
  <c r="E25" i="82"/>
  <c r="F25" i="82"/>
  <c r="G25" i="82"/>
  <c r="H25" i="82"/>
  <c r="I25" i="82"/>
  <c r="J25" i="82"/>
  <c r="K25" i="82"/>
  <c r="L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H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D31" i="82"/>
  <c r="E31" i="82"/>
  <c r="F31" i="82"/>
  <c r="G31" i="82"/>
  <c r="H31" i="82"/>
  <c r="I31" i="82"/>
  <c r="J31" i="82"/>
  <c r="K31" i="82"/>
  <c r="L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H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M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K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G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M46" i="82"/>
  <c r="D47" i="82"/>
  <c r="E47" i="82"/>
  <c r="F47" i="82"/>
  <c r="G47" i="82"/>
  <c r="H47" i="82"/>
  <c r="I47" i="82"/>
  <c r="J47" i="82"/>
  <c r="K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G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M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F13" i="31"/>
  <c r="G13" i="31"/>
  <c r="H13" i="31"/>
  <c r="I13" i="31"/>
  <c r="J13" i="31"/>
  <c r="K13" i="31"/>
  <c r="L13" i="31"/>
  <c r="L14" i="31"/>
  <c r="L15" i="31"/>
  <c r="D16" i="31"/>
  <c r="E16" i="31"/>
  <c r="F16" i="31"/>
  <c r="G16" i="31"/>
  <c r="H16" i="31"/>
  <c r="L16" i="31" s="1"/>
  <c r="L16" i="83" s="1"/>
  <c r="I16" i="31"/>
  <c r="J16" i="31"/>
  <c r="J22" i="31" s="1"/>
  <c r="J22" i="83" s="1"/>
  <c r="K16" i="31"/>
  <c r="L17" i="31"/>
  <c r="L18" i="31"/>
  <c r="D19" i="31"/>
  <c r="E19" i="31"/>
  <c r="L19" i="31" s="1"/>
  <c r="L19" i="83" s="1"/>
  <c r="F19" i="31"/>
  <c r="F22" i="31" s="1"/>
  <c r="F22" i="83" s="1"/>
  <c r="G19" i="31"/>
  <c r="G22" i="31" s="1"/>
  <c r="G22" i="83" s="1"/>
  <c r="H19" i="31"/>
  <c r="I19" i="31"/>
  <c r="I22" i="31" s="1"/>
  <c r="I22" i="83" s="1"/>
  <c r="J19" i="31"/>
  <c r="K19" i="31"/>
  <c r="L20" i="31"/>
  <c r="L21" i="31"/>
  <c r="D22" i="31"/>
  <c r="K22" i="31"/>
  <c r="D25" i="31"/>
  <c r="E25" i="31"/>
  <c r="L25" i="31" s="1"/>
  <c r="L25" i="83" s="1"/>
  <c r="F25" i="31"/>
  <c r="G25" i="31"/>
  <c r="H25" i="31"/>
  <c r="I25" i="31"/>
  <c r="J25" i="31"/>
  <c r="K25" i="31"/>
  <c r="L26" i="31"/>
  <c r="L27" i="31"/>
  <c r="D28" i="31"/>
  <c r="E28" i="31"/>
  <c r="F28" i="31"/>
  <c r="L28" i="31" s="1"/>
  <c r="L28" i="83" s="1"/>
  <c r="G28" i="31"/>
  <c r="H28" i="31"/>
  <c r="H34" i="31" s="1"/>
  <c r="H34" i="83" s="1"/>
  <c r="I28" i="31"/>
  <c r="J28" i="31"/>
  <c r="K28" i="31"/>
  <c r="L29" i="31"/>
  <c r="L30" i="31"/>
  <c r="D31" i="31"/>
  <c r="D34" i="31" s="1"/>
  <c r="E31" i="31"/>
  <c r="E34" i="31" s="1"/>
  <c r="E34" i="83" s="1"/>
  <c r="F31" i="31"/>
  <c r="G31" i="31"/>
  <c r="G34" i="31" s="1"/>
  <c r="G34" i="83" s="1"/>
  <c r="H31" i="31"/>
  <c r="I31" i="31"/>
  <c r="J31" i="31"/>
  <c r="K31" i="31"/>
  <c r="K34" i="31" s="1"/>
  <c r="K34" i="83" s="1"/>
  <c r="L32" i="31"/>
  <c r="L33" i="31"/>
  <c r="I34" i="31"/>
  <c r="J34" i="31"/>
  <c r="L36" i="31"/>
  <c r="L37" i="31"/>
  <c r="L38" i="31"/>
  <c r="D41" i="31"/>
  <c r="E41" i="31"/>
  <c r="L41" i="31" s="1"/>
  <c r="L41" i="83" s="1"/>
  <c r="F41" i="31"/>
  <c r="G41" i="31"/>
  <c r="H41" i="31"/>
  <c r="I41" i="31"/>
  <c r="J41" i="31"/>
  <c r="K41" i="31"/>
  <c r="L42" i="31"/>
  <c r="L43" i="31"/>
  <c r="D44" i="31"/>
  <c r="E44" i="31"/>
  <c r="F44" i="31"/>
  <c r="G44" i="31"/>
  <c r="H44" i="31"/>
  <c r="I44" i="31"/>
  <c r="I50" i="31" s="1"/>
  <c r="I50" i="83" s="1"/>
  <c r="J44" i="31"/>
  <c r="K44" i="31"/>
  <c r="K50" i="31" s="1"/>
  <c r="K50" i="83" s="1"/>
  <c r="L45" i="31"/>
  <c r="L46" i="31"/>
  <c r="D47" i="31"/>
  <c r="E47" i="31"/>
  <c r="F47" i="31"/>
  <c r="L47" i="31" s="1"/>
  <c r="L47" i="83" s="1"/>
  <c r="G47" i="31"/>
  <c r="G50" i="31" s="1"/>
  <c r="G50" i="83" s="1"/>
  <c r="H47" i="31"/>
  <c r="H50" i="31" s="1"/>
  <c r="H50" i="83" s="1"/>
  <c r="I47" i="31"/>
  <c r="J47" i="31"/>
  <c r="J50" i="31" s="1"/>
  <c r="J50" i="83" s="1"/>
  <c r="K47" i="31"/>
  <c r="L48" i="31"/>
  <c r="L49" i="31"/>
  <c r="D50" i="31"/>
  <c r="E50" i="31"/>
  <c r="L52" i="31"/>
  <c r="L53" i="31"/>
  <c r="L54" i="31"/>
  <c r="D13" i="83"/>
  <c r="E13" i="83"/>
  <c r="F13" i="83"/>
  <c r="G13" i="83"/>
  <c r="H13" i="83"/>
  <c r="I13" i="83"/>
  <c r="J13" i="83"/>
  <c r="K13" i="83"/>
  <c r="L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H16" i="83"/>
  <c r="I16" i="83"/>
  <c r="J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G19" i="83"/>
  <c r="H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D22" i="83"/>
  <c r="K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H25" i="83"/>
  <c r="I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H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E31" i="83"/>
  <c r="F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L33" i="83"/>
  <c r="I34" i="83"/>
  <c r="J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G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D44" i="83"/>
  <c r="E44" i="83"/>
  <c r="F44" i="83"/>
  <c r="G44" i="83"/>
  <c r="H44" i="83"/>
  <c r="I44" i="83"/>
  <c r="J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H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D50" i="83"/>
  <c r="E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K13" i="32" s="1"/>
  <c r="K13" i="84" s="1"/>
  <c r="E13" i="32"/>
  <c r="E22" i="32" s="1"/>
  <c r="E22" i="84" s="1"/>
  <c r="F13" i="32"/>
  <c r="F22" i="32" s="1"/>
  <c r="F22" i="84" s="1"/>
  <c r="G13" i="32"/>
  <c r="H13" i="32"/>
  <c r="I13" i="32"/>
  <c r="J13" i="32"/>
  <c r="L13" i="32"/>
  <c r="K14" i="32"/>
  <c r="M14" i="32" s="1"/>
  <c r="K15" i="32"/>
  <c r="M15" i="32" s="1"/>
  <c r="M15" i="84" s="1"/>
  <c r="D16" i="32"/>
  <c r="K16" i="32" s="1"/>
  <c r="K16" i="84" s="1"/>
  <c r="E16" i="32"/>
  <c r="F16" i="32"/>
  <c r="G16" i="32"/>
  <c r="H16" i="32"/>
  <c r="I16" i="32"/>
  <c r="J16" i="32"/>
  <c r="L16" i="32"/>
  <c r="K17" i="32"/>
  <c r="M17" i="32"/>
  <c r="K18" i="32"/>
  <c r="M18" i="32" s="1"/>
  <c r="M18" i="84" s="1"/>
  <c r="D19" i="32"/>
  <c r="K19" i="32" s="1"/>
  <c r="E19" i="32"/>
  <c r="F19" i="32"/>
  <c r="G19" i="32"/>
  <c r="G22" i="32" s="1"/>
  <c r="G22" i="84" s="1"/>
  <c r="H19" i="32"/>
  <c r="H22" i="32" s="1"/>
  <c r="H22" i="84" s="1"/>
  <c r="I19" i="32"/>
  <c r="I22" i="32" s="1"/>
  <c r="I22" i="84" s="1"/>
  <c r="J19" i="32"/>
  <c r="J22" i="32" s="1"/>
  <c r="J22" i="84" s="1"/>
  <c r="L19" i="32"/>
  <c r="K20" i="32"/>
  <c r="M20" i="32" s="1"/>
  <c r="K21" i="32"/>
  <c r="M21" i="32"/>
  <c r="D22" i="32"/>
  <c r="L22" i="32"/>
  <c r="D25" i="32"/>
  <c r="K25" i="32" s="1"/>
  <c r="K25" i="84" s="1"/>
  <c r="E25" i="32"/>
  <c r="F25" i="32"/>
  <c r="G25" i="32"/>
  <c r="H25" i="32"/>
  <c r="I25" i="32"/>
  <c r="I34" i="32" s="1"/>
  <c r="I34" i="84" s="1"/>
  <c r="J25" i="32"/>
  <c r="J34" i="32" s="1"/>
  <c r="J34" i="84" s="1"/>
  <c r="L25" i="32"/>
  <c r="K26" i="32"/>
  <c r="M26" i="32" s="1"/>
  <c r="K27" i="32"/>
  <c r="M27" i="32"/>
  <c r="D28" i="32"/>
  <c r="E28" i="32"/>
  <c r="F28" i="32"/>
  <c r="G28" i="32"/>
  <c r="H28" i="32"/>
  <c r="I28" i="32"/>
  <c r="J28" i="32"/>
  <c r="K28" i="32"/>
  <c r="L28" i="32"/>
  <c r="K29" i="32"/>
  <c r="M29" i="32" s="1"/>
  <c r="K30" i="32"/>
  <c r="M30" i="32" s="1"/>
  <c r="M30" i="84" s="1"/>
  <c r="D31" i="32"/>
  <c r="D34" i="32" s="1"/>
  <c r="D34" i="84" s="1"/>
  <c r="E31" i="32"/>
  <c r="E34" i="32" s="1"/>
  <c r="E34" i="84" s="1"/>
  <c r="F31" i="32"/>
  <c r="F34" i="32" s="1"/>
  <c r="F34" i="84" s="1"/>
  <c r="G31" i="32"/>
  <c r="H31" i="32"/>
  <c r="I31" i="32"/>
  <c r="J31" i="32"/>
  <c r="L31" i="32"/>
  <c r="L34" i="32" s="1"/>
  <c r="L34" i="84" s="1"/>
  <c r="K32" i="32"/>
  <c r="M32" i="32" s="1"/>
  <c r="K33" i="32"/>
  <c r="M33" i="32" s="1"/>
  <c r="M33" i="84" s="1"/>
  <c r="G34" i="32"/>
  <c r="H34" i="32"/>
  <c r="K36" i="32"/>
  <c r="M36" i="32"/>
  <c r="K37" i="32"/>
  <c r="M37" i="32" s="1"/>
  <c r="M37" i="84" s="1"/>
  <c r="K38" i="32"/>
  <c r="M38" i="32" s="1"/>
  <c r="M38" i="84" s="1"/>
  <c r="D41" i="32"/>
  <c r="K41" i="32" s="1"/>
  <c r="K41" i="84" s="1"/>
  <c r="E41" i="32"/>
  <c r="F41" i="32"/>
  <c r="G41" i="32"/>
  <c r="G50" i="32" s="1"/>
  <c r="G50" i="84" s="1"/>
  <c r="H41" i="32"/>
  <c r="H50" i="32" s="1"/>
  <c r="H50" i="84" s="1"/>
  <c r="I41" i="32"/>
  <c r="J41" i="32"/>
  <c r="L41" i="32"/>
  <c r="K42" i="32"/>
  <c r="M42" i="32"/>
  <c r="K43" i="32"/>
  <c r="M43" i="32" s="1"/>
  <c r="M43" i="84" s="1"/>
  <c r="D44" i="32"/>
  <c r="K44" i="32" s="1"/>
  <c r="K44" i="84" s="1"/>
  <c r="E44" i="32"/>
  <c r="F44" i="32"/>
  <c r="G44" i="32"/>
  <c r="H44" i="32"/>
  <c r="I44" i="32"/>
  <c r="I50" i="32" s="1"/>
  <c r="I50" i="84" s="1"/>
  <c r="J44" i="32"/>
  <c r="L44" i="32"/>
  <c r="K45" i="32"/>
  <c r="M45" i="32" s="1"/>
  <c r="K46" i="32"/>
  <c r="M46" i="32"/>
  <c r="D47" i="32"/>
  <c r="D50" i="32" s="1"/>
  <c r="D50" i="84" s="1"/>
  <c r="E47" i="32"/>
  <c r="F47" i="32"/>
  <c r="G47" i="32"/>
  <c r="H47" i="32"/>
  <c r="I47" i="32"/>
  <c r="J47" i="32"/>
  <c r="J50" i="32" s="1"/>
  <c r="J50" i="84" s="1"/>
  <c r="K47" i="32"/>
  <c r="L47" i="32"/>
  <c r="L50" i="32" s="1"/>
  <c r="L50" i="84" s="1"/>
  <c r="K48" i="32"/>
  <c r="M48" i="32" s="1"/>
  <c r="K49" i="32"/>
  <c r="M49" i="32" s="1"/>
  <c r="M49" i="84" s="1"/>
  <c r="E50" i="32"/>
  <c r="F50" i="32"/>
  <c r="K52" i="32"/>
  <c r="M52" i="32" s="1"/>
  <c r="M52" i="84" s="1"/>
  <c r="K53" i="32"/>
  <c r="M53" i="32" s="1"/>
  <c r="M53" i="84" s="1"/>
  <c r="K54" i="32"/>
  <c r="M54" i="32" s="1"/>
  <c r="M54" i="84" s="1"/>
  <c r="D13" i="84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K15" i="84"/>
  <c r="L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M17" i="84"/>
  <c r="D18" i="84"/>
  <c r="E18" i="84"/>
  <c r="F18" i="84"/>
  <c r="G18" i="84"/>
  <c r="H18" i="84"/>
  <c r="I18" i="84"/>
  <c r="J18" i="84"/>
  <c r="K18" i="84"/>
  <c r="L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D21" i="84"/>
  <c r="E21" i="84"/>
  <c r="F21" i="84"/>
  <c r="G21" i="84"/>
  <c r="H21" i="84"/>
  <c r="I21" i="84"/>
  <c r="J21" i="84"/>
  <c r="K21" i="84"/>
  <c r="L21" i="84"/>
  <c r="M21" i="84"/>
  <c r="D22" i="84"/>
  <c r="L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J25" i="84"/>
  <c r="L25" i="84"/>
  <c r="D26" i="84"/>
  <c r="E26" i="84"/>
  <c r="F26" i="84"/>
  <c r="G26" i="84"/>
  <c r="H26" i="84"/>
  <c r="I26" i="84"/>
  <c r="J26" i="84"/>
  <c r="K26" i="84"/>
  <c r="L26" i="84"/>
  <c r="D27" i="84"/>
  <c r="E27" i="84"/>
  <c r="F27" i="84"/>
  <c r="G27" i="84"/>
  <c r="H27" i="84"/>
  <c r="I27" i="84"/>
  <c r="J27" i="84"/>
  <c r="K27" i="84"/>
  <c r="L27" i="84"/>
  <c r="M27" i="84"/>
  <c r="D28" i="84"/>
  <c r="E28" i="84"/>
  <c r="F28" i="84"/>
  <c r="G28" i="84"/>
  <c r="H28" i="84"/>
  <c r="I28" i="84"/>
  <c r="J28" i="84"/>
  <c r="K28" i="84"/>
  <c r="L28" i="84"/>
  <c r="D29" i="84"/>
  <c r="E29" i="84"/>
  <c r="F29" i="84"/>
  <c r="G29" i="84"/>
  <c r="H29" i="84"/>
  <c r="I29" i="84"/>
  <c r="J29" i="84"/>
  <c r="K29" i="84"/>
  <c r="L29" i="84"/>
  <c r="D30" i="84"/>
  <c r="E30" i="84"/>
  <c r="F30" i="84"/>
  <c r="G30" i="84"/>
  <c r="H30" i="84"/>
  <c r="I30" i="84"/>
  <c r="J30" i="84"/>
  <c r="K30" i="84"/>
  <c r="L30" i="84"/>
  <c r="D31" i="84"/>
  <c r="E31" i="84"/>
  <c r="F31" i="84"/>
  <c r="G31" i="84"/>
  <c r="H31" i="84"/>
  <c r="I31" i="84"/>
  <c r="J31" i="84"/>
  <c r="L31" i="84"/>
  <c r="D32" i="84"/>
  <c r="E32" i="84"/>
  <c r="F32" i="84"/>
  <c r="G32" i="84"/>
  <c r="H32" i="84"/>
  <c r="I32" i="84"/>
  <c r="J32" i="84"/>
  <c r="K32" i="84"/>
  <c r="L32" i="84"/>
  <c r="D33" i="84"/>
  <c r="E33" i="84"/>
  <c r="F33" i="84"/>
  <c r="G33" i="84"/>
  <c r="H33" i="84"/>
  <c r="I33" i="84"/>
  <c r="J33" i="84"/>
  <c r="K33" i="84"/>
  <c r="L33" i="84"/>
  <c r="G34" i="84"/>
  <c r="H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M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H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M42" i="84"/>
  <c r="D43" i="84"/>
  <c r="E43" i="84"/>
  <c r="F43" i="84"/>
  <c r="G43" i="84"/>
  <c r="H43" i="84"/>
  <c r="I43" i="84"/>
  <c r="J43" i="84"/>
  <c r="K43" i="84"/>
  <c r="L43" i="84"/>
  <c r="D44" i="84"/>
  <c r="E44" i="84"/>
  <c r="F44" i="84"/>
  <c r="G44" i="84"/>
  <c r="H44" i="84"/>
  <c r="I44" i="84"/>
  <c r="J44" i="84"/>
  <c r="L44" i="84"/>
  <c r="D45" i="84"/>
  <c r="E45" i="84"/>
  <c r="F45" i="84"/>
  <c r="G45" i="84"/>
  <c r="H45" i="84"/>
  <c r="I45" i="84"/>
  <c r="J45" i="84"/>
  <c r="K45" i="84"/>
  <c r="L45" i="84"/>
  <c r="D46" i="84"/>
  <c r="E46" i="84"/>
  <c r="F46" i="84"/>
  <c r="G46" i="84"/>
  <c r="H46" i="84"/>
  <c r="I46" i="84"/>
  <c r="J46" i="84"/>
  <c r="K46" i="84"/>
  <c r="L46" i="84"/>
  <c r="M46" i="84"/>
  <c r="D47" i="84"/>
  <c r="E47" i="84"/>
  <c r="F47" i="84"/>
  <c r="G47" i="84"/>
  <c r="H47" i="84"/>
  <c r="I47" i="84"/>
  <c r="J47" i="84"/>
  <c r="K47" i="84"/>
  <c r="L47" i="84"/>
  <c r="D48" i="84"/>
  <c r="E48" i="84"/>
  <c r="F48" i="84"/>
  <c r="G48" i="84"/>
  <c r="H48" i="84"/>
  <c r="I48" i="84"/>
  <c r="J48" i="84"/>
  <c r="K48" i="84"/>
  <c r="L48" i="84"/>
  <c r="D49" i="84"/>
  <c r="E49" i="84"/>
  <c r="F49" i="84"/>
  <c r="G49" i="84"/>
  <c r="H49" i="84"/>
  <c r="I49" i="84"/>
  <c r="J49" i="84"/>
  <c r="K49" i="84"/>
  <c r="L49" i="84"/>
  <c r="E50" i="84"/>
  <c r="F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F16" i="33"/>
  <c r="G16" i="33"/>
  <c r="H16" i="33"/>
  <c r="H22" i="33" s="1"/>
  <c r="H22" i="85" s="1"/>
  <c r="I16" i="33"/>
  <c r="J16" i="33"/>
  <c r="K16" i="33"/>
  <c r="L16" i="33"/>
  <c r="M16" i="33"/>
  <c r="N16" i="33"/>
  <c r="O16" i="33"/>
  <c r="P16" i="33"/>
  <c r="P22" i="33" s="1"/>
  <c r="P22" i="85" s="1"/>
  <c r="Q16" i="33"/>
  <c r="R16" i="33"/>
  <c r="S16" i="33"/>
  <c r="T16" i="33"/>
  <c r="U16" i="33"/>
  <c r="V16" i="33"/>
  <c r="W16" i="33"/>
  <c r="X16" i="33"/>
  <c r="X22" i="33" s="1"/>
  <c r="X22" i="85" s="1"/>
  <c r="Y16" i="33"/>
  <c r="Z16" i="33"/>
  <c r="AA16" i="33"/>
  <c r="AB16" i="33"/>
  <c r="AC16" i="33"/>
  <c r="AD16" i="33"/>
  <c r="AE16" i="33"/>
  <c r="AF16" i="33"/>
  <c r="AF22" i="33" s="1"/>
  <c r="AF22" i="85" s="1"/>
  <c r="AG16" i="33"/>
  <c r="AH16" i="33"/>
  <c r="AI16" i="33"/>
  <c r="AJ16" i="33"/>
  <c r="AK16" i="33"/>
  <c r="AL16" i="33"/>
  <c r="AM16" i="33"/>
  <c r="AN16" i="33"/>
  <c r="AN22" i="33" s="1"/>
  <c r="AN22" i="85" s="1"/>
  <c r="AO16" i="33"/>
  <c r="AP16" i="33"/>
  <c r="AQ16" i="33"/>
  <c r="AR16" i="33"/>
  <c r="D19" i="33"/>
  <c r="E19" i="33"/>
  <c r="F19" i="33"/>
  <c r="G19" i="33"/>
  <c r="G22" i="33" s="1"/>
  <c r="G22" i="85" s="1"/>
  <c r="H19" i="33"/>
  <c r="I19" i="33"/>
  <c r="J19" i="33"/>
  <c r="K19" i="33"/>
  <c r="L19" i="33"/>
  <c r="M19" i="33"/>
  <c r="N19" i="33"/>
  <c r="O19" i="33"/>
  <c r="O22" i="33" s="1"/>
  <c r="O22" i="85" s="1"/>
  <c r="P19" i="33"/>
  <c r="Q19" i="33"/>
  <c r="R19" i="33"/>
  <c r="S19" i="33"/>
  <c r="T19" i="33"/>
  <c r="U19" i="33"/>
  <c r="V19" i="33"/>
  <c r="W19" i="33"/>
  <c r="W22" i="33" s="1"/>
  <c r="W22" i="85" s="1"/>
  <c r="X19" i="33"/>
  <c r="Y19" i="33"/>
  <c r="Z19" i="33"/>
  <c r="AA19" i="33"/>
  <c r="AB19" i="33"/>
  <c r="AC19" i="33"/>
  <c r="AD19" i="33"/>
  <c r="AE19" i="33"/>
  <c r="AE22" i="33" s="1"/>
  <c r="AE22" i="85" s="1"/>
  <c r="AF19" i="33"/>
  <c r="AG19" i="33"/>
  <c r="AH19" i="33"/>
  <c r="AI19" i="33"/>
  <c r="AJ19" i="33"/>
  <c r="AK19" i="33"/>
  <c r="AL19" i="33"/>
  <c r="AM19" i="33"/>
  <c r="AM22" i="33" s="1"/>
  <c r="AM22" i="85" s="1"/>
  <c r="AN19" i="33"/>
  <c r="AO19" i="33"/>
  <c r="AP19" i="33"/>
  <c r="AQ19" i="33"/>
  <c r="AR19" i="33"/>
  <c r="D22" i="33"/>
  <c r="E22" i="33"/>
  <c r="F22" i="33"/>
  <c r="I22" i="33"/>
  <c r="J22" i="33"/>
  <c r="K22" i="33"/>
  <c r="L22" i="33"/>
  <c r="M22" i="33"/>
  <c r="N22" i="33"/>
  <c r="Q22" i="33"/>
  <c r="R22" i="33"/>
  <c r="S22" i="33"/>
  <c r="T22" i="33"/>
  <c r="U22" i="33"/>
  <c r="V22" i="33"/>
  <c r="Y22" i="33"/>
  <c r="Z22" i="33"/>
  <c r="AA22" i="33"/>
  <c r="AB22" i="33"/>
  <c r="AC22" i="33"/>
  <c r="AD22" i="33"/>
  <c r="AG22" i="33"/>
  <c r="AH22" i="33"/>
  <c r="AI22" i="33"/>
  <c r="AJ22" i="33"/>
  <c r="AK22" i="33"/>
  <c r="AL22" i="33"/>
  <c r="AO22" i="33"/>
  <c r="AP22" i="33"/>
  <c r="AQ22" i="33"/>
  <c r="AR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D34" i="33" s="1"/>
  <c r="D34" i="85" s="1"/>
  <c r="E28" i="33"/>
  <c r="F28" i="33"/>
  <c r="G28" i="33"/>
  <c r="H28" i="33"/>
  <c r="I28" i="33"/>
  <c r="J28" i="33"/>
  <c r="K28" i="33"/>
  <c r="L28" i="33"/>
  <c r="L34" i="33" s="1"/>
  <c r="L34" i="85" s="1"/>
  <c r="M28" i="33"/>
  <c r="N28" i="33"/>
  <c r="O28" i="33"/>
  <c r="P28" i="33"/>
  <c r="Q28" i="33"/>
  <c r="R28" i="33"/>
  <c r="S28" i="33"/>
  <c r="T28" i="33"/>
  <c r="T34" i="33" s="1"/>
  <c r="T34" i="85" s="1"/>
  <c r="U28" i="33"/>
  <c r="V28" i="33"/>
  <c r="W28" i="33"/>
  <c r="X28" i="33"/>
  <c r="Y28" i="33"/>
  <c r="Z28" i="33"/>
  <c r="AA28" i="33"/>
  <c r="AB28" i="33"/>
  <c r="AB34" i="33" s="1"/>
  <c r="AB34" i="85" s="1"/>
  <c r="AC28" i="33"/>
  <c r="AD28" i="33"/>
  <c r="AE28" i="33"/>
  <c r="AF28" i="33"/>
  <c r="AG28" i="33"/>
  <c r="AH28" i="33"/>
  <c r="AI28" i="33"/>
  <c r="AJ28" i="33"/>
  <c r="AJ34" i="33" s="1"/>
  <c r="AJ34" i="85" s="1"/>
  <c r="AK28" i="33"/>
  <c r="AL28" i="33"/>
  <c r="AM28" i="33"/>
  <c r="AN28" i="33"/>
  <c r="AO28" i="33"/>
  <c r="AP28" i="33"/>
  <c r="AQ28" i="33"/>
  <c r="AR28" i="33"/>
  <c r="AR34" i="33" s="1"/>
  <c r="AR34" i="85" s="1"/>
  <c r="D31" i="33"/>
  <c r="E31" i="33"/>
  <c r="F31" i="33"/>
  <c r="G31" i="33"/>
  <c r="H31" i="33"/>
  <c r="I31" i="33"/>
  <c r="J31" i="33"/>
  <c r="K31" i="33"/>
  <c r="K34" i="33" s="1"/>
  <c r="K34" i="85" s="1"/>
  <c r="L31" i="33"/>
  <c r="M31" i="33"/>
  <c r="N31" i="33"/>
  <c r="O31" i="33"/>
  <c r="P31" i="33"/>
  <c r="Q31" i="33"/>
  <c r="R31" i="33"/>
  <c r="S31" i="33"/>
  <c r="S34" i="33" s="1"/>
  <c r="S34" i="85" s="1"/>
  <c r="T31" i="33"/>
  <c r="U31" i="33"/>
  <c r="V31" i="33"/>
  <c r="W31" i="33"/>
  <c r="X31" i="33"/>
  <c r="Y31" i="33"/>
  <c r="Z31" i="33"/>
  <c r="AA31" i="33"/>
  <c r="AA34" i="33" s="1"/>
  <c r="AA34" i="85" s="1"/>
  <c r="AB31" i="33"/>
  <c r="AC31" i="33"/>
  <c r="AD31" i="33"/>
  <c r="AE31" i="33"/>
  <c r="AF31" i="33"/>
  <c r="AG31" i="33"/>
  <c r="AH31" i="33"/>
  <c r="AI31" i="33"/>
  <c r="AI34" i="33" s="1"/>
  <c r="AI34" i="85" s="1"/>
  <c r="AJ31" i="33"/>
  <c r="AK31" i="33"/>
  <c r="AL31" i="33"/>
  <c r="AM31" i="33"/>
  <c r="AN31" i="33"/>
  <c r="AO31" i="33"/>
  <c r="AP31" i="33"/>
  <c r="AQ31" i="33"/>
  <c r="AQ34" i="33" s="1"/>
  <c r="AQ34" i="85" s="1"/>
  <c r="AR31" i="33"/>
  <c r="E34" i="33"/>
  <c r="F34" i="33"/>
  <c r="G34" i="33"/>
  <c r="H34" i="33"/>
  <c r="I34" i="33"/>
  <c r="J34" i="33"/>
  <c r="M34" i="33"/>
  <c r="N34" i="33"/>
  <c r="O34" i="33"/>
  <c r="P34" i="33"/>
  <c r="Q34" i="33"/>
  <c r="R34" i="33"/>
  <c r="U34" i="33"/>
  <c r="V34" i="33"/>
  <c r="W34" i="33"/>
  <c r="X34" i="33"/>
  <c r="Y34" i="33"/>
  <c r="Z34" i="33"/>
  <c r="AC34" i="33"/>
  <c r="AD34" i="33"/>
  <c r="AE34" i="33"/>
  <c r="AF34" i="33"/>
  <c r="AG34" i="33"/>
  <c r="AH34" i="33"/>
  <c r="AK34" i="33"/>
  <c r="AL34" i="33"/>
  <c r="AM34" i="33"/>
  <c r="AN34" i="33"/>
  <c r="AO34" i="33"/>
  <c r="AP34" i="33"/>
  <c r="D41" i="33"/>
  <c r="E41" i="33"/>
  <c r="F41" i="33"/>
  <c r="G41" i="33"/>
  <c r="H41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AG41" i="33"/>
  <c r="AH41" i="33"/>
  <c r="AI41" i="33"/>
  <c r="AJ41" i="33"/>
  <c r="AK41" i="33"/>
  <c r="AL41" i="33"/>
  <c r="AM41" i="33"/>
  <c r="AN41" i="33"/>
  <c r="AO41" i="33"/>
  <c r="AP41" i="33"/>
  <c r="AQ41" i="33"/>
  <c r="AR41" i="33"/>
  <c r="D44" i="33"/>
  <c r="E44" i="33"/>
  <c r="F44" i="33"/>
  <c r="G44" i="33"/>
  <c r="H44" i="33"/>
  <c r="H50" i="33" s="1"/>
  <c r="H50" i="85" s="1"/>
  <c r="I44" i="33"/>
  <c r="J44" i="33"/>
  <c r="K44" i="33"/>
  <c r="L44" i="33"/>
  <c r="M44" i="33"/>
  <c r="N44" i="33"/>
  <c r="O44" i="33"/>
  <c r="P44" i="33"/>
  <c r="P50" i="33" s="1"/>
  <c r="P50" i="85" s="1"/>
  <c r="Q44" i="33"/>
  <c r="R44" i="33"/>
  <c r="S44" i="33"/>
  <c r="T44" i="33"/>
  <c r="U44" i="33"/>
  <c r="V44" i="33"/>
  <c r="W44" i="33"/>
  <c r="X44" i="33"/>
  <c r="X50" i="33" s="1"/>
  <c r="X50" i="85" s="1"/>
  <c r="Y44" i="33"/>
  <c r="Z44" i="33"/>
  <c r="AA44" i="33"/>
  <c r="AB44" i="33"/>
  <c r="AC44" i="33"/>
  <c r="AD44" i="33"/>
  <c r="AE44" i="33"/>
  <c r="AF44" i="33"/>
  <c r="AF50" i="33" s="1"/>
  <c r="AF50" i="85" s="1"/>
  <c r="AG44" i="33"/>
  <c r="AH44" i="33"/>
  <c r="AI44" i="33"/>
  <c r="AJ44" i="33"/>
  <c r="AK44" i="33"/>
  <c r="AL44" i="33"/>
  <c r="AM44" i="33"/>
  <c r="AN44" i="33"/>
  <c r="AN50" i="33" s="1"/>
  <c r="AN50" i="85" s="1"/>
  <c r="AO44" i="33"/>
  <c r="AP44" i="33"/>
  <c r="AQ44" i="33"/>
  <c r="AR44" i="33"/>
  <c r="D47" i="33"/>
  <c r="E47" i="33"/>
  <c r="F47" i="33"/>
  <c r="G47" i="33"/>
  <c r="G50" i="33" s="1"/>
  <c r="G50" i="85" s="1"/>
  <c r="H47" i="33"/>
  <c r="I47" i="33"/>
  <c r="J47" i="33"/>
  <c r="K47" i="33"/>
  <c r="L47" i="33"/>
  <c r="M47" i="33"/>
  <c r="N47" i="33"/>
  <c r="O47" i="33"/>
  <c r="O50" i="33" s="1"/>
  <c r="O50" i="85" s="1"/>
  <c r="P47" i="33"/>
  <c r="Q47" i="33"/>
  <c r="R47" i="33"/>
  <c r="S47" i="33"/>
  <c r="T47" i="33"/>
  <c r="U47" i="33"/>
  <c r="V47" i="33"/>
  <c r="W47" i="33"/>
  <c r="W50" i="33" s="1"/>
  <c r="W50" i="85" s="1"/>
  <c r="X47" i="33"/>
  <c r="Y47" i="33"/>
  <c r="Z47" i="33"/>
  <c r="AA47" i="33"/>
  <c r="AB47" i="33"/>
  <c r="AC47" i="33"/>
  <c r="AD47" i="33"/>
  <c r="AE47" i="33"/>
  <c r="AE50" i="33" s="1"/>
  <c r="AE50" i="85" s="1"/>
  <c r="AF47" i="33"/>
  <c r="AG47" i="33"/>
  <c r="AH47" i="33"/>
  <c r="AI47" i="33"/>
  <c r="AJ47" i="33"/>
  <c r="AK47" i="33"/>
  <c r="AL47" i="33"/>
  <c r="AM47" i="33"/>
  <c r="AM50" i="33" s="1"/>
  <c r="AM50" i="85" s="1"/>
  <c r="AN47" i="33"/>
  <c r="AO47" i="33"/>
  <c r="AP47" i="33"/>
  <c r="AQ47" i="33"/>
  <c r="AR47" i="33"/>
  <c r="D50" i="33"/>
  <c r="E50" i="33"/>
  <c r="F50" i="33"/>
  <c r="I50" i="33"/>
  <c r="J50" i="33"/>
  <c r="K50" i="33"/>
  <c r="L50" i="33"/>
  <c r="M50" i="33"/>
  <c r="N50" i="33"/>
  <c r="Q50" i="33"/>
  <c r="R50" i="33"/>
  <c r="S50" i="33"/>
  <c r="T50" i="33"/>
  <c r="U50" i="33"/>
  <c r="V50" i="33"/>
  <c r="Y50" i="33"/>
  <c r="Z50" i="33"/>
  <c r="AA50" i="33"/>
  <c r="AB50" i="33"/>
  <c r="AC50" i="33"/>
  <c r="AD50" i="33"/>
  <c r="AG50" i="33"/>
  <c r="AH50" i="33"/>
  <c r="AI50" i="33"/>
  <c r="AJ50" i="33"/>
  <c r="AK50" i="33"/>
  <c r="AL50" i="33"/>
  <c r="AO50" i="33"/>
  <c r="AP50" i="33"/>
  <c r="AQ50" i="33"/>
  <c r="AR50" i="33"/>
  <c r="D13" i="85"/>
  <c r="E13" i="85"/>
  <c r="F13" i="85"/>
  <c r="G13" i="85"/>
  <c r="H13" i="85"/>
  <c r="I13" i="85"/>
  <c r="J13" i="85"/>
  <c r="K13" i="85"/>
  <c r="L13" i="85"/>
  <c r="M13" i="85"/>
  <c r="N13" i="85"/>
  <c r="O13" i="85"/>
  <c r="P13" i="85"/>
  <c r="Q13" i="85"/>
  <c r="R13" i="85"/>
  <c r="S13" i="85"/>
  <c r="T13" i="85"/>
  <c r="U13" i="85"/>
  <c r="V13" i="85"/>
  <c r="W13" i="85"/>
  <c r="X13" i="85"/>
  <c r="Y13" i="85"/>
  <c r="Z13" i="85"/>
  <c r="AA13" i="85"/>
  <c r="AB13" i="85"/>
  <c r="AC13" i="85"/>
  <c r="AD13" i="85"/>
  <c r="AE13" i="85"/>
  <c r="AF13" i="85"/>
  <c r="AG13" i="85"/>
  <c r="AH13" i="85"/>
  <c r="AI13" i="85"/>
  <c r="AJ13" i="85"/>
  <c r="AK13" i="85"/>
  <c r="AL13" i="85"/>
  <c r="AM13" i="85"/>
  <c r="AN13" i="85"/>
  <c r="AO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I16" i="85"/>
  <c r="J16" i="85"/>
  <c r="K16" i="85"/>
  <c r="L16" i="85"/>
  <c r="M16" i="85"/>
  <c r="N16" i="85"/>
  <c r="O16" i="85"/>
  <c r="P16" i="85"/>
  <c r="Q16" i="85"/>
  <c r="R16" i="85"/>
  <c r="S16" i="85"/>
  <c r="T16" i="85"/>
  <c r="U16" i="85"/>
  <c r="V16" i="85"/>
  <c r="W16" i="85"/>
  <c r="X16" i="85"/>
  <c r="Y16" i="85"/>
  <c r="Z16" i="85"/>
  <c r="AA16" i="85"/>
  <c r="AB16" i="85"/>
  <c r="AC16" i="85"/>
  <c r="AD16" i="85"/>
  <c r="AE16" i="85"/>
  <c r="AF16" i="85"/>
  <c r="AG16" i="85"/>
  <c r="AH16" i="85"/>
  <c r="AI16" i="85"/>
  <c r="AJ16" i="85"/>
  <c r="AK16" i="85"/>
  <c r="AL16" i="85"/>
  <c r="AM16" i="85"/>
  <c r="AN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2" i="85"/>
  <c r="E22" i="85"/>
  <c r="F22" i="85"/>
  <c r="I22" i="85"/>
  <c r="J22" i="85"/>
  <c r="K22" i="85"/>
  <c r="L22" i="85"/>
  <c r="M22" i="85"/>
  <c r="N22" i="85"/>
  <c r="Q22" i="85"/>
  <c r="R22" i="85"/>
  <c r="S22" i="85"/>
  <c r="T22" i="85"/>
  <c r="U22" i="85"/>
  <c r="V22" i="85"/>
  <c r="Y22" i="85"/>
  <c r="Z22" i="85"/>
  <c r="AA22" i="85"/>
  <c r="AB22" i="85"/>
  <c r="AC22" i="85"/>
  <c r="AD22" i="85"/>
  <c r="AG22" i="85"/>
  <c r="AH22" i="85"/>
  <c r="AI22" i="85"/>
  <c r="AJ22" i="85"/>
  <c r="AK22" i="85"/>
  <c r="AL22" i="85"/>
  <c r="AO22" i="85"/>
  <c r="AP22" i="85"/>
  <c r="AQ22" i="85"/>
  <c r="AR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F25" i="85"/>
  <c r="G25" i="85"/>
  <c r="H25" i="85"/>
  <c r="I25" i="85"/>
  <c r="J25" i="85"/>
  <c r="K25" i="85"/>
  <c r="L25" i="85"/>
  <c r="M25" i="85"/>
  <c r="N25" i="85"/>
  <c r="O25" i="85"/>
  <c r="P25" i="85"/>
  <c r="Q25" i="85"/>
  <c r="R25" i="85"/>
  <c r="S25" i="85"/>
  <c r="T25" i="85"/>
  <c r="U25" i="85"/>
  <c r="V25" i="85"/>
  <c r="W25" i="85"/>
  <c r="X25" i="85"/>
  <c r="Y25" i="85"/>
  <c r="Z25" i="85"/>
  <c r="AA25" i="85"/>
  <c r="AB25" i="85"/>
  <c r="AC25" i="85"/>
  <c r="AD25" i="85"/>
  <c r="AE25" i="85"/>
  <c r="AF25" i="85"/>
  <c r="AG25" i="85"/>
  <c r="AH25" i="85"/>
  <c r="AI25" i="85"/>
  <c r="AJ25" i="85"/>
  <c r="AK25" i="85"/>
  <c r="AL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F28" i="85"/>
  <c r="G28" i="85"/>
  <c r="H28" i="85"/>
  <c r="I28" i="85"/>
  <c r="J28" i="85"/>
  <c r="K28" i="85"/>
  <c r="L28" i="85"/>
  <c r="M28" i="85"/>
  <c r="N28" i="85"/>
  <c r="O28" i="85"/>
  <c r="P28" i="85"/>
  <c r="Q28" i="85"/>
  <c r="R28" i="85"/>
  <c r="S28" i="85"/>
  <c r="T28" i="85"/>
  <c r="U28" i="85"/>
  <c r="V28" i="85"/>
  <c r="W28" i="85"/>
  <c r="X28" i="85"/>
  <c r="Y28" i="85"/>
  <c r="Z28" i="85"/>
  <c r="AA28" i="85"/>
  <c r="AB28" i="85"/>
  <c r="AC28" i="85"/>
  <c r="AD28" i="85"/>
  <c r="AE28" i="85"/>
  <c r="AF28" i="85"/>
  <c r="AG28" i="85"/>
  <c r="AH28" i="85"/>
  <c r="AI28" i="85"/>
  <c r="AJ28" i="85"/>
  <c r="AK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E34" i="85"/>
  <c r="F34" i="85"/>
  <c r="G34" i="85"/>
  <c r="H34" i="85"/>
  <c r="I34" i="85"/>
  <c r="J34" i="85"/>
  <c r="M34" i="85"/>
  <c r="N34" i="85"/>
  <c r="O34" i="85"/>
  <c r="P34" i="85"/>
  <c r="Q34" i="85"/>
  <c r="R34" i="85"/>
  <c r="U34" i="85"/>
  <c r="V34" i="85"/>
  <c r="W34" i="85"/>
  <c r="X34" i="85"/>
  <c r="Y34" i="85"/>
  <c r="Z34" i="85"/>
  <c r="AC34" i="85"/>
  <c r="AD34" i="85"/>
  <c r="AE34" i="85"/>
  <c r="AF34" i="85"/>
  <c r="AG34" i="85"/>
  <c r="AH34" i="85"/>
  <c r="AK34" i="85"/>
  <c r="AL34" i="85"/>
  <c r="AM34" i="85"/>
  <c r="AN34" i="85"/>
  <c r="AO34" i="85"/>
  <c r="AP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I44" i="85"/>
  <c r="J44" i="85"/>
  <c r="K44" i="85"/>
  <c r="L44" i="85"/>
  <c r="M44" i="85"/>
  <c r="N44" i="85"/>
  <c r="O44" i="85"/>
  <c r="P44" i="85"/>
  <c r="Q44" i="85"/>
  <c r="R44" i="85"/>
  <c r="S44" i="85"/>
  <c r="T44" i="85"/>
  <c r="U44" i="85"/>
  <c r="V44" i="85"/>
  <c r="W44" i="85"/>
  <c r="X44" i="85"/>
  <c r="Y44" i="85"/>
  <c r="Z44" i="85"/>
  <c r="AA44" i="85"/>
  <c r="AB44" i="85"/>
  <c r="AC44" i="85"/>
  <c r="AD44" i="85"/>
  <c r="AE44" i="85"/>
  <c r="AF44" i="85"/>
  <c r="AG44" i="85"/>
  <c r="AH44" i="85"/>
  <c r="AI44" i="85"/>
  <c r="AJ44" i="85"/>
  <c r="AK44" i="85"/>
  <c r="AL44" i="85"/>
  <c r="AM44" i="85"/>
  <c r="AN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H47" i="85"/>
  <c r="I47" i="85"/>
  <c r="J47" i="85"/>
  <c r="K47" i="85"/>
  <c r="L47" i="85"/>
  <c r="M47" i="85"/>
  <c r="N47" i="85"/>
  <c r="O47" i="85"/>
  <c r="P47" i="85"/>
  <c r="Q47" i="85"/>
  <c r="R47" i="85"/>
  <c r="S47" i="85"/>
  <c r="T47" i="85"/>
  <c r="U47" i="85"/>
  <c r="V47" i="85"/>
  <c r="W47" i="85"/>
  <c r="X47" i="85"/>
  <c r="Y47" i="85"/>
  <c r="Z47" i="85"/>
  <c r="AA47" i="85"/>
  <c r="AB47" i="85"/>
  <c r="AC47" i="85"/>
  <c r="AD47" i="85"/>
  <c r="AE47" i="85"/>
  <c r="AF47" i="85"/>
  <c r="AG47" i="85"/>
  <c r="AH47" i="85"/>
  <c r="AI47" i="85"/>
  <c r="AJ47" i="85"/>
  <c r="AK47" i="85"/>
  <c r="AL47" i="85"/>
  <c r="AM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D50" i="85"/>
  <c r="E50" i="85"/>
  <c r="F50" i="85"/>
  <c r="I50" i="85"/>
  <c r="J50" i="85"/>
  <c r="K50" i="85"/>
  <c r="L50" i="85"/>
  <c r="M50" i="85"/>
  <c r="N50" i="85"/>
  <c r="Q50" i="85"/>
  <c r="R50" i="85"/>
  <c r="S50" i="85"/>
  <c r="T50" i="85"/>
  <c r="U50" i="85"/>
  <c r="V50" i="85"/>
  <c r="Y50" i="85"/>
  <c r="Z50" i="85"/>
  <c r="AA50" i="85"/>
  <c r="AB50" i="85"/>
  <c r="AC50" i="85"/>
  <c r="AD50" i="85"/>
  <c r="AG50" i="85"/>
  <c r="AH50" i="85"/>
  <c r="AI50" i="85"/>
  <c r="AJ50" i="85"/>
  <c r="AK50" i="85"/>
  <c r="AL50" i="85"/>
  <c r="AO50" i="85"/>
  <c r="AP50" i="85"/>
  <c r="AQ50" i="85"/>
  <c r="AR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H25" i="76"/>
  <c r="I25" i="76"/>
  <c r="J25" i="76"/>
  <c r="K25" i="76"/>
  <c r="L25" i="76"/>
  <c r="M25" i="76"/>
  <c r="M26" i="76"/>
  <c r="M27" i="76"/>
  <c r="D28" i="76"/>
  <c r="M28" i="76" s="1"/>
  <c r="M28" i="86" s="1"/>
  <c r="E28" i="76"/>
  <c r="F28" i="76"/>
  <c r="G28" i="76"/>
  <c r="H28" i="76"/>
  <c r="I28" i="76"/>
  <c r="J28" i="76"/>
  <c r="K28" i="76"/>
  <c r="L28" i="76"/>
  <c r="M29" i="76"/>
  <c r="M30" i="76"/>
  <c r="D31" i="76"/>
  <c r="E31" i="76"/>
  <c r="E34" i="76" s="1"/>
  <c r="F31" i="76"/>
  <c r="G31" i="76"/>
  <c r="H31" i="76"/>
  <c r="H34" i="76" s="1"/>
  <c r="H34" i="86" s="1"/>
  <c r="I31" i="76"/>
  <c r="J31" i="76"/>
  <c r="J34" i="76" s="1"/>
  <c r="J34" i="86" s="1"/>
  <c r="K31" i="76"/>
  <c r="L31" i="76"/>
  <c r="M32" i="76"/>
  <c r="M33" i="76"/>
  <c r="D34" i="76"/>
  <c r="F34" i="76"/>
  <c r="G34" i="76"/>
  <c r="I34" i="76"/>
  <c r="K34" i="76"/>
  <c r="L34" i="76"/>
  <c r="D37" i="76"/>
  <c r="E37" i="76"/>
  <c r="F37" i="76"/>
  <c r="G37" i="76"/>
  <c r="H37" i="76"/>
  <c r="I37" i="76"/>
  <c r="J37" i="76"/>
  <c r="K37" i="76"/>
  <c r="L37" i="76"/>
  <c r="M38" i="76"/>
  <c r="M37" i="76" s="1"/>
  <c r="M37" i="86" s="1"/>
  <c r="M39" i="76"/>
  <c r="D40" i="76"/>
  <c r="E40" i="76"/>
  <c r="F40" i="76"/>
  <c r="M40" i="76" s="1"/>
  <c r="M40" i="86" s="1"/>
  <c r="G40" i="76"/>
  <c r="H40" i="76"/>
  <c r="I40" i="76"/>
  <c r="J40" i="76"/>
  <c r="K40" i="76"/>
  <c r="L40" i="76"/>
  <c r="M41" i="76"/>
  <c r="M42" i="76"/>
  <c r="D43" i="76"/>
  <c r="D46" i="76" s="1"/>
  <c r="E43" i="76"/>
  <c r="F43" i="76"/>
  <c r="G43" i="76"/>
  <c r="G46" i="76" s="1"/>
  <c r="H43" i="76"/>
  <c r="I43" i="76"/>
  <c r="I46" i="76" s="1"/>
  <c r="J43" i="76"/>
  <c r="J46" i="76" s="1"/>
  <c r="K43" i="76"/>
  <c r="L43" i="76"/>
  <c r="L46" i="76" s="1"/>
  <c r="M44" i="76"/>
  <c r="M45" i="76"/>
  <c r="E46" i="76"/>
  <c r="F46" i="76"/>
  <c r="H46" i="76"/>
  <c r="H48" i="76" s="1"/>
  <c r="K46" i="76"/>
  <c r="K48" i="76" s="1"/>
  <c r="F48" i="76"/>
  <c r="F50" i="76" s="1"/>
  <c r="F50" i="86" s="1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G25" i="86"/>
  <c r="H25" i="86"/>
  <c r="I25" i="86"/>
  <c r="J25" i="86"/>
  <c r="K25" i="86"/>
  <c r="L25" i="86"/>
  <c r="M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D28" i="86"/>
  <c r="E28" i="86"/>
  <c r="F28" i="86"/>
  <c r="G28" i="86"/>
  <c r="H28" i="86"/>
  <c r="I28" i="86"/>
  <c r="J28" i="86"/>
  <c r="K28" i="86"/>
  <c r="L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M30" i="86"/>
  <c r="D31" i="86"/>
  <c r="E31" i="86"/>
  <c r="F31" i="86"/>
  <c r="G31" i="86"/>
  <c r="H31" i="86"/>
  <c r="I31" i="86"/>
  <c r="J31" i="86"/>
  <c r="K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D34" i="86"/>
  <c r="F34" i="86"/>
  <c r="G34" i="86"/>
  <c r="I34" i="86"/>
  <c r="K34" i="86"/>
  <c r="L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F37" i="86"/>
  <c r="G37" i="86"/>
  <c r="H37" i="86"/>
  <c r="I37" i="86"/>
  <c r="J37" i="86"/>
  <c r="K37" i="86"/>
  <c r="L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F40" i="86"/>
  <c r="G40" i="86"/>
  <c r="H40" i="86"/>
  <c r="I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G43" i="86"/>
  <c r="H43" i="86"/>
  <c r="I43" i="86"/>
  <c r="J43" i="86"/>
  <c r="K43" i="86"/>
  <c r="L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E46" i="86"/>
  <c r="F46" i="86"/>
  <c r="H46" i="86"/>
  <c r="K46" i="86"/>
  <c r="D47" i="86"/>
  <c r="E47" i="86"/>
  <c r="F47" i="86"/>
  <c r="G47" i="86"/>
  <c r="H47" i="86"/>
  <c r="I47" i="86"/>
  <c r="J47" i="86"/>
  <c r="K47" i="86"/>
  <c r="L47" i="86"/>
  <c r="M47" i="86"/>
  <c r="F48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F25" i="35"/>
  <c r="G25" i="35"/>
  <c r="H25" i="35"/>
  <c r="I25" i="35"/>
  <c r="J25" i="35"/>
  <c r="K25" i="35"/>
  <c r="L26" i="35"/>
  <c r="L25" i="35" s="1"/>
  <c r="L25" i="87" s="1"/>
  <c r="L27" i="35"/>
  <c r="D28" i="35"/>
  <c r="E28" i="35"/>
  <c r="L28" i="35" s="1"/>
  <c r="L28" i="87" s="1"/>
  <c r="F28" i="35"/>
  <c r="F34" i="35" s="1"/>
  <c r="F34" i="87" s="1"/>
  <c r="G28" i="35"/>
  <c r="H28" i="35"/>
  <c r="H34" i="35" s="1"/>
  <c r="H34" i="87" s="1"/>
  <c r="I28" i="35"/>
  <c r="J28" i="35"/>
  <c r="K28" i="35"/>
  <c r="L29" i="35"/>
  <c r="L30" i="35"/>
  <c r="D31" i="35"/>
  <c r="D34" i="35" s="1"/>
  <c r="E31" i="35"/>
  <c r="E34" i="35" s="1"/>
  <c r="E34" i="87" s="1"/>
  <c r="F31" i="35"/>
  <c r="G31" i="35"/>
  <c r="G34" i="35" s="1"/>
  <c r="G48" i="35" s="1"/>
  <c r="H31" i="35"/>
  <c r="I31" i="35"/>
  <c r="J31" i="35"/>
  <c r="K31" i="35"/>
  <c r="K34" i="35" s="1"/>
  <c r="K34" i="87" s="1"/>
  <c r="L32" i="35"/>
  <c r="L33" i="35"/>
  <c r="I34" i="35"/>
  <c r="J34" i="35"/>
  <c r="D37" i="35"/>
  <c r="E37" i="35"/>
  <c r="F37" i="35"/>
  <c r="G37" i="35"/>
  <c r="L37" i="35" s="1"/>
  <c r="M37" i="36" s="1"/>
  <c r="M37" i="88" s="1"/>
  <c r="H37" i="35"/>
  <c r="I37" i="35"/>
  <c r="J37" i="35"/>
  <c r="K37" i="35"/>
  <c r="L38" i="35"/>
  <c r="L39" i="35"/>
  <c r="D40" i="35"/>
  <c r="D46" i="35" s="1"/>
  <c r="E40" i="35"/>
  <c r="L40" i="35" s="1"/>
  <c r="L40" i="87" s="1"/>
  <c r="F40" i="35"/>
  <c r="F46" i="35" s="1"/>
  <c r="G40" i="35"/>
  <c r="H40" i="35"/>
  <c r="I40" i="35"/>
  <c r="J40" i="35"/>
  <c r="K40" i="35"/>
  <c r="L41" i="35"/>
  <c r="L42" i="35"/>
  <c r="D43" i="35"/>
  <c r="E43" i="35"/>
  <c r="E46" i="35" s="1"/>
  <c r="F43" i="35"/>
  <c r="G43" i="35"/>
  <c r="H43" i="35"/>
  <c r="I43" i="35"/>
  <c r="I46" i="35" s="1"/>
  <c r="J43" i="35"/>
  <c r="J46" i="35" s="1"/>
  <c r="K43" i="35"/>
  <c r="K46" i="35" s="1"/>
  <c r="K48" i="35" s="1"/>
  <c r="L44" i="35"/>
  <c r="L45" i="35"/>
  <c r="G46" i="35"/>
  <c r="H46" i="35"/>
  <c r="H48" i="35" s="1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E25" i="87"/>
  <c r="F25" i="87"/>
  <c r="G25" i="87"/>
  <c r="H25" i="87"/>
  <c r="I25" i="87"/>
  <c r="J25" i="87"/>
  <c r="K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D28" i="87"/>
  <c r="E28" i="87"/>
  <c r="F28" i="87"/>
  <c r="G28" i="87"/>
  <c r="H28" i="87"/>
  <c r="I28" i="87"/>
  <c r="J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E31" i="87"/>
  <c r="F31" i="87"/>
  <c r="G31" i="87"/>
  <c r="H31" i="87"/>
  <c r="I31" i="87"/>
  <c r="J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L33" i="87"/>
  <c r="G34" i="87"/>
  <c r="I34" i="87"/>
  <c r="J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F37" i="87"/>
  <c r="G37" i="87"/>
  <c r="H37" i="87"/>
  <c r="I37" i="87"/>
  <c r="J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E40" i="87"/>
  <c r="F40" i="87"/>
  <c r="G40" i="87"/>
  <c r="H40" i="87"/>
  <c r="I40" i="87"/>
  <c r="J40" i="87"/>
  <c r="K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L42" i="87"/>
  <c r="D43" i="87"/>
  <c r="E43" i="87"/>
  <c r="F43" i="87"/>
  <c r="G43" i="87"/>
  <c r="H43" i="87"/>
  <c r="I43" i="87"/>
  <c r="J43" i="87"/>
  <c r="K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G46" i="87"/>
  <c r="H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4" i="88" s="1"/>
  <c r="K16" i="36"/>
  <c r="K17" i="36"/>
  <c r="K19" i="36"/>
  <c r="K20" i="36"/>
  <c r="D25" i="36"/>
  <c r="E25" i="36"/>
  <c r="F25" i="36"/>
  <c r="G25" i="36"/>
  <c r="H25" i="36"/>
  <c r="I25" i="36"/>
  <c r="J25" i="36"/>
  <c r="K25" i="36"/>
  <c r="L25" i="36"/>
  <c r="M25" i="36"/>
  <c r="M26" i="36"/>
  <c r="M27" i="36"/>
  <c r="D28" i="36"/>
  <c r="E28" i="36"/>
  <c r="F28" i="36"/>
  <c r="F28" i="88" s="1"/>
  <c r="G28" i="36"/>
  <c r="H28" i="36"/>
  <c r="I28" i="36"/>
  <c r="J28" i="36"/>
  <c r="K28" i="36"/>
  <c r="L28" i="36"/>
  <c r="M29" i="36"/>
  <c r="M29" i="88" s="1"/>
  <c r="M30" i="36"/>
  <c r="D31" i="36"/>
  <c r="D34" i="36" s="1"/>
  <c r="E31" i="36"/>
  <c r="F31" i="36"/>
  <c r="G31" i="36"/>
  <c r="G34" i="36" s="1"/>
  <c r="H31" i="36"/>
  <c r="I31" i="36"/>
  <c r="J31" i="36"/>
  <c r="J34" i="36" s="1"/>
  <c r="J34" i="88" s="1"/>
  <c r="K31" i="36"/>
  <c r="L31" i="36"/>
  <c r="L34" i="36" s="1"/>
  <c r="M32" i="36"/>
  <c r="M33" i="36"/>
  <c r="M33" i="88" s="1"/>
  <c r="E34" i="36"/>
  <c r="H34" i="36"/>
  <c r="I34" i="36"/>
  <c r="D37" i="36"/>
  <c r="D37" i="88" s="1"/>
  <c r="E37" i="36"/>
  <c r="F37" i="36"/>
  <c r="G37" i="36"/>
  <c r="G37" i="88" s="1"/>
  <c r="H37" i="36"/>
  <c r="H37" i="88" s="1"/>
  <c r="I37" i="36"/>
  <c r="J37" i="36"/>
  <c r="K37" i="36"/>
  <c r="M38" i="36"/>
  <c r="M39" i="36"/>
  <c r="D40" i="36"/>
  <c r="E40" i="36"/>
  <c r="F40" i="36"/>
  <c r="G40" i="36"/>
  <c r="H40" i="36"/>
  <c r="I40" i="36"/>
  <c r="J40" i="36"/>
  <c r="J46" i="36" s="1"/>
  <c r="K40" i="36"/>
  <c r="L40" i="36"/>
  <c r="M40" i="36" s="1"/>
  <c r="M40" i="88" s="1"/>
  <c r="M41" i="36"/>
  <c r="M42" i="36"/>
  <c r="D43" i="36"/>
  <c r="D46" i="36" s="1"/>
  <c r="E43" i="36"/>
  <c r="F43" i="36"/>
  <c r="G43" i="36"/>
  <c r="G46" i="36" s="1"/>
  <c r="H43" i="36"/>
  <c r="H46" i="36" s="1"/>
  <c r="H48" i="36" s="1"/>
  <c r="I43" i="36"/>
  <c r="I46" i="36" s="1"/>
  <c r="J43" i="36"/>
  <c r="K43" i="36"/>
  <c r="M44" i="36"/>
  <c r="M45" i="36"/>
  <c r="E46" i="36"/>
  <c r="E46" i="88" s="1"/>
  <c r="F46" i="36"/>
  <c r="F46" i="88" s="1"/>
  <c r="K46" i="36"/>
  <c r="K46" i="88" s="1"/>
  <c r="L48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F25" i="88"/>
  <c r="G25" i="88"/>
  <c r="H25" i="88"/>
  <c r="I25" i="88"/>
  <c r="J25" i="88"/>
  <c r="K25" i="88"/>
  <c r="L25" i="88"/>
  <c r="M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M27" i="88"/>
  <c r="D28" i="88"/>
  <c r="E28" i="88"/>
  <c r="G28" i="88"/>
  <c r="H28" i="88"/>
  <c r="I28" i="88"/>
  <c r="J28" i="88"/>
  <c r="K28" i="88"/>
  <c r="L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M30" i="88"/>
  <c r="D31" i="88"/>
  <c r="E31" i="88"/>
  <c r="F31" i="88"/>
  <c r="G31" i="88"/>
  <c r="H31" i="88"/>
  <c r="I31" i="88"/>
  <c r="K31" i="88"/>
  <c r="L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D34" i="88"/>
  <c r="E34" i="88"/>
  <c r="G34" i="88"/>
  <c r="H34" i="88"/>
  <c r="I34" i="88"/>
  <c r="L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E37" i="88"/>
  <c r="F37" i="88"/>
  <c r="I37" i="88"/>
  <c r="J37" i="88"/>
  <c r="K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F40" i="88"/>
  <c r="G40" i="88"/>
  <c r="H40" i="88"/>
  <c r="I40" i="88"/>
  <c r="J40" i="88"/>
  <c r="K40" i="88"/>
  <c r="L40" i="88"/>
  <c r="D41" i="88"/>
  <c r="E41" i="88"/>
  <c r="F41" i="88"/>
  <c r="G41" i="88"/>
  <c r="H41" i="88"/>
  <c r="I41" i="88"/>
  <c r="J41" i="88"/>
  <c r="K41" i="88"/>
  <c r="L41" i="88"/>
  <c r="M41" i="88"/>
  <c r="D42" i="88"/>
  <c r="E42" i="88"/>
  <c r="F42" i="88"/>
  <c r="G42" i="88"/>
  <c r="H42" i="88"/>
  <c r="I42" i="88"/>
  <c r="J42" i="88"/>
  <c r="K42" i="88"/>
  <c r="L42" i="88"/>
  <c r="M42" i="88"/>
  <c r="D43" i="88"/>
  <c r="E43" i="88"/>
  <c r="F43" i="88"/>
  <c r="G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M45" i="88"/>
  <c r="H46" i="88"/>
  <c r="L46" i="88"/>
  <c r="D47" i="88"/>
  <c r="E47" i="88"/>
  <c r="F47" i="88"/>
  <c r="G47" i="88"/>
  <c r="H47" i="88"/>
  <c r="I47" i="88"/>
  <c r="J47" i="88"/>
  <c r="K47" i="88"/>
  <c r="L47" i="88"/>
  <c r="M47" i="88"/>
  <c r="L48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G25" i="37"/>
  <c r="H25" i="37"/>
  <c r="I25" i="37"/>
  <c r="I20" i="89" s="1"/>
  <c r="J25" i="37"/>
  <c r="J34" i="37" s="1"/>
  <c r="J29" i="89" s="1"/>
  <c r="K25" i="37"/>
  <c r="L25" i="37"/>
  <c r="M25" i="37"/>
  <c r="N25" i="37"/>
  <c r="O25" i="37"/>
  <c r="P25" i="37"/>
  <c r="Q25" i="37"/>
  <c r="Q20" i="89" s="1"/>
  <c r="R25" i="37"/>
  <c r="R34" i="37" s="1"/>
  <c r="R29" i="89" s="1"/>
  <c r="S25" i="37"/>
  <c r="T25" i="37"/>
  <c r="U25" i="37"/>
  <c r="V25" i="37"/>
  <c r="W25" i="37"/>
  <c r="X25" i="37"/>
  <c r="Y25" i="37"/>
  <c r="Y20" i="89" s="1"/>
  <c r="Z25" i="37"/>
  <c r="Z34" i="37" s="1"/>
  <c r="Z29" i="89" s="1"/>
  <c r="AA25" i="37"/>
  <c r="AB25" i="37"/>
  <c r="AC25" i="37"/>
  <c r="AD25" i="37"/>
  <c r="AE25" i="37"/>
  <c r="AF25" i="37"/>
  <c r="AG25" i="37"/>
  <c r="AG20" i="89" s="1"/>
  <c r="AH25" i="37"/>
  <c r="AH34" i="37" s="1"/>
  <c r="AH29" i="89" s="1"/>
  <c r="AI25" i="37"/>
  <c r="AJ25" i="37"/>
  <c r="AK25" i="37"/>
  <c r="AL25" i="37"/>
  <c r="AM25" i="37"/>
  <c r="AN25" i="37"/>
  <c r="AO25" i="37"/>
  <c r="AO20" i="89" s="1"/>
  <c r="AP25" i="37"/>
  <c r="AP34" i="37" s="1"/>
  <c r="AP29" i="89" s="1"/>
  <c r="AQ25" i="37"/>
  <c r="AR25" i="37"/>
  <c r="D28" i="37"/>
  <c r="E28" i="37"/>
  <c r="F28" i="37"/>
  <c r="G28" i="37"/>
  <c r="H28" i="37"/>
  <c r="H23" i="89" s="1"/>
  <c r="I28" i="37"/>
  <c r="I23" i="89" s="1"/>
  <c r="J28" i="37"/>
  <c r="K28" i="37"/>
  <c r="L28" i="37"/>
  <c r="M28" i="37"/>
  <c r="N28" i="37"/>
  <c r="O28" i="37"/>
  <c r="P28" i="37"/>
  <c r="P23" i="89" s="1"/>
  <c r="Q28" i="37"/>
  <c r="Q23" i="89" s="1"/>
  <c r="R28" i="37"/>
  <c r="S28" i="37"/>
  <c r="T28" i="37"/>
  <c r="U28" i="37"/>
  <c r="V28" i="37"/>
  <c r="W28" i="37"/>
  <c r="X28" i="37"/>
  <c r="X23" i="89" s="1"/>
  <c r="Y28" i="37"/>
  <c r="Y23" i="89" s="1"/>
  <c r="Z28" i="37"/>
  <c r="AA28" i="37"/>
  <c r="AB28" i="37"/>
  <c r="AC28" i="37"/>
  <c r="AD28" i="37"/>
  <c r="AE28" i="37"/>
  <c r="AF28" i="37"/>
  <c r="AF23" i="89" s="1"/>
  <c r="AG28" i="37"/>
  <c r="AG23" i="89" s="1"/>
  <c r="AH28" i="37"/>
  <c r="AI28" i="37"/>
  <c r="AJ28" i="37"/>
  <c r="AK28" i="37"/>
  <c r="AL28" i="37"/>
  <c r="AM28" i="37"/>
  <c r="AN28" i="37"/>
  <c r="AN23" i="89" s="1"/>
  <c r="AO28" i="37"/>
  <c r="AO23" i="89" s="1"/>
  <c r="AP28" i="37"/>
  <c r="AQ28" i="37"/>
  <c r="AR28" i="37"/>
  <c r="D31" i="37"/>
  <c r="D34" i="37" s="1"/>
  <c r="D29" i="89" s="1"/>
  <c r="E31" i="37"/>
  <c r="E34" i="37" s="1"/>
  <c r="E29" i="89" s="1"/>
  <c r="F31" i="37"/>
  <c r="G31" i="37"/>
  <c r="G26" i="89" s="1"/>
  <c r="H31" i="37"/>
  <c r="H34" i="37" s="1"/>
  <c r="H29" i="89" s="1"/>
  <c r="I31" i="37"/>
  <c r="J31" i="37"/>
  <c r="K31" i="37"/>
  <c r="L31" i="37"/>
  <c r="L34" i="37" s="1"/>
  <c r="L29" i="89" s="1"/>
  <c r="M31" i="37"/>
  <c r="M34" i="37" s="1"/>
  <c r="M29" i="89" s="1"/>
  <c r="N31" i="37"/>
  <c r="O31" i="37"/>
  <c r="O26" i="89" s="1"/>
  <c r="P31" i="37"/>
  <c r="P34" i="37" s="1"/>
  <c r="P29" i="89" s="1"/>
  <c r="Q31" i="37"/>
  <c r="R31" i="37"/>
  <c r="S31" i="37"/>
  <c r="T31" i="37"/>
  <c r="T34" i="37" s="1"/>
  <c r="T29" i="89" s="1"/>
  <c r="U31" i="37"/>
  <c r="U34" i="37" s="1"/>
  <c r="U29" i="89" s="1"/>
  <c r="V31" i="37"/>
  <c r="W31" i="37"/>
  <c r="W26" i="89" s="1"/>
  <c r="X31" i="37"/>
  <c r="X34" i="37" s="1"/>
  <c r="X29" i="89" s="1"/>
  <c r="Y31" i="37"/>
  <c r="Z31" i="37"/>
  <c r="AA31" i="37"/>
  <c r="AB31" i="37"/>
  <c r="AB34" i="37" s="1"/>
  <c r="AB29" i="89" s="1"/>
  <c r="AC31" i="37"/>
  <c r="AC34" i="37" s="1"/>
  <c r="AC29" i="89" s="1"/>
  <c r="AD31" i="37"/>
  <c r="AE31" i="37"/>
  <c r="AE26" i="89" s="1"/>
  <c r="AF31" i="37"/>
  <c r="AF34" i="37" s="1"/>
  <c r="AF29" i="89" s="1"/>
  <c r="AG31" i="37"/>
  <c r="AH31" i="37"/>
  <c r="AI31" i="37"/>
  <c r="AJ31" i="37"/>
  <c r="AJ34" i="37" s="1"/>
  <c r="AJ29" i="89" s="1"/>
  <c r="AK31" i="37"/>
  <c r="AK34" i="37" s="1"/>
  <c r="AK29" i="89" s="1"/>
  <c r="AL31" i="37"/>
  <c r="AM31" i="37"/>
  <c r="AM26" i="89" s="1"/>
  <c r="AN31" i="37"/>
  <c r="AN34" i="37" s="1"/>
  <c r="AN29" i="89" s="1"/>
  <c r="AO31" i="37"/>
  <c r="AP31" i="37"/>
  <c r="AQ31" i="37"/>
  <c r="AR31" i="37"/>
  <c r="AR34" i="37" s="1"/>
  <c r="AR29" i="89" s="1"/>
  <c r="F34" i="37"/>
  <c r="F29" i="89" s="1"/>
  <c r="K34" i="37"/>
  <c r="N34" i="37"/>
  <c r="N29" i="89" s="1"/>
  <c r="S34" i="37"/>
  <c r="V34" i="37"/>
  <c r="V29" i="89" s="1"/>
  <c r="AA34" i="37"/>
  <c r="AD34" i="37"/>
  <c r="AD29" i="89" s="1"/>
  <c r="AI34" i="37"/>
  <c r="AL34" i="37"/>
  <c r="AL29" i="89" s="1"/>
  <c r="AQ34" i="37"/>
  <c r="D37" i="37"/>
  <c r="E37" i="37"/>
  <c r="E32" i="89" s="1"/>
  <c r="F37" i="37"/>
  <c r="F46" i="37" s="1"/>
  <c r="G37" i="37"/>
  <c r="H37" i="37"/>
  <c r="I37" i="37"/>
  <c r="J37" i="37"/>
  <c r="K37" i="37"/>
  <c r="L37" i="37"/>
  <c r="M37" i="37"/>
  <c r="M32" i="89" s="1"/>
  <c r="N37" i="37"/>
  <c r="N46" i="37" s="1"/>
  <c r="O37" i="37"/>
  <c r="P37" i="37"/>
  <c r="Q37" i="37"/>
  <c r="R37" i="37"/>
  <c r="S37" i="37"/>
  <c r="T37" i="37"/>
  <c r="U37" i="37"/>
  <c r="U32" i="89" s="1"/>
  <c r="V37" i="37"/>
  <c r="V46" i="37" s="1"/>
  <c r="W37" i="37"/>
  <c r="X37" i="37"/>
  <c r="Y37" i="37"/>
  <c r="Z37" i="37"/>
  <c r="AA37" i="37"/>
  <c r="AB37" i="37"/>
  <c r="AC37" i="37"/>
  <c r="AC32" i="89" s="1"/>
  <c r="AD37" i="37"/>
  <c r="AD46" i="37" s="1"/>
  <c r="AE37" i="37"/>
  <c r="AF37" i="37"/>
  <c r="AG37" i="37"/>
  <c r="AH37" i="37"/>
  <c r="AI37" i="37"/>
  <c r="AJ37" i="37"/>
  <c r="AK37" i="37"/>
  <c r="AK32" i="89" s="1"/>
  <c r="AL37" i="37"/>
  <c r="AL46" i="37" s="1"/>
  <c r="AM37" i="37"/>
  <c r="AN37" i="37"/>
  <c r="AO37" i="37"/>
  <c r="AP37" i="37"/>
  <c r="AQ37" i="37"/>
  <c r="AR37" i="37"/>
  <c r="D40" i="37"/>
  <c r="D35" i="89" s="1"/>
  <c r="E40" i="37"/>
  <c r="E35" i="89" s="1"/>
  <c r="F40" i="37"/>
  <c r="G40" i="37"/>
  <c r="H40" i="37"/>
  <c r="I40" i="37"/>
  <c r="J40" i="37"/>
  <c r="K40" i="37"/>
  <c r="L40" i="37"/>
  <c r="L35" i="89" s="1"/>
  <c r="M40" i="37"/>
  <c r="M35" i="89" s="1"/>
  <c r="N40" i="37"/>
  <c r="O40" i="37"/>
  <c r="P40" i="37"/>
  <c r="Q40" i="37"/>
  <c r="R40" i="37"/>
  <c r="S40" i="37"/>
  <c r="T40" i="37"/>
  <c r="T35" i="89" s="1"/>
  <c r="U40" i="37"/>
  <c r="U35" i="89" s="1"/>
  <c r="V40" i="37"/>
  <c r="W40" i="37"/>
  <c r="X40" i="37"/>
  <c r="Y40" i="37"/>
  <c r="Z40" i="37"/>
  <c r="AA40" i="37"/>
  <c r="AB40" i="37"/>
  <c r="AB35" i="89" s="1"/>
  <c r="AC40" i="37"/>
  <c r="AC35" i="89" s="1"/>
  <c r="AD40" i="37"/>
  <c r="AE40" i="37"/>
  <c r="AF40" i="37"/>
  <c r="AG40" i="37"/>
  <c r="AH40" i="37"/>
  <c r="AI40" i="37"/>
  <c r="AJ40" i="37"/>
  <c r="AJ35" i="89" s="1"/>
  <c r="AK40" i="37"/>
  <c r="AK35" i="89" s="1"/>
  <c r="AL40" i="37"/>
  <c r="AM40" i="37"/>
  <c r="AN40" i="37"/>
  <c r="AO40" i="37"/>
  <c r="AP40" i="37"/>
  <c r="AQ40" i="37"/>
  <c r="AR40" i="37"/>
  <c r="AR35" i="89" s="1"/>
  <c r="D43" i="37"/>
  <c r="D46" i="37" s="1"/>
  <c r="E43" i="37"/>
  <c r="F43" i="37"/>
  <c r="G43" i="37"/>
  <c r="H43" i="37"/>
  <c r="H46" i="37" s="1"/>
  <c r="I43" i="37"/>
  <c r="I46" i="37" s="1"/>
  <c r="J43" i="37"/>
  <c r="K43" i="37"/>
  <c r="K38" i="89" s="1"/>
  <c r="L43" i="37"/>
  <c r="L46" i="37" s="1"/>
  <c r="M43" i="37"/>
  <c r="N43" i="37"/>
  <c r="O43" i="37"/>
  <c r="P43" i="37"/>
  <c r="P46" i="37" s="1"/>
  <c r="Q43" i="37"/>
  <c r="Q46" i="37" s="1"/>
  <c r="R43" i="37"/>
  <c r="S43" i="37"/>
  <c r="S38" i="89" s="1"/>
  <c r="T43" i="37"/>
  <c r="T46" i="37" s="1"/>
  <c r="U43" i="37"/>
  <c r="V43" i="37"/>
  <c r="W43" i="37"/>
  <c r="X43" i="37"/>
  <c r="X46" i="37" s="1"/>
  <c r="Y43" i="37"/>
  <c r="Y46" i="37" s="1"/>
  <c r="Z43" i="37"/>
  <c r="AA43" i="37"/>
  <c r="AA38" i="89" s="1"/>
  <c r="AB43" i="37"/>
  <c r="AB46" i="37" s="1"/>
  <c r="AC43" i="37"/>
  <c r="AD43" i="37"/>
  <c r="AE43" i="37"/>
  <c r="AF43" i="37"/>
  <c r="AF46" i="37" s="1"/>
  <c r="AG43" i="37"/>
  <c r="AG46" i="37" s="1"/>
  <c r="AH43" i="37"/>
  <c r="AI43" i="37"/>
  <c r="AI38" i="89" s="1"/>
  <c r="AJ43" i="37"/>
  <c r="AJ46" i="37" s="1"/>
  <c r="AK43" i="37"/>
  <c r="AL43" i="37"/>
  <c r="AM43" i="37"/>
  <c r="AN43" i="37"/>
  <c r="AN46" i="37" s="1"/>
  <c r="AO43" i="37"/>
  <c r="AO46" i="37" s="1"/>
  <c r="AP43" i="37"/>
  <c r="AQ43" i="37"/>
  <c r="AQ38" i="89" s="1"/>
  <c r="AR43" i="37"/>
  <c r="AR46" i="37" s="1"/>
  <c r="G46" i="37"/>
  <c r="J46" i="37"/>
  <c r="J41" i="89" s="1"/>
  <c r="O46" i="37"/>
  <c r="R46" i="37"/>
  <c r="R41" i="89" s="1"/>
  <c r="W46" i="37"/>
  <c r="Z46" i="37"/>
  <c r="Z41" i="89" s="1"/>
  <c r="AE46" i="37"/>
  <c r="AH46" i="37"/>
  <c r="AH41" i="89" s="1"/>
  <c r="AM46" i="37"/>
  <c r="AP46" i="37"/>
  <c r="AP41" i="89" s="1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G20" i="89"/>
  <c r="H20" i="89"/>
  <c r="J20" i="89"/>
  <c r="K20" i="89"/>
  <c r="L20" i="89"/>
  <c r="M20" i="89"/>
  <c r="N20" i="89"/>
  <c r="O20" i="89"/>
  <c r="P20" i="89"/>
  <c r="R20" i="89"/>
  <c r="S20" i="89"/>
  <c r="T20" i="89"/>
  <c r="U20" i="89"/>
  <c r="V20" i="89"/>
  <c r="W20" i="89"/>
  <c r="X20" i="89"/>
  <c r="Z20" i="89"/>
  <c r="AA20" i="89"/>
  <c r="AB20" i="89"/>
  <c r="AC20" i="89"/>
  <c r="AD20" i="89"/>
  <c r="AE20" i="89"/>
  <c r="AF20" i="89"/>
  <c r="AH20" i="89"/>
  <c r="AI20" i="89"/>
  <c r="AJ20" i="89"/>
  <c r="AK20" i="89"/>
  <c r="AL20" i="89"/>
  <c r="AM20" i="89"/>
  <c r="AN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G23" i="89"/>
  <c r="J23" i="89"/>
  <c r="K23" i="89"/>
  <c r="L23" i="89"/>
  <c r="M23" i="89"/>
  <c r="N23" i="89"/>
  <c r="O23" i="89"/>
  <c r="R23" i="89"/>
  <c r="S23" i="89"/>
  <c r="T23" i="89"/>
  <c r="U23" i="89"/>
  <c r="V23" i="89"/>
  <c r="W23" i="89"/>
  <c r="Z23" i="89"/>
  <c r="AA23" i="89"/>
  <c r="AB23" i="89"/>
  <c r="AC23" i="89"/>
  <c r="AD23" i="89"/>
  <c r="AE23" i="89"/>
  <c r="AH23" i="89"/>
  <c r="AI23" i="89"/>
  <c r="AJ23" i="89"/>
  <c r="AK23" i="89"/>
  <c r="AL23" i="89"/>
  <c r="AM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I26" i="89"/>
  <c r="J26" i="89"/>
  <c r="K26" i="89"/>
  <c r="L26" i="89"/>
  <c r="M26" i="89"/>
  <c r="N26" i="89"/>
  <c r="Q26" i="89"/>
  <c r="R26" i="89"/>
  <c r="S26" i="89"/>
  <c r="T26" i="89"/>
  <c r="U26" i="89"/>
  <c r="V26" i="89"/>
  <c r="Y26" i="89"/>
  <c r="Z26" i="89"/>
  <c r="AA26" i="89"/>
  <c r="AB26" i="89"/>
  <c r="AC26" i="89"/>
  <c r="AD26" i="89"/>
  <c r="AG26" i="89"/>
  <c r="AH26" i="89"/>
  <c r="AI26" i="89"/>
  <c r="AJ26" i="89"/>
  <c r="AK26" i="89"/>
  <c r="AL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K29" i="89"/>
  <c r="S29" i="89"/>
  <c r="AA29" i="89"/>
  <c r="AI29" i="89"/>
  <c r="AQ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F32" i="89"/>
  <c r="G32" i="89"/>
  <c r="H32" i="89"/>
  <c r="I32" i="89"/>
  <c r="J32" i="89"/>
  <c r="K32" i="89"/>
  <c r="L32" i="89"/>
  <c r="N32" i="89"/>
  <c r="O32" i="89"/>
  <c r="P32" i="89"/>
  <c r="Q32" i="89"/>
  <c r="R32" i="89"/>
  <c r="S32" i="89"/>
  <c r="T32" i="89"/>
  <c r="V32" i="89"/>
  <c r="W32" i="89"/>
  <c r="X32" i="89"/>
  <c r="Y32" i="89"/>
  <c r="Z32" i="89"/>
  <c r="AA32" i="89"/>
  <c r="AB32" i="89"/>
  <c r="AD32" i="89"/>
  <c r="AE32" i="89"/>
  <c r="AF32" i="89"/>
  <c r="AG32" i="89"/>
  <c r="AH32" i="89"/>
  <c r="AI32" i="89"/>
  <c r="AJ32" i="89"/>
  <c r="AL32" i="89"/>
  <c r="AM32" i="89"/>
  <c r="AN32" i="89"/>
  <c r="AO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F35" i="89"/>
  <c r="G35" i="89"/>
  <c r="H35" i="89"/>
  <c r="I35" i="89"/>
  <c r="J35" i="89"/>
  <c r="K35" i="89"/>
  <c r="N35" i="89"/>
  <c r="O35" i="89"/>
  <c r="P35" i="89"/>
  <c r="Q35" i="89"/>
  <c r="R35" i="89"/>
  <c r="S35" i="89"/>
  <c r="V35" i="89"/>
  <c r="W35" i="89"/>
  <c r="X35" i="89"/>
  <c r="Y35" i="89"/>
  <c r="Z35" i="89"/>
  <c r="AA35" i="89"/>
  <c r="AD35" i="89"/>
  <c r="AE35" i="89"/>
  <c r="AF35" i="89"/>
  <c r="AG35" i="89"/>
  <c r="AH35" i="89"/>
  <c r="AI35" i="89"/>
  <c r="AL35" i="89"/>
  <c r="AM35" i="89"/>
  <c r="AN35" i="89"/>
  <c r="AO35" i="89"/>
  <c r="AP35" i="89"/>
  <c r="AQ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E38" i="89"/>
  <c r="F38" i="89"/>
  <c r="G38" i="89"/>
  <c r="H38" i="89"/>
  <c r="I38" i="89"/>
  <c r="J38" i="89"/>
  <c r="M38" i="89"/>
  <c r="N38" i="89"/>
  <c r="O38" i="89"/>
  <c r="P38" i="89"/>
  <c r="Q38" i="89"/>
  <c r="R38" i="89"/>
  <c r="U38" i="89"/>
  <c r="V38" i="89"/>
  <c r="W38" i="89"/>
  <c r="X38" i="89"/>
  <c r="Y38" i="89"/>
  <c r="Z38" i="89"/>
  <c r="AC38" i="89"/>
  <c r="AD38" i="89"/>
  <c r="AE38" i="89"/>
  <c r="AF38" i="89"/>
  <c r="AG38" i="89"/>
  <c r="AH38" i="89"/>
  <c r="AK38" i="89"/>
  <c r="AL38" i="89"/>
  <c r="AM38" i="89"/>
  <c r="AN38" i="89"/>
  <c r="AO38" i="89"/>
  <c r="AP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G41" i="89"/>
  <c r="O41" i="89"/>
  <c r="W41" i="89"/>
  <c r="AE41" i="89"/>
  <c r="AM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AO41" i="89" l="1"/>
  <c r="D46" i="88"/>
  <c r="D48" i="36"/>
  <c r="I41" i="89"/>
  <c r="AN41" i="89"/>
  <c r="AN48" i="37"/>
  <c r="AF41" i="89"/>
  <c r="AF48" i="37"/>
  <c r="X41" i="89"/>
  <c r="X48" i="37"/>
  <c r="P41" i="89"/>
  <c r="P48" i="37"/>
  <c r="H41" i="89"/>
  <c r="H48" i="37"/>
  <c r="Q41" i="89"/>
  <c r="I48" i="36"/>
  <c r="I46" i="88"/>
  <c r="H52" i="36"/>
  <c r="H52" i="88" s="1"/>
  <c r="H48" i="88"/>
  <c r="G48" i="36"/>
  <c r="G46" i="88"/>
  <c r="J46" i="88"/>
  <c r="J48" i="36"/>
  <c r="Y41" i="89"/>
  <c r="AR48" i="37"/>
  <c r="AR41" i="89"/>
  <c r="AJ48" i="37"/>
  <c r="AJ41" i="89"/>
  <c r="AB48" i="37"/>
  <c r="AB41" i="89"/>
  <c r="T48" i="37"/>
  <c r="T41" i="89"/>
  <c r="L48" i="37"/>
  <c r="L41" i="89"/>
  <c r="D48" i="37"/>
  <c r="D41" i="89"/>
  <c r="AL48" i="37"/>
  <c r="AL41" i="89"/>
  <c r="AD48" i="37"/>
  <c r="AD41" i="89"/>
  <c r="V48" i="37"/>
  <c r="V41" i="89"/>
  <c r="N48" i="37"/>
  <c r="N41" i="89"/>
  <c r="F48" i="37"/>
  <c r="F41" i="89"/>
  <c r="AG41" i="89"/>
  <c r="AP48" i="37"/>
  <c r="AH48" i="37"/>
  <c r="Z48" i="37"/>
  <c r="R48" i="37"/>
  <c r="J48" i="37"/>
  <c r="AQ46" i="37"/>
  <c r="AI46" i="37"/>
  <c r="AA46" i="37"/>
  <c r="S46" i="37"/>
  <c r="K46" i="37"/>
  <c r="AM34" i="37"/>
  <c r="AM29" i="89" s="1"/>
  <c r="AE34" i="37"/>
  <c r="AE29" i="89" s="1"/>
  <c r="W34" i="37"/>
  <c r="W29" i="89" s="1"/>
  <c r="O34" i="37"/>
  <c r="O29" i="89" s="1"/>
  <c r="G34" i="37"/>
  <c r="G29" i="89" s="1"/>
  <c r="K48" i="87"/>
  <c r="K50" i="35"/>
  <c r="K50" i="87" s="1"/>
  <c r="L48" i="76"/>
  <c r="L46" i="86"/>
  <c r="M46" i="76"/>
  <c r="D48" i="76"/>
  <c r="D46" i="86"/>
  <c r="M32" i="84"/>
  <c r="M31" i="32"/>
  <c r="M13" i="32"/>
  <c r="M13" i="84" s="1"/>
  <c r="M14" i="84"/>
  <c r="D34" i="83"/>
  <c r="E48" i="36"/>
  <c r="L46" i="35"/>
  <c r="D48" i="35"/>
  <c r="D46" i="87"/>
  <c r="M48" i="84"/>
  <c r="M47" i="32"/>
  <c r="L52" i="36"/>
  <c r="L52" i="88" s="1"/>
  <c r="F34" i="36"/>
  <c r="K46" i="87"/>
  <c r="I48" i="35"/>
  <c r="I46" i="87"/>
  <c r="K50" i="76"/>
  <c r="K50" i="86" s="1"/>
  <c r="K48" i="86"/>
  <c r="J48" i="76"/>
  <c r="J46" i="86"/>
  <c r="M29" i="84"/>
  <c r="M28" i="32"/>
  <c r="M28" i="84" s="1"/>
  <c r="D34" i="82"/>
  <c r="M34" i="30"/>
  <c r="M34" i="82" s="1"/>
  <c r="M28" i="36"/>
  <c r="M28" i="88" s="1"/>
  <c r="L37" i="87"/>
  <c r="H50" i="76"/>
  <c r="H50" i="86" s="1"/>
  <c r="H48" i="86"/>
  <c r="I48" i="76"/>
  <c r="I46" i="86"/>
  <c r="K50" i="32"/>
  <c r="K50" i="84" s="1"/>
  <c r="M19" i="32"/>
  <c r="M20" i="84"/>
  <c r="K22" i="32"/>
  <c r="K22" i="84" s="1"/>
  <c r="K19" i="84"/>
  <c r="J48" i="35"/>
  <c r="J46" i="87"/>
  <c r="H48" i="87"/>
  <c r="G48" i="87"/>
  <c r="G50" i="35"/>
  <c r="G50" i="87" s="1"/>
  <c r="M34" i="76"/>
  <c r="M34" i="86" s="1"/>
  <c r="M22" i="30"/>
  <c r="M22" i="82" s="1"/>
  <c r="H22" i="82"/>
  <c r="AR38" i="89"/>
  <c r="AJ38" i="89"/>
  <c r="AB38" i="89"/>
  <c r="T38" i="89"/>
  <c r="L38" i="89"/>
  <c r="D38" i="89"/>
  <c r="AN26" i="89"/>
  <c r="AF26" i="89"/>
  <c r="X26" i="89"/>
  <c r="P26" i="89"/>
  <c r="H26" i="89"/>
  <c r="J31" i="88"/>
  <c r="G48" i="76"/>
  <c r="G46" i="86"/>
  <c r="M44" i="32"/>
  <c r="M44" i="84" s="1"/>
  <c r="M45" i="84"/>
  <c r="M16" i="32"/>
  <c r="M16" i="84" s="1"/>
  <c r="AK46" i="37"/>
  <c r="AC46" i="37"/>
  <c r="U46" i="37"/>
  <c r="M46" i="37"/>
  <c r="E46" i="37"/>
  <c r="AO34" i="37"/>
  <c r="AO29" i="89" s="1"/>
  <c r="AG34" i="37"/>
  <c r="AG29" i="89" s="1"/>
  <c r="Y34" i="37"/>
  <c r="Y29" i="89" s="1"/>
  <c r="Q34" i="37"/>
  <c r="Q29" i="89" s="1"/>
  <c r="I34" i="37"/>
  <c r="I29" i="89" s="1"/>
  <c r="I43" i="88"/>
  <c r="K34" i="36"/>
  <c r="E46" i="87"/>
  <c r="E48" i="35"/>
  <c r="E48" i="76"/>
  <c r="E34" i="86"/>
  <c r="M25" i="32"/>
  <c r="M25" i="84" s="1"/>
  <c r="M26" i="84"/>
  <c r="H43" i="88"/>
  <c r="F46" i="87"/>
  <c r="F48" i="35"/>
  <c r="L34" i="35"/>
  <c r="L34" i="87" s="1"/>
  <c r="D34" i="87"/>
  <c r="M41" i="32"/>
  <c r="M41" i="84" s="1"/>
  <c r="L43" i="35"/>
  <c r="M43" i="76"/>
  <c r="M43" i="86" s="1"/>
  <c r="F50" i="31"/>
  <c r="L44" i="31"/>
  <c r="L44" i="83" s="1"/>
  <c r="E22" i="31"/>
  <c r="M31" i="30"/>
  <c r="M31" i="82" s="1"/>
  <c r="L31" i="35"/>
  <c r="L31" i="31"/>
  <c r="L31" i="83" s="1"/>
  <c r="K31" i="32"/>
  <c r="D50" i="30"/>
  <c r="F34" i="31"/>
  <c r="F34" i="83" s="1"/>
  <c r="H22" i="31"/>
  <c r="H22" i="83" s="1"/>
  <c r="M31" i="76"/>
  <c r="M31" i="86" s="1"/>
  <c r="AK48" i="37" l="1"/>
  <c r="AK41" i="89"/>
  <c r="H50" i="35"/>
  <c r="H50" i="87" s="1"/>
  <c r="I50" i="35"/>
  <c r="I50" i="87" s="1"/>
  <c r="I48" i="87"/>
  <c r="L48" i="35"/>
  <c r="L46" i="87"/>
  <c r="AQ48" i="37"/>
  <c r="AQ41" i="89"/>
  <c r="AD43" i="89"/>
  <c r="AD50" i="37"/>
  <c r="AD45" i="89" s="1"/>
  <c r="T50" i="37"/>
  <c r="T45" i="89" s="1"/>
  <c r="T43" i="89"/>
  <c r="H50" i="37"/>
  <c r="H45" i="89" s="1"/>
  <c r="H43" i="89"/>
  <c r="AN43" i="89"/>
  <c r="AN50" i="37"/>
  <c r="AN45" i="89" s="1"/>
  <c r="I50" i="76"/>
  <c r="I50" i="86" s="1"/>
  <c r="I48" i="86"/>
  <c r="E52" i="36"/>
  <c r="E52" i="88" s="1"/>
  <c r="E48" i="88"/>
  <c r="D48" i="86"/>
  <c r="D50" i="76"/>
  <c r="D50" i="86" s="1"/>
  <c r="J50" i="37"/>
  <c r="J45" i="89" s="1"/>
  <c r="J43" i="89"/>
  <c r="J52" i="36"/>
  <c r="J52" i="88" s="1"/>
  <c r="J48" i="88"/>
  <c r="L43" i="87"/>
  <c r="M43" i="36"/>
  <c r="M43" i="88" s="1"/>
  <c r="L31" i="87"/>
  <c r="M31" i="36"/>
  <c r="M31" i="88" s="1"/>
  <c r="E48" i="86"/>
  <c r="E50" i="76"/>
  <c r="E50" i="86" s="1"/>
  <c r="J50" i="35"/>
  <c r="J50" i="87" s="1"/>
  <c r="J48" i="87"/>
  <c r="F34" i="88"/>
  <c r="F48" i="36"/>
  <c r="M48" i="76"/>
  <c r="M46" i="86"/>
  <c r="R50" i="37"/>
  <c r="R45" i="89" s="1"/>
  <c r="R43" i="89"/>
  <c r="F43" i="89"/>
  <c r="F50" i="37"/>
  <c r="F45" i="89" s="1"/>
  <c r="AL43" i="89"/>
  <c r="AL50" i="37"/>
  <c r="AL45" i="89" s="1"/>
  <c r="AB50" i="37"/>
  <c r="AB45" i="89" s="1"/>
  <c r="AB43" i="89"/>
  <c r="P43" i="89"/>
  <c r="P50" i="37"/>
  <c r="P45" i="89" s="1"/>
  <c r="I48" i="37"/>
  <c r="L34" i="31"/>
  <c r="L34" i="83" s="1"/>
  <c r="Z50" i="37"/>
  <c r="Z45" i="89" s="1"/>
  <c r="Z43" i="89"/>
  <c r="I52" i="36"/>
  <c r="I52" i="88" s="1"/>
  <c r="I48" i="88"/>
  <c r="F48" i="87"/>
  <c r="F50" i="35"/>
  <c r="F50" i="87" s="1"/>
  <c r="E48" i="37"/>
  <c r="E41" i="89"/>
  <c r="J50" i="76"/>
  <c r="J50" i="86" s="1"/>
  <c r="J48" i="86"/>
  <c r="M47" i="84"/>
  <c r="M50" i="32"/>
  <c r="M50" i="84" s="1"/>
  <c r="L48" i="86"/>
  <c r="L50" i="76"/>
  <c r="L50" i="86" s="1"/>
  <c r="K48" i="37"/>
  <c r="K41" i="89"/>
  <c r="AH50" i="37"/>
  <c r="AH45" i="89" s="1"/>
  <c r="AH43" i="89"/>
  <c r="N43" i="89"/>
  <c r="N50" i="37"/>
  <c r="N45" i="89" s="1"/>
  <c r="D50" i="37"/>
  <c r="D45" i="89" s="1"/>
  <c r="D43" i="89"/>
  <c r="AJ50" i="37"/>
  <c r="AJ45" i="89" s="1"/>
  <c r="AJ43" i="89"/>
  <c r="G52" i="36"/>
  <c r="G52" i="88" s="1"/>
  <c r="G48" i="88"/>
  <c r="X43" i="89"/>
  <c r="X50" i="37"/>
  <c r="X45" i="89" s="1"/>
  <c r="D48" i="88"/>
  <c r="D52" i="36"/>
  <c r="D52" i="88" s="1"/>
  <c r="K34" i="32"/>
  <c r="K34" i="84" s="1"/>
  <c r="K31" i="84"/>
  <c r="E48" i="87"/>
  <c r="E50" i="35"/>
  <c r="E50" i="87" s="1"/>
  <c r="K34" i="88"/>
  <c r="M34" i="36"/>
  <c r="M34" i="88" s="1"/>
  <c r="K48" i="36"/>
  <c r="G50" i="76"/>
  <c r="G50" i="86" s="1"/>
  <c r="G48" i="86"/>
  <c r="S48" i="37"/>
  <c r="S41" i="89"/>
  <c r="AP50" i="37"/>
  <c r="AP45" i="89" s="1"/>
  <c r="AP43" i="89"/>
  <c r="G48" i="37"/>
  <c r="O48" i="37"/>
  <c r="E22" i="83"/>
  <c r="L22" i="31"/>
  <c r="L22" i="83" s="1"/>
  <c r="U41" i="89"/>
  <c r="U48" i="37"/>
  <c r="M19" i="84"/>
  <c r="M22" i="32"/>
  <c r="M22" i="84" s="1"/>
  <c r="M46" i="36"/>
  <c r="M46" i="88" s="1"/>
  <c r="M31" i="84"/>
  <c r="M34" i="32"/>
  <c r="M34" i="84" s="1"/>
  <c r="AA48" i="37"/>
  <c r="AA41" i="89"/>
  <c r="AE48" i="37"/>
  <c r="V43" i="89"/>
  <c r="V50" i="37"/>
  <c r="V45" i="89" s="1"/>
  <c r="L50" i="37"/>
  <c r="L45" i="89" s="1"/>
  <c r="L43" i="89"/>
  <c r="AR50" i="37"/>
  <c r="AR45" i="89" s="1"/>
  <c r="AR43" i="89"/>
  <c r="AM48" i="37"/>
  <c r="Q48" i="37"/>
  <c r="AF43" i="89"/>
  <c r="AF50" i="37"/>
  <c r="AF45" i="89" s="1"/>
  <c r="AO48" i="37"/>
  <c r="M48" i="37"/>
  <c r="M41" i="89"/>
  <c r="F50" i="83"/>
  <c r="L50" i="31"/>
  <c r="L50" i="83" s="1"/>
  <c r="D50" i="82"/>
  <c r="M50" i="30"/>
  <c r="M50" i="82" s="1"/>
  <c r="AC48" i="37"/>
  <c r="AC41" i="89"/>
  <c r="D48" i="87"/>
  <c r="D50" i="35"/>
  <c r="D50" i="87" s="1"/>
  <c r="AI48" i="37"/>
  <c r="AI41" i="89"/>
  <c r="AG48" i="37"/>
  <c r="Y48" i="37"/>
  <c r="W48" i="37"/>
  <c r="K52" i="36" l="1"/>
  <c r="K52" i="88" s="1"/>
  <c r="K48" i="88"/>
  <c r="M48" i="36"/>
  <c r="AQ43" i="89"/>
  <c r="AQ50" i="37"/>
  <c r="AQ45" i="89" s="1"/>
  <c r="AO43" i="89"/>
  <c r="AO50" i="37"/>
  <c r="AO45" i="89" s="1"/>
  <c r="O43" i="89"/>
  <c r="O50" i="37"/>
  <c r="O45" i="89" s="1"/>
  <c r="G43" i="89"/>
  <c r="G50" i="37"/>
  <c r="G45" i="89" s="1"/>
  <c r="W43" i="89"/>
  <c r="W50" i="37"/>
  <c r="W45" i="89" s="1"/>
  <c r="AC43" i="89"/>
  <c r="AC50" i="37"/>
  <c r="AC45" i="89" s="1"/>
  <c r="M48" i="86"/>
  <c r="M50" i="76"/>
  <c r="M50" i="86" s="1"/>
  <c r="L48" i="87"/>
  <c r="L50" i="35"/>
  <c r="L50" i="87" s="1"/>
  <c r="Y43" i="89"/>
  <c r="Y50" i="37"/>
  <c r="Y45" i="89" s="1"/>
  <c r="F48" i="88"/>
  <c r="F52" i="36"/>
  <c r="F52" i="88" s="1"/>
  <c r="Q43" i="89"/>
  <c r="Q50" i="37"/>
  <c r="Q45" i="89" s="1"/>
  <c r="U43" i="89"/>
  <c r="U50" i="37"/>
  <c r="U45" i="89" s="1"/>
  <c r="M43" i="89"/>
  <c r="M50" i="37"/>
  <c r="M45" i="89" s="1"/>
  <c r="AE43" i="89"/>
  <c r="AE50" i="37"/>
  <c r="AE45" i="89" s="1"/>
  <c r="AM43" i="89"/>
  <c r="AM50" i="37"/>
  <c r="AM45" i="89" s="1"/>
  <c r="S50" i="37"/>
  <c r="S45" i="89" s="1"/>
  <c r="S43" i="89"/>
  <c r="AA50" i="37"/>
  <c r="AA45" i="89" s="1"/>
  <c r="AA43" i="89"/>
  <c r="AG43" i="89"/>
  <c r="AG50" i="37"/>
  <c r="AG45" i="89" s="1"/>
  <c r="AI50" i="37"/>
  <c r="AI45" i="89" s="1"/>
  <c r="AI43" i="89"/>
  <c r="K50" i="37"/>
  <c r="K45" i="89" s="1"/>
  <c r="K43" i="89"/>
  <c r="E43" i="89"/>
  <c r="E50" i="37"/>
  <c r="E45" i="89" s="1"/>
  <c r="I43" i="89"/>
  <c r="I50" i="37"/>
  <c r="I45" i="89" s="1"/>
  <c r="AK43" i="89"/>
  <c r="AK50" i="37"/>
  <c r="AK45" i="89" s="1"/>
  <c r="M52" i="36" l="1"/>
  <c r="M52" i="88" s="1"/>
  <c r="M48" i="88"/>
</calcChain>
</file>

<file path=xl/sharedStrings.xml><?xml version="1.0" encoding="utf-8"?>
<sst xmlns="http://schemas.openxmlformats.org/spreadsheetml/2006/main" count="1664" uniqueCount="627">
  <si>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</si>
  <si>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</si>
  <si>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</si>
  <si>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</si>
  <si>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</si>
  <si>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</si>
  <si>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</si>
  <si>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</si>
  <si>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</si>
  <si>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</si>
  <si>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</si>
  <si>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</si>
  <si>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</si>
  <si>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</si>
  <si>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</si>
  <si>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</si>
  <si>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</si>
  <si>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</si>
  <si>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</si>
  <si>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</si>
  <si>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</si>
  <si>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</si>
  <si>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</si>
  <si>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</si>
  <si>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</si>
  <si>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</si>
  <si>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</si>
  <si>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</si>
  <si>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</si>
  <si>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</si>
  <si>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</si>
  <si>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</si>
  <si>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</si>
  <si>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</si>
  <si>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</si>
  <si>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</si>
  <si>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</si>
  <si>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</si>
  <si>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</si>
  <si>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</si>
  <si>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</si>
  <si>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</si>
  <si>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</si>
  <si>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</si>
  <si>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</si>
  <si>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</si>
  <si>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</si>
  <si>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</si>
  <si>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</si>
  <si>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</si>
  <si>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</si>
  <si>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</si>
  <si>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</si>
  <si>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</si>
  <si>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</si>
  <si>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</si>
  <si>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</si>
  <si>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</si>
  <si>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</si>
  <si>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</si>
  <si>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</si>
  <si>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</si>
  <si>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</si>
  <si>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</si>
  <si>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</si>
  <si>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</si>
  <si>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</si>
  <si>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</si>
  <si>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</si>
  <si>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</si>
  <si>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</si>
  <si>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</si>
  <si>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</si>
  <si>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</si>
  <si>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</si>
  <si>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</si>
  <si>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</si>
  <si>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</si>
  <si>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</si>
  <si>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</si>
  <si>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</si>
  <si>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</si>
  <si>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</si>
  <si>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</si>
  <si>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</si>
  <si>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</si>
  <si>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</si>
  <si>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</si>
  <si>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</si>
  <si>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</si>
  <si>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</si>
  <si>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</si>
  <si>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</si>
  <si>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</si>
  <si>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</si>
  <si>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</si>
  <si>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</si>
  <si>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</si>
  <si>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</si>
  <si>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</si>
  <si>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</si>
  <si>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</si>
  <si>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</si>
  <si>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</si>
  <si>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</si>
  <si>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</si>
  <si>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</si>
  <si>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</si>
  <si>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</si>
  <si>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</si>
  <si>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</si>
  <si>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</si>
  <si>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</si>
  <si>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</si>
  <si>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</si>
  <si>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</si>
  <si>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</si>
  <si>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</si>
  <si>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</si>
  <si>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</si>
  <si>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</si>
  <si>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</si>
  <si>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</si>
  <si>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</si>
  <si>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</si>
  <si>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</si>
  <si>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</si>
  <si>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</si>
  <si>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</si>
  <si>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</si>
  <si>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</si>
  <si>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</si>
  <si>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</si>
  <si>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</si>
  <si>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</si>
  <si>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</si>
  <si>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</si>
  <si>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</si>
  <si>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</si>
  <si>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</si>
  <si>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</si>
  <si>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</si>
  <si>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</si>
  <si>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</si>
  <si>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</si>
  <si>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</si>
  <si>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</si>
  <si>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</si>
  <si>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</si>
  <si>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</si>
  <si>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</si>
  <si>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</si>
  <si>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</si>
  <si>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</si>
  <si>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</si>
  <si>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</si>
  <si>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</si>
  <si>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</si>
  <si>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</si>
  <si>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</si>
  <si>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</si>
  <si>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</si>
  <si>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</si>
  <si>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</si>
  <si>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</si>
  <si>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</si>
  <si>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</si>
  <si>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</si>
  <si>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</si>
  <si>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</si>
  <si>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</si>
  <si>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</si>
  <si>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</si>
  <si>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</si>
  <si>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</si>
  <si>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</si>
  <si>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</si>
  <si>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</si>
  <si>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</si>
  <si>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</si>
  <si>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</si>
  <si>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</si>
  <si>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</si>
  <si>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</si>
  <si>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</si>
  <si>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</si>
  <si>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</si>
  <si>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</si>
  <si>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</si>
  <si>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</si>
  <si>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</si>
  <si>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</si>
  <si>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</si>
  <si>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</si>
  <si>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</si>
  <si>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</si>
  <si>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</si>
  <si>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</si>
  <si>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</si>
  <si>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</si>
  <si>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</si>
  <si>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</si>
  <si>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</si>
  <si>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</si>
  <si>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</si>
  <si>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</si>
  <si>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</si>
  <si>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</si>
  <si>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</si>
  <si>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</si>
  <si>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</si>
  <si>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</si>
  <si>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</si>
  <si>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</si>
  <si>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</si>
  <si>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</si>
  <si>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</si>
  <si>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</si>
  <si>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</si>
  <si>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</si>
  <si>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</si>
  <si>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</si>
  <si>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</si>
  <si>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</si>
  <si>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</si>
  <si>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</si>
  <si>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</si>
  <si>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</si>
  <si>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</si>
  <si>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</si>
  <si>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</si>
  <si>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</si>
  <si>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</si>
  <si>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</si>
  <si>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</si>
  <si>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</si>
  <si>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</si>
  <si>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</si>
  <si>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</si>
  <si>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</si>
  <si>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</si>
  <si>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</si>
  <si>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</si>
  <si>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</si>
  <si>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</si>
  <si>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</si>
  <si>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</si>
  <si>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</si>
  <si>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</si>
  <si>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</si>
  <si>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</si>
  <si>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</si>
  <si>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</si>
  <si>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</si>
  <si>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</si>
  <si>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</si>
  <si>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</si>
  <si>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</si>
  <si>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</si>
  <si>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</si>
  <si>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</si>
  <si>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</si>
  <si>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</si>
  <si>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</si>
  <si>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</si>
  <si>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</si>
  <si>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</si>
  <si>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</si>
  <si>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</si>
  <si>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</si>
  <si>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</si>
  <si>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</si>
  <si>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</si>
  <si>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</si>
  <si>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</si>
  <si>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</si>
  <si>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</si>
  <si>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</si>
  <si>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</si>
  <si>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</si>
  <si>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</si>
  <si>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</si>
  <si>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</si>
  <si>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</si>
  <si>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</si>
  <si>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1. Число рабочих дней отчетного периода (апрель 2009)</t>
  </si>
  <si>
    <t>Структура оборота валют по кассовым сделкам и форвардным контрактам в апреле 2009года (млн.долл. США)</t>
  </si>
  <si>
    <t>Turnover in nominal or notional principal amounts in April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</si>
  <si>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</si>
  <si>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</si>
  <si>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</si>
  <si>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</si>
  <si>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</si>
  <si>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</si>
  <si>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</si>
  <si>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</si>
  <si>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</si>
  <si>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</si>
  <si>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</si>
  <si>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</si>
  <si>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</si>
  <si>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</si>
  <si>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</si>
  <si>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</si>
  <si>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</si>
  <si>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</si>
  <si>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</si>
  <si>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</si>
  <si>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</si>
  <si>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</si>
  <si>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</si>
  <si>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</si>
  <si>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</si>
  <si>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</si>
  <si>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</si>
  <si>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</si>
  <si>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</si>
  <si>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</si>
  <si>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</si>
  <si>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</si>
  <si>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</si>
  <si>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</si>
  <si>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</si>
  <si>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</si>
  <si>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</si>
  <si>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</si>
  <si>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</si>
  <si>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</si>
  <si>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</si>
  <si>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</si>
  <si>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</si>
  <si>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</si>
  <si>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</si>
  <si>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</si>
  <si>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</si>
  <si>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</si>
  <si>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</si>
  <si>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</si>
  <si>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</si>
  <si>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</si>
  <si>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</si>
  <si>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</si>
  <si>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</si>
  <si>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</si>
  <si>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</si>
  <si>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</si>
  <si>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</si>
  <si>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</si>
  <si>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</si>
  <si>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</si>
  <si>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</si>
  <si>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</si>
  <si>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</si>
  <si>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</si>
  <si>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</si>
  <si>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</si>
  <si>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</si>
  <si>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</si>
  <si>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</si>
  <si>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</si>
  <si>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АМУРСКАЯ ОБЛАСТЬ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</si>
  <si>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</si>
  <si>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</si>
  <si>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</si>
  <si>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</si>
  <si>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</si>
  <si>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</si>
  <si>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</si>
  <si>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</si>
  <si>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</si>
  <si>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</si>
  <si>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</si>
  <si>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</si>
  <si>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</si>
  <si>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</si>
  <si>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</si>
  <si>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</si>
  <si>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</si>
  <si>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</si>
  <si>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</si>
  <si>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</si>
  <si>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</si>
  <si>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</si>
  <si>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</si>
  <si>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</si>
  <si>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</si>
  <si>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</si>
  <si>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</si>
  <si>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</si>
  <si>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</si>
  <si>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</si>
  <si>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</si>
  <si>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</si>
  <si>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</si>
  <si>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</si>
  <si>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</si>
  <si>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</si>
  <si>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</si>
  <si>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</si>
  <si>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</si>
  <si>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</si>
  <si>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</si>
  <si>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</si>
  <si>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</si>
  <si>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</si>
  <si>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</si>
  <si>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</si>
  <si>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</si>
  <si>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</si>
  <si>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</si>
  <si>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</si>
  <si>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</si>
  <si>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</si>
  <si>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</si>
  <si>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</si>
  <si>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</si>
  <si>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</si>
  <si>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</si>
  <si>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</si>
  <si>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</si>
  <si>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</si>
  <si>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</si>
  <si>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</si>
  <si>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</si>
  <si>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 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</si>
  <si>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</si>
  <si>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</si>
  <si>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</si>
  <si>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</si>
  <si>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</si>
  <si>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</si>
  <si>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</si>
  <si>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</si>
  <si>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</si>
  <si>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</si>
  <si>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</si>
  <si>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</si>
  <si>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</si>
  <si>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</si>
  <si>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</si>
  <si>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</si>
  <si>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</si>
  <si>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</si>
  <si>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</si>
  <si>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</si>
  <si>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</si>
  <si>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</si>
  <si>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</si>
  <si>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</si>
  <si>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</si>
  <si>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</si>
  <si>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</si>
  <si>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</si>
  <si>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</si>
  <si>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</si>
  <si>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</si>
  <si>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</si>
  <si>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</si>
  <si>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</si>
  <si>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</si>
  <si>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</si>
  <si>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</si>
  <si>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</si>
  <si>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</si>
  <si>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</si>
  <si>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</si>
  <si>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</si>
  <si>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</si>
  <si>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</si>
  <si>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</si>
  <si>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</si>
  <si>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</si>
  <si>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</si>
  <si>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</si>
  <si>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</si>
  <si>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</si>
  <si>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</si>
  <si>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</si>
  <si>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</si>
  <si>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</si>
  <si>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</si>
  <si>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</si>
  <si>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</si>
  <si>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</si>
  <si>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</si>
  <si>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</si>
  <si>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</si>
  <si>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</si>
  <si>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</si>
  <si>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</si>
  <si>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</si>
  <si>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</si>
  <si>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</si>
  <si>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</si>
  <si>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</si>
  <si>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</si>
  <si>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</si>
  <si>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</si>
  <si>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</si>
  <si>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</si>
  <si>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</si>
  <si>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</si>
  <si>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</si>
  <si>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</si>
  <si>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</si>
  <si>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</si>
  <si>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</si>
  <si>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</si>
  <si>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</si>
  <si>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</si>
  <si>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</si>
  <si>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</si>
  <si>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</si>
  <si>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</si>
  <si>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</si>
  <si>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</si>
  <si>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</si>
  <si>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</si>
  <si>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</si>
  <si>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</si>
  <si>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</si>
  <si>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</si>
  <si>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</si>
  <si>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</si>
  <si>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</si>
  <si>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</si>
  <si>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</si>
  <si>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</si>
  <si>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</si>
  <si>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</si>
  <si>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</si>
  <si>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</si>
  <si>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</si>
  <si>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</si>
  <si>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</si>
  <si>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</si>
  <si>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</si>
  <si>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</si>
  <si>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</si>
  <si>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</si>
  <si>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</si>
  <si>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</si>
  <si>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</si>
  <si>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</si>
  <si>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</si>
  <si>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</si>
  <si>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</si>
  <si>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</si>
  <si>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</si>
  <si>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</si>
  <si>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</si>
  <si>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</si>
  <si>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</si>
  <si>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</si>
  <si>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</si>
  <si>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</si>
  <si>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</si>
  <si>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</si>
  <si>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</si>
  <si>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</si>
  <si>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</si>
  <si>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</si>
  <si>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</si>
  <si>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</si>
  <si>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</si>
  <si>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</si>
  <si>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</si>
  <si>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</si>
  <si>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</si>
  <si>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</si>
  <si>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</si>
  <si>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</si>
  <si>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</si>
  <si>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</si>
  <si>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</si>
  <si>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</si>
  <si>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</si>
  <si>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84/13</t>
  </si>
  <si>
    <t>ФКБ "ДАЛЬКОМБАНК" БЛАГОВЕЩЕНСКИЙ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</si>
  <si>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</si>
  <si>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</si>
  <si>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</si>
  <si>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</si>
  <si>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</si>
  <si>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</si>
  <si>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</si>
  <si>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</si>
  <si>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</si>
  <si>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</si>
  <si>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</si>
  <si>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</si>
  <si>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</si>
  <si>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</si>
  <si>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</si>
  <si>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</si>
  <si>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</si>
  <si>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</si>
  <si>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</si>
  <si>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</si>
  <si>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</si>
  <si>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</si>
  <si>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</si>
  <si>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</si>
  <si>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</si>
  <si>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</si>
  <si>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</si>
  <si>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</si>
  <si>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</si>
  <si>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</si>
  <si>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</si>
  <si>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</si>
  <si>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</si>
  <si>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</si>
  <si>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</si>
  <si>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</si>
  <si>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</si>
  <si>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</si>
  <si>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</si>
  <si>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</si>
  <si>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</si>
  <si>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</si>
  <si>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</si>
  <si>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ЮЖНЫЙ БАНКА ИТБ (ОАО)</t>
  </si>
  <si>
    <t>3279/45</t>
  </si>
  <si>
    <t>ФИЛИАЛ НБ "ТРАСТ" (ОАО) В Г.МОСКВА</t>
  </si>
  <si>
    <t>3292/13</t>
  </si>
  <si>
    <t>БЛАГОВЕЩЕНСКИЙ ФИЛИАЛ ЗАО "РАЙФФАЙЗЕНБАНК"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</si>
</sst>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4" applyNumberFormat="1" applyFont="1" applyBorder="1" applyAlignment="1">
      <alignment horizontal="center" vertical="top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8"/>
  <sheetViews>
    <sheetView zoomScale="85" workbookViewId="0">
      <pane xSplit="2" ySplit="3" topLeftCell="C149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288</v>
      </c>
      <c r="C4" s="458" t="s">
        <v>289</v>
      </c>
      <c r="D4" s="458" t="s">
        <v>290</v>
      </c>
    </row>
    <row r="5" spans="1:4">
      <c r="A5">
        <v>2</v>
      </c>
      <c r="B5" s="457" t="s">
        <v>291</v>
      </c>
      <c r="C5" s="458" t="s">
        <v>292</v>
      </c>
      <c r="D5" s="458" t="s">
        <v>290</v>
      </c>
    </row>
    <row r="6" spans="1:4">
      <c r="A6">
        <v>3</v>
      </c>
      <c r="B6" s="457" t="s">
        <v>293</v>
      </c>
      <c r="C6" s="458" t="s">
        <v>294</v>
      </c>
      <c r="D6" s="458" t="s">
        <v>295</v>
      </c>
    </row>
    <row r="7" spans="1:4">
      <c r="A7">
        <v>4</v>
      </c>
      <c r="B7" s="457" t="s">
        <v>296</v>
      </c>
      <c r="C7" s="458" t="s">
        <v>297</v>
      </c>
      <c r="D7" s="458" t="s">
        <v>298</v>
      </c>
    </row>
    <row r="8" spans="1:4">
      <c r="A8">
        <v>5</v>
      </c>
      <c r="B8" s="457" t="s">
        <v>299</v>
      </c>
      <c r="C8" s="458" t="s">
        <v>300</v>
      </c>
      <c r="D8" s="458" t="s">
        <v>290</v>
      </c>
    </row>
    <row r="9" spans="1:4">
      <c r="A9">
        <v>6</v>
      </c>
      <c r="B9" s="457" t="s">
        <v>301</v>
      </c>
      <c r="C9" s="458" t="s">
        <v>302</v>
      </c>
      <c r="D9" s="458" t="s">
        <v>303</v>
      </c>
    </row>
    <row r="10" spans="1:4">
      <c r="A10">
        <v>7</v>
      </c>
      <c r="B10" s="457" t="s">
        <v>304</v>
      </c>
      <c r="C10" s="458" t="s">
        <v>305</v>
      </c>
      <c r="D10" s="458" t="s">
        <v>290</v>
      </c>
    </row>
    <row r="11" spans="1:4">
      <c r="A11">
        <v>8</v>
      </c>
      <c r="B11" s="457" t="s">
        <v>306</v>
      </c>
      <c r="C11" s="458" t="s">
        <v>307</v>
      </c>
      <c r="D11" s="458" t="s">
        <v>298</v>
      </c>
    </row>
    <row r="12" spans="1:4">
      <c r="A12">
        <v>9</v>
      </c>
      <c r="B12" s="457" t="s">
        <v>308</v>
      </c>
      <c r="C12" s="458" t="s">
        <v>309</v>
      </c>
      <c r="D12" s="458" t="s">
        <v>310</v>
      </c>
    </row>
    <row r="13" spans="1:4">
      <c r="A13">
        <v>10</v>
      </c>
      <c r="B13" s="457" t="s">
        <v>311</v>
      </c>
      <c r="C13" s="458" t="s">
        <v>312</v>
      </c>
      <c r="D13" s="458" t="s">
        <v>313</v>
      </c>
    </row>
    <row r="14" spans="1:4">
      <c r="A14">
        <v>11</v>
      </c>
      <c r="B14" s="457" t="s">
        <v>314</v>
      </c>
      <c r="C14" s="458" t="s">
        <v>315</v>
      </c>
      <c r="D14" s="458" t="s">
        <v>298</v>
      </c>
    </row>
    <row r="15" spans="1:4">
      <c r="A15">
        <v>12</v>
      </c>
      <c r="B15" s="457" t="s">
        <v>316</v>
      </c>
      <c r="C15" s="458" t="s">
        <v>317</v>
      </c>
      <c r="D15" s="458" t="s">
        <v>290</v>
      </c>
    </row>
    <row r="16" spans="1:4">
      <c r="A16">
        <v>13</v>
      </c>
      <c r="B16" s="457" t="s">
        <v>318</v>
      </c>
      <c r="C16" s="458" t="s">
        <v>319</v>
      </c>
      <c r="D16" s="458" t="s">
        <v>313</v>
      </c>
    </row>
    <row r="17" spans="1:4">
      <c r="A17">
        <v>14</v>
      </c>
      <c r="B17" s="457" t="s">
        <v>320</v>
      </c>
      <c r="C17" s="458" t="s">
        <v>321</v>
      </c>
      <c r="D17" s="458" t="s">
        <v>322</v>
      </c>
    </row>
    <row r="18" spans="1:4">
      <c r="A18">
        <v>15</v>
      </c>
      <c r="B18" s="457" t="s">
        <v>323</v>
      </c>
      <c r="C18" s="458" t="s">
        <v>324</v>
      </c>
      <c r="D18" s="458" t="s">
        <v>298</v>
      </c>
    </row>
    <row r="19" spans="1:4">
      <c r="A19">
        <v>16</v>
      </c>
      <c r="B19" s="457" t="s">
        <v>325</v>
      </c>
      <c r="C19" s="458" t="s">
        <v>326</v>
      </c>
      <c r="D19" s="458" t="s">
        <v>298</v>
      </c>
    </row>
    <row r="20" spans="1:4">
      <c r="A20">
        <v>17</v>
      </c>
      <c r="B20" s="457" t="s">
        <v>327</v>
      </c>
      <c r="C20" s="458" t="s">
        <v>328</v>
      </c>
      <c r="D20" s="458" t="s">
        <v>303</v>
      </c>
    </row>
    <row r="21" spans="1:4">
      <c r="A21">
        <v>18</v>
      </c>
      <c r="B21" s="457" t="s">
        <v>329</v>
      </c>
      <c r="C21" s="458" t="s">
        <v>330</v>
      </c>
      <c r="D21" s="458" t="s">
        <v>290</v>
      </c>
    </row>
    <row r="22" spans="1:4">
      <c r="A22">
        <v>19</v>
      </c>
      <c r="B22" s="457" t="s">
        <v>331</v>
      </c>
      <c r="C22" s="458" t="s">
        <v>332</v>
      </c>
      <c r="D22" s="458" t="s">
        <v>295</v>
      </c>
    </row>
    <row r="23" spans="1:4">
      <c r="A23">
        <v>20</v>
      </c>
      <c r="B23" s="457" t="s">
        <v>333</v>
      </c>
      <c r="C23" s="458" t="s">
        <v>334</v>
      </c>
      <c r="D23" s="458" t="s">
        <v>322</v>
      </c>
    </row>
    <row r="24" spans="1:4">
      <c r="A24">
        <v>21</v>
      </c>
      <c r="B24" s="457" t="s">
        <v>335</v>
      </c>
      <c r="C24" s="458" t="s">
        <v>336</v>
      </c>
      <c r="D24" s="458" t="s">
        <v>298</v>
      </c>
    </row>
    <row r="25" spans="1:4">
      <c r="A25">
        <v>22</v>
      </c>
      <c r="B25" s="457" t="s">
        <v>337</v>
      </c>
      <c r="C25" s="458" t="s">
        <v>338</v>
      </c>
      <c r="D25" s="458" t="s">
        <v>322</v>
      </c>
    </row>
    <row r="26" spans="1:4">
      <c r="A26">
        <v>23</v>
      </c>
      <c r="B26" s="457" t="s">
        <v>339</v>
      </c>
      <c r="C26" s="458" t="s">
        <v>340</v>
      </c>
      <c r="D26" s="458" t="s">
        <v>341</v>
      </c>
    </row>
    <row r="27" spans="1:4">
      <c r="A27">
        <v>24</v>
      </c>
      <c r="B27" s="457" t="s">
        <v>342</v>
      </c>
      <c r="C27" s="458" t="s">
        <v>343</v>
      </c>
      <c r="D27" s="458" t="s">
        <v>290</v>
      </c>
    </row>
    <row r="28" spans="1:4">
      <c r="A28">
        <v>25</v>
      </c>
      <c r="B28" s="457" t="s">
        <v>344</v>
      </c>
      <c r="C28" s="458" t="s">
        <v>345</v>
      </c>
      <c r="D28" s="458" t="s">
        <v>290</v>
      </c>
    </row>
    <row r="29" spans="1:4">
      <c r="A29">
        <v>26</v>
      </c>
      <c r="B29" s="457" t="s">
        <v>346</v>
      </c>
      <c r="C29" s="458" t="s">
        <v>347</v>
      </c>
      <c r="D29" s="458" t="s">
        <v>290</v>
      </c>
    </row>
    <row r="30" spans="1:4">
      <c r="A30">
        <v>27</v>
      </c>
      <c r="B30" s="457" t="s">
        <v>348</v>
      </c>
      <c r="C30" s="458" t="s">
        <v>349</v>
      </c>
      <c r="D30" s="458" t="s">
        <v>290</v>
      </c>
    </row>
    <row r="31" spans="1:4">
      <c r="A31">
        <v>28</v>
      </c>
      <c r="B31" s="457" t="s">
        <v>350</v>
      </c>
      <c r="C31" s="458" t="s">
        <v>351</v>
      </c>
      <c r="D31" s="458" t="s">
        <v>290</v>
      </c>
    </row>
    <row r="32" spans="1:4">
      <c r="A32">
        <v>29</v>
      </c>
      <c r="B32" s="457" t="s">
        <v>352</v>
      </c>
      <c r="C32" s="458" t="s">
        <v>353</v>
      </c>
      <c r="D32" s="458" t="s">
        <v>313</v>
      </c>
    </row>
    <row r="33" spans="1:4">
      <c r="A33">
        <v>30</v>
      </c>
      <c r="B33" s="457" t="s">
        <v>354</v>
      </c>
      <c r="C33" s="458" t="s">
        <v>355</v>
      </c>
      <c r="D33" s="458" t="s">
        <v>290</v>
      </c>
    </row>
    <row r="34" spans="1:4">
      <c r="A34">
        <v>31</v>
      </c>
      <c r="B34" s="457" t="s">
        <v>356</v>
      </c>
      <c r="C34" s="458" t="s">
        <v>357</v>
      </c>
      <c r="D34" s="458" t="s">
        <v>290</v>
      </c>
    </row>
    <row r="35" spans="1:4">
      <c r="A35">
        <v>32</v>
      </c>
      <c r="B35" s="457" t="s">
        <v>358</v>
      </c>
      <c r="C35" s="458" t="s">
        <v>359</v>
      </c>
      <c r="D35" s="458" t="s">
        <v>360</v>
      </c>
    </row>
    <row r="36" spans="1:4">
      <c r="A36">
        <v>33</v>
      </c>
      <c r="B36" s="457" t="s">
        <v>361</v>
      </c>
      <c r="C36" s="458" t="s">
        <v>362</v>
      </c>
      <c r="D36" s="458" t="s">
        <v>290</v>
      </c>
    </row>
    <row r="37" spans="1:4">
      <c r="A37">
        <v>34</v>
      </c>
      <c r="B37" s="457" t="s">
        <v>363</v>
      </c>
      <c r="C37" s="458" t="s">
        <v>364</v>
      </c>
      <c r="D37" s="458" t="s">
        <v>290</v>
      </c>
    </row>
    <row r="38" spans="1:4">
      <c r="A38">
        <v>35</v>
      </c>
      <c r="B38" s="457" t="s">
        <v>365</v>
      </c>
      <c r="C38" s="458" t="s">
        <v>366</v>
      </c>
      <c r="D38" s="458" t="s">
        <v>303</v>
      </c>
    </row>
    <row r="39" spans="1:4">
      <c r="A39">
        <v>36</v>
      </c>
      <c r="B39" s="457" t="s">
        <v>367</v>
      </c>
      <c r="C39" s="458" t="s">
        <v>368</v>
      </c>
      <c r="D39" s="458" t="s">
        <v>290</v>
      </c>
    </row>
    <row r="40" spans="1:4">
      <c r="A40">
        <v>37</v>
      </c>
      <c r="B40" s="457" t="s">
        <v>369</v>
      </c>
      <c r="C40" s="458" t="s">
        <v>370</v>
      </c>
      <c r="D40" s="458" t="s">
        <v>290</v>
      </c>
    </row>
    <row r="41" spans="1:4">
      <c r="A41">
        <v>38</v>
      </c>
      <c r="B41" s="457" t="s">
        <v>371</v>
      </c>
      <c r="C41" s="458" t="s">
        <v>372</v>
      </c>
      <c r="D41" s="458" t="s">
        <v>290</v>
      </c>
    </row>
    <row r="42" spans="1:4">
      <c r="A42">
        <v>39</v>
      </c>
      <c r="B42" s="457" t="s">
        <v>373</v>
      </c>
      <c r="C42" s="458" t="s">
        <v>374</v>
      </c>
      <c r="D42" s="458" t="s">
        <v>298</v>
      </c>
    </row>
    <row r="43" spans="1:4">
      <c r="A43">
        <v>40</v>
      </c>
      <c r="B43" s="457" t="s">
        <v>375</v>
      </c>
      <c r="C43" s="458" t="s">
        <v>376</v>
      </c>
      <c r="D43" s="458" t="s">
        <v>303</v>
      </c>
    </row>
    <row r="44" spans="1:4">
      <c r="A44">
        <v>41</v>
      </c>
      <c r="B44" s="457" t="s">
        <v>377</v>
      </c>
      <c r="C44" s="458" t="s">
        <v>378</v>
      </c>
      <c r="D44" s="458" t="s">
        <v>290</v>
      </c>
    </row>
    <row r="45" spans="1:4">
      <c r="A45">
        <v>42</v>
      </c>
      <c r="B45" s="457" t="s">
        <v>379</v>
      </c>
      <c r="C45" s="458" t="s">
        <v>380</v>
      </c>
      <c r="D45" s="458" t="s">
        <v>290</v>
      </c>
    </row>
    <row r="46" spans="1:4">
      <c r="A46">
        <v>43</v>
      </c>
      <c r="B46" s="457" t="s">
        <v>381</v>
      </c>
      <c r="C46" s="458" t="s">
        <v>382</v>
      </c>
      <c r="D46" s="458" t="s">
        <v>295</v>
      </c>
    </row>
    <row r="47" spans="1:4">
      <c r="A47">
        <v>44</v>
      </c>
      <c r="B47" s="457" t="s">
        <v>383</v>
      </c>
      <c r="C47" s="458" t="s">
        <v>384</v>
      </c>
      <c r="D47" s="458" t="s">
        <v>360</v>
      </c>
    </row>
    <row r="48" spans="1:4">
      <c r="A48">
        <v>45</v>
      </c>
      <c r="B48" s="457" t="s">
        <v>385</v>
      </c>
      <c r="C48" s="458" t="s">
        <v>386</v>
      </c>
      <c r="D48" s="458" t="s">
        <v>310</v>
      </c>
    </row>
    <row r="49" spans="1:4">
      <c r="A49">
        <v>46</v>
      </c>
      <c r="B49" s="457" t="s">
        <v>387</v>
      </c>
      <c r="C49" s="458" t="s">
        <v>388</v>
      </c>
      <c r="D49" s="458" t="s">
        <v>298</v>
      </c>
    </row>
    <row r="50" spans="1:4">
      <c r="A50">
        <v>47</v>
      </c>
      <c r="B50" s="457" t="s">
        <v>389</v>
      </c>
      <c r="C50" s="458" t="s">
        <v>390</v>
      </c>
      <c r="D50" s="458" t="s">
        <v>290</v>
      </c>
    </row>
    <row r="51" spans="1:4">
      <c r="A51">
        <v>48</v>
      </c>
      <c r="B51" s="457" t="s">
        <v>391</v>
      </c>
      <c r="C51" s="458" t="s">
        <v>392</v>
      </c>
      <c r="D51" s="458" t="s">
        <v>290</v>
      </c>
    </row>
    <row r="52" spans="1:4">
      <c r="A52">
        <v>49</v>
      </c>
      <c r="B52" s="457" t="s">
        <v>393</v>
      </c>
      <c r="C52" s="458" t="s">
        <v>394</v>
      </c>
      <c r="D52" s="458" t="s">
        <v>310</v>
      </c>
    </row>
    <row r="53" spans="1:4">
      <c r="A53">
        <v>50</v>
      </c>
      <c r="B53" s="457" t="s">
        <v>395</v>
      </c>
      <c r="C53" s="458" t="s">
        <v>396</v>
      </c>
      <c r="D53" s="458" t="s">
        <v>290</v>
      </c>
    </row>
    <row r="54" spans="1:4">
      <c r="A54">
        <v>51</v>
      </c>
      <c r="B54" s="457" t="s">
        <v>397</v>
      </c>
      <c r="C54" s="458" t="s">
        <v>398</v>
      </c>
      <c r="D54" s="458" t="s">
        <v>290</v>
      </c>
    </row>
    <row r="55" spans="1:4">
      <c r="A55">
        <v>52</v>
      </c>
      <c r="B55" s="457" t="s">
        <v>399</v>
      </c>
      <c r="C55" s="458" t="s">
        <v>400</v>
      </c>
      <c r="D55" s="458" t="s">
        <v>290</v>
      </c>
    </row>
    <row r="56" spans="1:4">
      <c r="A56">
        <v>53</v>
      </c>
      <c r="B56" s="457" t="s">
        <v>401</v>
      </c>
      <c r="C56" s="458" t="s">
        <v>402</v>
      </c>
      <c r="D56" s="458" t="s">
        <v>310</v>
      </c>
    </row>
    <row r="57" spans="1:4">
      <c r="A57">
        <v>54</v>
      </c>
      <c r="B57" s="457" t="s">
        <v>403</v>
      </c>
      <c r="C57" s="458" t="s">
        <v>404</v>
      </c>
      <c r="D57" s="458" t="s">
        <v>290</v>
      </c>
    </row>
    <row r="58" spans="1:4">
      <c r="A58">
        <v>55</v>
      </c>
      <c r="B58" s="457" t="s">
        <v>405</v>
      </c>
      <c r="C58" s="458" t="s">
        <v>406</v>
      </c>
      <c r="D58" s="458" t="s">
        <v>322</v>
      </c>
    </row>
    <row r="59" spans="1:4">
      <c r="A59">
        <v>56</v>
      </c>
      <c r="B59" s="457" t="s">
        <v>407</v>
      </c>
      <c r="C59" s="458" t="s">
        <v>408</v>
      </c>
      <c r="D59" s="458" t="s">
        <v>290</v>
      </c>
    </row>
    <row r="60" spans="1:4">
      <c r="A60">
        <v>57</v>
      </c>
      <c r="B60" s="457" t="s">
        <v>409</v>
      </c>
      <c r="C60" s="458" t="s">
        <v>410</v>
      </c>
      <c r="D60" s="458" t="s">
        <v>303</v>
      </c>
    </row>
    <row r="61" spans="1:4">
      <c r="A61">
        <v>58</v>
      </c>
      <c r="B61" s="457" t="s">
        <v>411</v>
      </c>
      <c r="C61" s="458" t="s">
        <v>412</v>
      </c>
      <c r="D61" s="458" t="s">
        <v>290</v>
      </c>
    </row>
    <row r="62" spans="1:4">
      <c r="A62">
        <v>59</v>
      </c>
      <c r="B62" s="457" t="s">
        <v>413</v>
      </c>
      <c r="C62" s="458" t="s">
        <v>414</v>
      </c>
      <c r="D62" s="458" t="s">
        <v>290</v>
      </c>
    </row>
    <row r="63" spans="1:4">
      <c r="A63">
        <v>60</v>
      </c>
      <c r="B63" s="457" t="s">
        <v>415</v>
      </c>
      <c r="C63" s="458" t="s">
        <v>416</v>
      </c>
      <c r="D63" s="458" t="s">
        <v>290</v>
      </c>
    </row>
    <row r="64" spans="1:4">
      <c r="A64">
        <v>61</v>
      </c>
      <c r="B64" s="457" t="s">
        <v>417</v>
      </c>
      <c r="C64" s="458" t="s">
        <v>418</v>
      </c>
      <c r="D64" s="458" t="s">
        <v>290</v>
      </c>
    </row>
    <row r="65" spans="1:4">
      <c r="A65">
        <v>62</v>
      </c>
      <c r="B65" s="457" t="s">
        <v>419</v>
      </c>
      <c r="C65" s="458" t="s">
        <v>420</v>
      </c>
      <c r="D65" s="458" t="s">
        <v>290</v>
      </c>
    </row>
    <row r="66" spans="1:4">
      <c r="A66">
        <v>63</v>
      </c>
      <c r="B66" s="457" t="s">
        <v>421</v>
      </c>
      <c r="C66" s="458" t="s">
        <v>422</v>
      </c>
      <c r="D66" s="458" t="s">
        <v>290</v>
      </c>
    </row>
    <row r="67" spans="1:4">
      <c r="A67">
        <v>64</v>
      </c>
      <c r="B67" s="457" t="s">
        <v>423</v>
      </c>
      <c r="C67" s="458" t="s">
        <v>424</v>
      </c>
      <c r="D67" s="458" t="s">
        <v>290</v>
      </c>
    </row>
    <row r="68" spans="1:4">
      <c r="A68">
        <v>65</v>
      </c>
      <c r="B68" s="457" t="s">
        <v>425</v>
      </c>
      <c r="C68" s="458" t="s">
        <v>426</v>
      </c>
      <c r="D68" s="458" t="s">
        <v>303</v>
      </c>
    </row>
    <row r="69" spans="1:4">
      <c r="A69">
        <v>66</v>
      </c>
      <c r="B69" s="457" t="s">
        <v>427</v>
      </c>
      <c r="C69" s="458" t="s">
        <v>428</v>
      </c>
      <c r="D69" s="458" t="s">
        <v>322</v>
      </c>
    </row>
    <row r="70" spans="1:4">
      <c r="A70">
        <v>67</v>
      </c>
      <c r="B70" s="457" t="s">
        <v>429</v>
      </c>
      <c r="C70" s="458" t="s">
        <v>430</v>
      </c>
      <c r="D70" s="458" t="s">
        <v>290</v>
      </c>
    </row>
    <row r="71" spans="1:4">
      <c r="A71">
        <v>68</v>
      </c>
      <c r="B71" s="457" t="s">
        <v>431</v>
      </c>
      <c r="C71" s="458" t="s">
        <v>432</v>
      </c>
      <c r="D71" s="458" t="s">
        <v>290</v>
      </c>
    </row>
    <row r="72" spans="1:4">
      <c r="A72">
        <v>69</v>
      </c>
      <c r="B72" s="457" t="s">
        <v>433</v>
      </c>
      <c r="C72" s="458" t="s">
        <v>434</v>
      </c>
      <c r="D72" s="458" t="s">
        <v>290</v>
      </c>
    </row>
    <row r="73" spans="1:4">
      <c r="A73">
        <v>70</v>
      </c>
      <c r="B73" s="457" t="s">
        <v>435</v>
      </c>
      <c r="C73" s="458" t="s">
        <v>436</v>
      </c>
      <c r="D73" s="458" t="s">
        <v>303</v>
      </c>
    </row>
    <row r="74" spans="1:4">
      <c r="A74">
        <v>71</v>
      </c>
      <c r="B74" s="457" t="s">
        <v>437</v>
      </c>
      <c r="C74" s="458" t="s">
        <v>438</v>
      </c>
      <c r="D74" s="458" t="s">
        <v>290</v>
      </c>
    </row>
    <row r="75" spans="1:4">
      <c r="A75">
        <v>72</v>
      </c>
      <c r="B75" s="457" t="s">
        <v>439</v>
      </c>
      <c r="C75" s="458" t="s">
        <v>440</v>
      </c>
      <c r="D75" s="458" t="s">
        <v>290</v>
      </c>
    </row>
    <row r="76" spans="1:4">
      <c r="A76">
        <v>73</v>
      </c>
      <c r="B76" s="457" t="s">
        <v>441</v>
      </c>
      <c r="C76" s="458" t="s">
        <v>442</v>
      </c>
      <c r="D76" s="458" t="s">
        <v>298</v>
      </c>
    </row>
    <row r="77" spans="1:4">
      <c r="A77">
        <v>74</v>
      </c>
      <c r="B77" s="457" t="s">
        <v>443</v>
      </c>
      <c r="C77" s="458" t="s">
        <v>444</v>
      </c>
      <c r="D77" s="458" t="s">
        <v>290</v>
      </c>
    </row>
    <row r="78" spans="1:4">
      <c r="A78">
        <v>75</v>
      </c>
      <c r="B78" s="457" t="s">
        <v>445</v>
      </c>
      <c r="C78" s="458" t="s">
        <v>446</v>
      </c>
      <c r="D78" s="458" t="s">
        <v>290</v>
      </c>
    </row>
    <row r="79" spans="1:4">
      <c r="A79">
        <v>76</v>
      </c>
      <c r="B79" s="457" t="s">
        <v>447</v>
      </c>
      <c r="C79" s="458" t="s">
        <v>448</v>
      </c>
      <c r="D79" s="458" t="s">
        <v>295</v>
      </c>
    </row>
    <row r="80" spans="1:4">
      <c r="A80">
        <v>77</v>
      </c>
      <c r="B80" s="457" t="s">
        <v>449</v>
      </c>
      <c r="C80" s="458" t="s">
        <v>450</v>
      </c>
      <c r="D80" s="458" t="s">
        <v>290</v>
      </c>
    </row>
    <row r="81" spans="1:4">
      <c r="A81">
        <v>78</v>
      </c>
      <c r="B81" s="457" t="s">
        <v>451</v>
      </c>
      <c r="C81" s="458" t="s">
        <v>452</v>
      </c>
      <c r="D81" s="458" t="s">
        <v>290</v>
      </c>
    </row>
    <row r="82" spans="1:4">
      <c r="A82">
        <v>79</v>
      </c>
      <c r="B82" s="457" t="s">
        <v>453</v>
      </c>
      <c r="C82" s="458" t="s">
        <v>454</v>
      </c>
      <c r="D82" s="458" t="s">
        <v>290</v>
      </c>
    </row>
    <row r="83" spans="1:4">
      <c r="A83">
        <v>80</v>
      </c>
      <c r="B83" s="457" t="s">
        <v>455</v>
      </c>
      <c r="C83" s="458" t="s">
        <v>456</v>
      </c>
      <c r="D83" s="458" t="s">
        <v>303</v>
      </c>
    </row>
    <row r="84" spans="1:4">
      <c r="A84">
        <v>81</v>
      </c>
      <c r="B84" s="457" t="s">
        <v>457</v>
      </c>
      <c r="C84" s="458" t="s">
        <v>458</v>
      </c>
      <c r="D84" s="458" t="s">
        <v>290</v>
      </c>
    </row>
    <row r="85" spans="1:4">
      <c r="A85">
        <v>82</v>
      </c>
      <c r="B85" s="457" t="s">
        <v>459</v>
      </c>
      <c r="C85" s="458" t="s">
        <v>460</v>
      </c>
      <c r="D85" s="458" t="s">
        <v>290</v>
      </c>
    </row>
    <row r="86" spans="1:4">
      <c r="A86">
        <v>83</v>
      </c>
      <c r="B86" s="457" t="s">
        <v>461</v>
      </c>
      <c r="C86" s="458" t="s">
        <v>462</v>
      </c>
      <c r="D86" s="458" t="s">
        <v>322</v>
      </c>
    </row>
    <row r="87" spans="1:4">
      <c r="A87">
        <v>84</v>
      </c>
      <c r="B87" s="457" t="s">
        <v>463</v>
      </c>
      <c r="C87" s="458" t="s">
        <v>464</v>
      </c>
      <c r="D87" s="458" t="s">
        <v>298</v>
      </c>
    </row>
    <row r="88" spans="1:4">
      <c r="A88">
        <v>85</v>
      </c>
      <c r="B88" s="457" t="s">
        <v>465</v>
      </c>
      <c r="C88" s="458" t="s">
        <v>466</v>
      </c>
      <c r="D88" s="458" t="s">
        <v>290</v>
      </c>
    </row>
    <row r="89" spans="1:4">
      <c r="A89">
        <v>86</v>
      </c>
      <c r="B89" s="457" t="s">
        <v>467</v>
      </c>
      <c r="C89" s="458" t="s">
        <v>468</v>
      </c>
      <c r="D89" s="458" t="s">
        <v>290</v>
      </c>
    </row>
    <row r="90" spans="1:4">
      <c r="A90">
        <v>87</v>
      </c>
      <c r="B90" s="457" t="s">
        <v>469</v>
      </c>
      <c r="C90" s="458" t="s">
        <v>470</v>
      </c>
      <c r="D90" s="458" t="s">
        <v>290</v>
      </c>
    </row>
    <row r="91" spans="1:4">
      <c r="A91">
        <v>88</v>
      </c>
      <c r="B91" s="457" t="s">
        <v>471</v>
      </c>
      <c r="C91" s="458" t="s">
        <v>472</v>
      </c>
      <c r="D91" s="458" t="s">
        <v>295</v>
      </c>
    </row>
    <row r="92" spans="1:4">
      <c r="A92">
        <v>89</v>
      </c>
      <c r="B92" s="457" t="s">
        <v>473</v>
      </c>
      <c r="C92" s="458" t="s">
        <v>474</v>
      </c>
      <c r="D92" s="458" t="s">
        <v>295</v>
      </c>
    </row>
    <row r="93" spans="1:4">
      <c r="A93">
        <v>90</v>
      </c>
      <c r="B93" s="457" t="s">
        <v>475</v>
      </c>
      <c r="C93" s="458" t="s">
        <v>476</v>
      </c>
      <c r="D93" s="458" t="s">
        <v>290</v>
      </c>
    </row>
    <row r="94" spans="1:4">
      <c r="A94">
        <v>91</v>
      </c>
      <c r="B94" s="457" t="s">
        <v>477</v>
      </c>
      <c r="C94" s="458" t="s">
        <v>478</v>
      </c>
      <c r="D94" s="458" t="s">
        <v>290</v>
      </c>
    </row>
    <row r="95" spans="1:4">
      <c r="A95">
        <v>92</v>
      </c>
      <c r="B95" s="457" t="s">
        <v>479</v>
      </c>
      <c r="C95" s="458" t="s">
        <v>480</v>
      </c>
      <c r="D95" s="458" t="s">
        <v>290</v>
      </c>
    </row>
    <row r="96" spans="1:4">
      <c r="A96">
        <v>93</v>
      </c>
      <c r="B96" s="457" t="s">
        <v>481</v>
      </c>
      <c r="C96" s="458" t="s">
        <v>482</v>
      </c>
      <c r="D96" s="458" t="s">
        <v>290</v>
      </c>
    </row>
    <row r="97" spans="1:4">
      <c r="A97">
        <v>94</v>
      </c>
      <c r="B97" s="457" t="s">
        <v>483</v>
      </c>
      <c r="C97" s="458" t="s">
        <v>484</v>
      </c>
      <c r="D97" s="458" t="s">
        <v>290</v>
      </c>
    </row>
    <row r="98" spans="1:4">
      <c r="A98">
        <v>95</v>
      </c>
      <c r="B98" s="457" t="s">
        <v>485</v>
      </c>
      <c r="C98" s="458" t="s">
        <v>486</v>
      </c>
      <c r="D98" s="458" t="s">
        <v>290</v>
      </c>
    </row>
    <row r="99" spans="1:4">
      <c r="A99">
        <v>96</v>
      </c>
      <c r="B99" s="457" t="s">
        <v>487</v>
      </c>
      <c r="C99" s="458" t="s">
        <v>488</v>
      </c>
      <c r="D99" s="458" t="s">
        <v>295</v>
      </c>
    </row>
    <row r="100" spans="1:4">
      <c r="A100">
        <v>97</v>
      </c>
      <c r="B100" s="457" t="s">
        <v>489</v>
      </c>
      <c r="C100" s="458" t="s">
        <v>490</v>
      </c>
      <c r="D100" s="458" t="s">
        <v>290</v>
      </c>
    </row>
    <row r="101" spans="1:4">
      <c r="A101">
        <v>98</v>
      </c>
      <c r="B101" s="457" t="s">
        <v>491</v>
      </c>
      <c r="C101" s="458" t="s">
        <v>492</v>
      </c>
      <c r="D101" s="458" t="s">
        <v>290</v>
      </c>
    </row>
    <row r="102" spans="1:4">
      <c r="A102">
        <v>99</v>
      </c>
      <c r="B102" s="457" t="s">
        <v>493</v>
      </c>
      <c r="C102" s="458" t="s">
        <v>494</v>
      </c>
      <c r="D102" s="458" t="s">
        <v>341</v>
      </c>
    </row>
    <row r="103" spans="1:4">
      <c r="A103">
        <v>100</v>
      </c>
      <c r="B103" s="457" t="s">
        <v>495</v>
      </c>
      <c r="C103" s="458" t="s">
        <v>496</v>
      </c>
      <c r="D103" s="458" t="s">
        <v>290</v>
      </c>
    </row>
    <row r="104" spans="1:4">
      <c r="A104">
        <v>101</v>
      </c>
      <c r="B104" s="457" t="s">
        <v>497</v>
      </c>
      <c r="C104" s="458" t="s">
        <v>498</v>
      </c>
      <c r="D104" s="458" t="s">
        <v>290</v>
      </c>
    </row>
    <row r="105" spans="1:4">
      <c r="A105">
        <v>102</v>
      </c>
      <c r="B105" s="457" t="s">
        <v>499</v>
      </c>
      <c r="C105" s="458" t="s">
        <v>500</v>
      </c>
      <c r="D105" s="458" t="s">
        <v>290</v>
      </c>
    </row>
    <row r="106" spans="1:4">
      <c r="A106">
        <v>103</v>
      </c>
      <c r="B106" s="457" t="s">
        <v>501</v>
      </c>
      <c r="C106" s="458" t="s">
        <v>502</v>
      </c>
      <c r="D106" s="458" t="s">
        <v>290</v>
      </c>
    </row>
    <row r="107" spans="1:4">
      <c r="A107">
        <v>104</v>
      </c>
      <c r="B107" s="457" t="s">
        <v>503</v>
      </c>
      <c r="C107" s="458" t="s">
        <v>504</v>
      </c>
      <c r="D107" s="458" t="s">
        <v>290</v>
      </c>
    </row>
    <row r="108" spans="1:4">
      <c r="A108">
        <v>105</v>
      </c>
      <c r="B108" s="457" t="s">
        <v>505</v>
      </c>
      <c r="C108" s="458" t="s">
        <v>506</v>
      </c>
      <c r="D108" s="458" t="s">
        <v>290</v>
      </c>
    </row>
    <row r="109" spans="1:4">
      <c r="A109">
        <v>106</v>
      </c>
      <c r="B109" s="457" t="s">
        <v>507</v>
      </c>
      <c r="C109" s="458" t="s">
        <v>508</v>
      </c>
      <c r="D109" s="458" t="s">
        <v>290</v>
      </c>
    </row>
    <row r="110" spans="1:4">
      <c r="A110">
        <v>107</v>
      </c>
      <c r="B110" s="457" t="s">
        <v>509</v>
      </c>
      <c r="C110" s="458" t="s">
        <v>510</v>
      </c>
      <c r="D110" s="458" t="s">
        <v>290</v>
      </c>
    </row>
    <row r="111" spans="1:4">
      <c r="A111">
        <v>108</v>
      </c>
      <c r="B111" s="457" t="s">
        <v>511</v>
      </c>
      <c r="C111" s="458" t="s">
        <v>512</v>
      </c>
      <c r="D111" s="458" t="s">
        <v>290</v>
      </c>
    </row>
    <row r="112" spans="1:4">
      <c r="A112">
        <v>109</v>
      </c>
      <c r="B112" s="457" t="s">
        <v>513</v>
      </c>
      <c r="C112" s="458" t="s">
        <v>514</v>
      </c>
      <c r="D112" s="458" t="s">
        <v>322</v>
      </c>
    </row>
    <row r="113" spans="1:4">
      <c r="A113">
        <v>110</v>
      </c>
      <c r="B113" s="457" t="s">
        <v>515</v>
      </c>
      <c r="C113" s="458" t="s">
        <v>516</v>
      </c>
      <c r="D113" s="458" t="s">
        <v>290</v>
      </c>
    </row>
    <row r="114" spans="1:4">
      <c r="A114">
        <v>111</v>
      </c>
      <c r="B114" s="457" t="s">
        <v>517</v>
      </c>
      <c r="C114" s="458" t="s">
        <v>518</v>
      </c>
      <c r="D114" s="458" t="s">
        <v>290</v>
      </c>
    </row>
    <row r="115" spans="1:4">
      <c r="A115">
        <v>112</v>
      </c>
      <c r="B115" s="457" t="s">
        <v>519</v>
      </c>
      <c r="C115" s="458" t="s">
        <v>520</v>
      </c>
      <c r="D115" s="458" t="s">
        <v>290</v>
      </c>
    </row>
    <row r="116" spans="1:4">
      <c r="A116">
        <v>113</v>
      </c>
      <c r="B116" s="457" t="s">
        <v>521</v>
      </c>
      <c r="C116" s="458" t="s">
        <v>522</v>
      </c>
      <c r="D116" s="458" t="s">
        <v>341</v>
      </c>
    </row>
    <row r="117" spans="1:4">
      <c r="A117">
        <v>114</v>
      </c>
      <c r="B117" s="457" t="s">
        <v>523</v>
      </c>
      <c r="C117" s="458" t="s">
        <v>524</v>
      </c>
      <c r="D117" s="458" t="s">
        <v>290</v>
      </c>
    </row>
    <row r="118" spans="1:4">
      <c r="A118">
        <v>115</v>
      </c>
      <c r="B118" s="457" t="s">
        <v>525</v>
      </c>
      <c r="C118" s="458" t="s">
        <v>526</v>
      </c>
      <c r="D118" s="458" t="s">
        <v>290</v>
      </c>
    </row>
    <row r="119" spans="1:4">
      <c r="A119">
        <v>116</v>
      </c>
      <c r="B119" s="457" t="s">
        <v>527</v>
      </c>
      <c r="C119" s="458" t="s">
        <v>528</v>
      </c>
      <c r="D119" s="458" t="s">
        <v>295</v>
      </c>
    </row>
    <row r="120" spans="1:4">
      <c r="A120">
        <v>117</v>
      </c>
      <c r="B120" s="457" t="s">
        <v>529</v>
      </c>
      <c r="C120" s="458" t="s">
        <v>530</v>
      </c>
      <c r="D120" s="458" t="s">
        <v>290</v>
      </c>
    </row>
    <row r="121" spans="1:4">
      <c r="A121">
        <v>118</v>
      </c>
      <c r="B121" s="457" t="s">
        <v>531</v>
      </c>
      <c r="C121" s="458" t="s">
        <v>532</v>
      </c>
      <c r="D121" s="458" t="s">
        <v>298</v>
      </c>
    </row>
    <row r="122" spans="1:4">
      <c r="A122">
        <v>119</v>
      </c>
      <c r="B122" s="457" t="s">
        <v>533</v>
      </c>
      <c r="C122" s="458" t="s">
        <v>534</v>
      </c>
      <c r="D122" s="458" t="s">
        <v>290</v>
      </c>
    </row>
    <row r="123" spans="1:4">
      <c r="A123">
        <v>120</v>
      </c>
      <c r="B123" s="457" t="s">
        <v>535</v>
      </c>
      <c r="C123" s="458" t="s">
        <v>536</v>
      </c>
      <c r="D123" s="458" t="s">
        <v>290</v>
      </c>
    </row>
    <row r="124" spans="1:4">
      <c r="A124">
        <v>121</v>
      </c>
      <c r="B124" s="457" t="s">
        <v>537</v>
      </c>
      <c r="C124" s="458" t="s">
        <v>538</v>
      </c>
      <c r="D124" s="458" t="s">
        <v>290</v>
      </c>
    </row>
    <row r="125" spans="1:4">
      <c r="A125">
        <v>122</v>
      </c>
      <c r="B125" s="457" t="s">
        <v>539</v>
      </c>
      <c r="C125" s="458" t="s">
        <v>540</v>
      </c>
      <c r="D125" s="458" t="s">
        <v>290</v>
      </c>
    </row>
    <row r="126" spans="1:4">
      <c r="A126">
        <v>123</v>
      </c>
      <c r="B126" s="457" t="s">
        <v>541</v>
      </c>
      <c r="C126" s="458" t="s">
        <v>542</v>
      </c>
      <c r="D126" s="458" t="s">
        <v>290</v>
      </c>
    </row>
    <row r="127" spans="1:4">
      <c r="A127">
        <v>124</v>
      </c>
      <c r="B127" s="457" t="s">
        <v>543</v>
      </c>
      <c r="C127" s="458" t="s">
        <v>544</v>
      </c>
      <c r="D127" s="458" t="s">
        <v>290</v>
      </c>
    </row>
    <row r="128" spans="1:4">
      <c r="A128">
        <v>125</v>
      </c>
      <c r="B128" s="457" t="s">
        <v>545</v>
      </c>
      <c r="C128" s="458" t="s">
        <v>546</v>
      </c>
      <c r="D128" s="458" t="s">
        <v>290</v>
      </c>
    </row>
    <row r="129" spans="1:4">
      <c r="A129">
        <v>126</v>
      </c>
      <c r="B129" s="457" t="s">
        <v>547</v>
      </c>
      <c r="C129" s="458" t="s">
        <v>548</v>
      </c>
      <c r="D129" s="458" t="s">
        <v>290</v>
      </c>
    </row>
    <row r="130" spans="1:4">
      <c r="A130">
        <v>127</v>
      </c>
      <c r="B130" s="457" t="s">
        <v>549</v>
      </c>
      <c r="C130" s="458" t="s">
        <v>550</v>
      </c>
      <c r="D130" s="458" t="s">
        <v>290</v>
      </c>
    </row>
    <row r="131" spans="1:4">
      <c r="A131">
        <v>128</v>
      </c>
      <c r="B131" s="457" t="s">
        <v>551</v>
      </c>
      <c r="C131" s="458" t="s">
        <v>552</v>
      </c>
      <c r="D131" s="458" t="s">
        <v>290</v>
      </c>
    </row>
    <row r="132" spans="1:4">
      <c r="A132">
        <v>129</v>
      </c>
      <c r="B132" s="457" t="s">
        <v>553</v>
      </c>
      <c r="C132" s="458" t="s">
        <v>554</v>
      </c>
      <c r="D132" s="458" t="s">
        <v>290</v>
      </c>
    </row>
    <row r="133" spans="1:4">
      <c r="A133">
        <v>130</v>
      </c>
      <c r="B133" s="457" t="s">
        <v>555</v>
      </c>
      <c r="C133" s="458" t="s">
        <v>556</v>
      </c>
      <c r="D133" s="458" t="s">
        <v>290</v>
      </c>
    </row>
    <row r="134" spans="1:4">
      <c r="A134">
        <v>131</v>
      </c>
      <c r="B134" s="457" t="s">
        <v>557</v>
      </c>
      <c r="C134" s="458" t="s">
        <v>558</v>
      </c>
      <c r="D134" s="458" t="s">
        <v>290</v>
      </c>
    </row>
    <row r="135" spans="1:4">
      <c r="A135">
        <v>132</v>
      </c>
      <c r="B135" s="457" t="s">
        <v>559</v>
      </c>
      <c r="C135" s="458" t="s">
        <v>560</v>
      </c>
      <c r="D135" s="458" t="s">
        <v>290</v>
      </c>
    </row>
    <row r="136" spans="1:4">
      <c r="A136">
        <v>133</v>
      </c>
      <c r="B136" s="457" t="s">
        <v>561</v>
      </c>
      <c r="C136" s="458" t="s">
        <v>562</v>
      </c>
      <c r="D136" s="458" t="s">
        <v>290</v>
      </c>
    </row>
    <row r="137" spans="1:4">
      <c r="A137">
        <v>134</v>
      </c>
      <c r="B137" s="457" t="s">
        <v>563</v>
      </c>
      <c r="C137" s="458" t="s">
        <v>564</v>
      </c>
      <c r="D137" s="458" t="s">
        <v>290</v>
      </c>
    </row>
    <row r="138" spans="1:4">
      <c r="A138">
        <v>135</v>
      </c>
      <c r="B138" s="457" t="s">
        <v>565</v>
      </c>
      <c r="C138" s="458" t="s">
        <v>566</v>
      </c>
      <c r="D138" s="458" t="s">
        <v>290</v>
      </c>
    </row>
    <row r="139" spans="1:4">
      <c r="A139">
        <v>136</v>
      </c>
      <c r="B139" s="457" t="s">
        <v>567</v>
      </c>
      <c r="C139" s="458" t="s">
        <v>568</v>
      </c>
      <c r="D139" s="458" t="s">
        <v>290</v>
      </c>
    </row>
    <row r="140" spans="1:4">
      <c r="A140">
        <v>137</v>
      </c>
      <c r="B140" s="457" t="s">
        <v>569</v>
      </c>
      <c r="C140" s="458" t="s">
        <v>570</v>
      </c>
      <c r="D140" s="458" t="s">
        <v>290</v>
      </c>
    </row>
    <row r="141" spans="1:4">
      <c r="A141">
        <v>138</v>
      </c>
      <c r="B141" s="457" t="s">
        <v>571</v>
      </c>
      <c r="C141" s="458" t="s">
        <v>572</v>
      </c>
      <c r="D141" s="458" t="s">
        <v>290</v>
      </c>
    </row>
    <row r="142" spans="1:4">
      <c r="A142">
        <v>139</v>
      </c>
      <c r="B142" s="457" t="s">
        <v>573</v>
      </c>
      <c r="C142" s="458" t="s">
        <v>574</v>
      </c>
      <c r="D142" s="458" t="s">
        <v>295</v>
      </c>
    </row>
    <row r="143" spans="1:4">
      <c r="A143">
        <v>140</v>
      </c>
      <c r="B143" s="457" t="s">
        <v>575</v>
      </c>
      <c r="C143" s="458" t="s">
        <v>576</v>
      </c>
      <c r="D143" s="458" t="s">
        <v>298</v>
      </c>
    </row>
    <row r="144" spans="1:4">
      <c r="A144">
        <v>141</v>
      </c>
      <c r="B144" s="457" t="s">
        <v>577</v>
      </c>
      <c r="C144" s="458" t="s">
        <v>578</v>
      </c>
      <c r="D144" s="458" t="s">
        <v>360</v>
      </c>
    </row>
    <row r="145" spans="1:4">
      <c r="A145">
        <v>142</v>
      </c>
      <c r="B145" s="457" t="s">
        <v>579</v>
      </c>
      <c r="C145" s="458" t="s">
        <v>580</v>
      </c>
      <c r="D145" s="458" t="s">
        <v>360</v>
      </c>
    </row>
    <row r="146" spans="1:4">
      <c r="A146">
        <v>143</v>
      </c>
      <c r="B146" s="457" t="s">
        <v>581</v>
      </c>
      <c r="C146" s="458" t="s">
        <v>582</v>
      </c>
      <c r="D146" s="458" t="s">
        <v>295</v>
      </c>
    </row>
    <row r="147" spans="1:4">
      <c r="A147">
        <v>144</v>
      </c>
      <c r="B147" s="457" t="s">
        <v>583</v>
      </c>
      <c r="C147" s="458" t="s">
        <v>584</v>
      </c>
      <c r="D147" s="458" t="s">
        <v>310</v>
      </c>
    </row>
    <row r="148" spans="1:4">
      <c r="A148">
        <v>145</v>
      </c>
      <c r="B148" s="457" t="s">
        <v>585</v>
      </c>
      <c r="C148" s="458" t="s">
        <v>586</v>
      </c>
      <c r="D148" s="458" t="s">
        <v>303</v>
      </c>
    </row>
    <row r="149" spans="1:4">
      <c r="A149">
        <v>146</v>
      </c>
      <c r="B149" s="457" t="s">
        <v>587</v>
      </c>
      <c r="C149" s="458" t="s">
        <v>588</v>
      </c>
      <c r="D149" s="458" t="s">
        <v>341</v>
      </c>
    </row>
    <row r="150" spans="1:4">
      <c r="A150">
        <v>147</v>
      </c>
      <c r="B150" s="457" t="s">
        <v>589</v>
      </c>
      <c r="C150" s="458" t="s">
        <v>590</v>
      </c>
      <c r="D150" s="458" t="s">
        <v>310</v>
      </c>
    </row>
    <row r="151" spans="1:4">
      <c r="A151">
        <v>148</v>
      </c>
      <c r="B151" s="457" t="s">
        <v>591</v>
      </c>
      <c r="C151" s="458" t="s">
        <v>592</v>
      </c>
      <c r="D151" s="458" t="s">
        <v>303</v>
      </c>
    </row>
    <row r="152" spans="1:4">
      <c r="A152">
        <v>149</v>
      </c>
      <c r="B152" s="457" t="s">
        <v>593</v>
      </c>
      <c r="C152" s="458" t="s">
        <v>594</v>
      </c>
      <c r="D152" s="458" t="s">
        <v>360</v>
      </c>
    </row>
    <row r="153" spans="1:4">
      <c r="A153">
        <v>150</v>
      </c>
      <c r="B153" s="457" t="s">
        <v>595</v>
      </c>
      <c r="C153" s="458" t="s">
        <v>596</v>
      </c>
      <c r="D153" s="458" t="s">
        <v>310</v>
      </c>
    </row>
    <row r="154" spans="1:4">
      <c r="A154">
        <v>151</v>
      </c>
      <c r="B154" s="457" t="s">
        <v>597</v>
      </c>
      <c r="C154" s="458" t="s">
        <v>598</v>
      </c>
      <c r="D154" s="458" t="s">
        <v>341</v>
      </c>
    </row>
    <row r="155" spans="1:4">
      <c r="A155">
        <v>152</v>
      </c>
      <c r="B155" s="457" t="s">
        <v>599</v>
      </c>
      <c r="C155" s="458" t="s">
        <v>600</v>
      </c>
      <c r="D155" s="458" t="s">
        <v>303</v>
      </c>
    </row>
    <row r="156" spans="1:4">
      <c r="A156">
        <v>153</v>
      </c>
      <c r="B156" s="457" t="s">
        <v>601</v>
      </c>
      <c r="C156" s="458" t="s">
        <v>602</v>
      </c>
      <c r="D156" s="458" t="s">
        <v>295</v>
      </c>
    </row>
    <row r="157" spans="1:4">
      <c r="A157">
        <v>154</v>
      </c>
      <c r="B157" s="457" t="s">
        <v>603</v>
      </c>
      <c r="C157" s="458" t="s">
        <v>604</v>
      </c>
      <c r="D157" s="458" t="s">
        <v>298</v>
      </c>
    </row>
    <row r="158" spans="1:4">
      <c r="A158">
        <v>155</v>
      </c>
      <c r="B158" s="457" t="s">
        <v>605</v>
      </c>
      <c r="C158" s="458" t="s">
        <v>606</v>
      </c>
      <c r="D158" s="458" t="s">
        <v>290</v>
      </c>
    </row>
    <row r="159" spans="1:4">
      <c r="A159">
        <v>156</v>
      </c>
      <c r="B159" s="457" t="s">
        <v>607</v>
      </c>
      <c r="C159" s="458" t="s">
        <v>608</v>
      </c>
      <c r="D159" s="458" t="s">
        <v>290</v>
      </c>
    </row>
    <row r="160" spans="1:4">
      <c r="A160">
        <v>157</v>
      </c>
      <c r="B160" s="457" t="s">
        <v>609</v>
      </c>
      <c r="C160" s="458" t="s">
        <v>610</v>
      </c>
      <c r="D160" s="458" t="s">
        <v>290</v>
      </c>
    </row>
    <row r="161" spans="1:4">
      <c r="A161">
        <v>158</v>
      </c>
      <c r="B161" s="457" t="s">
        <v>611</v>
      </c>
      <c r="C161" s="458" t="s">
        <v>612</v>
      </c>
      <c r="D161" s="458" t="s">
        <v>298</v>
      </c>
    </row>
    <row r="162" spans="1:4">
      <c r="A162">
        <v>159</v>
      </c>
      <c r="B162" s="457" t="s">
        <v>613</v>
      </c>
      <c r="C162" s="458" t="s">
        <v>614</v>
      </c>
      <c r="D162" s="458" t="s">
        <v>303</v>
      </c>
    </row>
    <row r="163" spans="1:4">
      <c r="A163">
        <v>160</v>
      </c>
      <c r="B163" s="457" t="s">
        <v>615</v>
      </c>
      <c r="C163" s="458" t="s">
        <v>616</v>
      </c>
      <c r="D163" s="458" t="s">
        <v>290</v>
      </c>
    </row>
    <row r="164" spans="1:4">
      <c r="A164">
        <v>161</v>
      </c>
      <c r="B164" s="457" t="s">
        <v>617</v>
      </c>
      <c r="C164" s="458" t="s">
        <v>618</v>
      </c>
      <c r="D164" s="458" t="s">
        <v>303</v>
      </c>
    </row>
    <row r="165" spans="1:4">
      <c r="A165">
        <v>162</v>
      </c>
      <c r="B165" s="457" t="s">
        <v>619</v>
      </c>
      <c r="C165" s="458" t="s">
        <v>620</v>
      </c>
      <c r="D165" s="458" t="s">
        <v>303</v>
      </c>
    </row>
    <row r="166" spans="1:4">
      <c r="A166">
        <v>163</v>
      </c>
      <c r="B166" s="457" t="s">
        <v>621</v>
      </c>
      <c r="C166" s="458" t="s">
        <v>622</v>
      </c>
      <c r="D166" s="458" t="s">
        <v>303</v>
      </c>
    </row>
    <row r="167" spans="1:4">
      <c r="A167">
        <v>164</v>
      </c>
      <c r="B167" s="457" t="s">
        <v>623</v>
      </c>
      <c r="C167" s="458" t="s">
        <v>624</v>
      </c>
      <c r="D167" s="458" t="s">
        <v>290</v>
      </c>
    </row>
    <row r="168" spans="1:4">
      <c r="A168">
        <v>165</v>
      </c>
      <c r="B168" s="457" t="s">
        <v>625</v>
      </c>
      <c r="C168" s="458" t="s">
        <v>626</v>
      </c>
      <c r="D168" s="458" t="s">
        <v>360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Normal="90" workbookViewId="0">
      <pane xSplit="3" ySplit="10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00" t="s">
        <v>242</v>
      </c>
      <c r="M9" s="50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495"/>
      <c r="M10" s="502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28.524419289999997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28.524419289999997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522.88757207000003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522.88757207000003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11.043098560000001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11.043098560000001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562.45508992000009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21.755197120000002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21.755197120000002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514.41938542999992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514.41938542999992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0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0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536.17458254999997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1098.6296724700001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1932.4576374500002</v>
      </c>
      <c r="E52" s="448">
        <f>'A7'!E52</f>
        <v>2604.9916804600002</v>
      </c>
      <c r="F52" s="448">
        <f>'A7'!F52</f>
        <v>2118.3217246599997</v>
      </c>
      <c r="G52" s="448">
        <f>'A7'!G52</f>
        <v>11.205283620000001</v>
      </c>
      <c r="H52" s="448">
        <f>'A7'!H52</f>
        <v>69.920527039999982</v>
      </c>
      <c r="I52" s="448">
        <f>'A7'!I52</f>
        <v>19.005013810000001</v>
      </c>
      <c r="J52" s="448">
        <f>'A7'!J52</f>
        <v>29.691198019999998</v>
      </c>
      <c r="K52" s="448">
        <f>'A7'!K52</f>
        <v>6785.5930650600003</v>
      </c>
      <c r="L52" s="448">
        <f>'A7'!L52</f>
        <v>492.65914384000001</v>
      </c>
      <c r="M52" s="448">
        <f>'A7'!M52</f>
        <v>954680.80807495979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6" t="s">
        <v>241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O55" s="42"/>
      <c r="P55" s="42"/>
      <c r="T55" s="45"/>
    </row>
    <row r="56" spans="1:20" s="14" customFormat="1" ht="15" customHeight="1">
      <c r="A56" s="486" t="s">
        <v>245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0" s="14" customFormat="1" ht="14.25">
      <c r="A57" s="486" t="s">
        <v>246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0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0" s="44" customFormat="1" ht="18" hidden="1" customHeight="1">
      <c r="A59" s="486" t="s">
        <v>247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6" t="s">
        <v>231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0.97059437999999998</v>
      </c>
      <c r="M45" s="394">
        <f>'A8'!M50</f>
        <v>0</v>
      </c>
      <c r="N45" s="394">
        <f>'A8'!N50</f>
        <v>46.678797220000007</v>
      </c>
      <c r="O45" s="394">
        <f>'A8'!O50</f>
        <v>13.039719950000004</v>
      </c>
      <c r="P45" s="394">
        <f>'A8'!P50</f>
        <v>0.56148885999999998</v>
      </c>
      <c r="Q45" s="394">
        <f>'A8'!Q50</f>
        <v>0</v>
      </c>
      <c r="R45" s="394">
        <f>'A8'!R50</f>
        <v>0</v>
      </c>
      <c r="S45" s="394">
        <f>'A8'!S50</f>
        <v>28.79848488</v>
      </c>
      <c r="T45" s="394">
        <f>'A8'!T50</f>
        <v>0</v>
      </c>
      <c r="U45" s="394">
        <f>'A8'!U50</f>
        <v>0</v>
      </c>
      <c r="V45" s="394">
        <f>'A8'!V50</f>
        <v>66.717397540000007</v>
      </c>
      <c r="W45" s="394">
        <f>'A8'!W50</f>
        <v>0</v>
      </c>
      <c r="X45" s="394">
        <f>'A8'!X50</f>
        <v>0</v>
      </c>
      <c r="Y45" s="394">
        <f>'A8'!Y50</f>
        <v>4.0000000000000001E-3</v>
      </c>
      <c r="Z45" s="394">
        <f>'A8'!Z50</f>
        <v>2.3419619999999999E-2</v>
      </c>
      <c r="AA45" s="394">
        <f>'A8'!AA50</f>
        <v>0</v>
      </c>
      <c r="AB45" s="394">
        <f>'A8'!AB50</f>
        <v>0</v>
      </c>
      <c r="AC45" s="394">
        <f>'A8'!AC50</f>
        <v>16.4998808</v>
      </c>
      <c r="AD45" s="394">
        <f>'A8'!AD50</f>
        <v>811.13280508999992</v>
      </c>
      <c r="AE45" s="394">
        <f>'A8'!AE50</f>
        <v>0</v>
      </c>
      <c r="AF45" s="394">
        <f>'A8'!AF50</f>
        <v>8.0000000000000002E-3</v>
      </c>
      <c r="AG45" s="394">
        <f>'A8'!AG50</f>
        <v>11.50456608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0.22798209999999999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45.188692420000002</v>
      </c>
      <c r="AR45" s="394">
        <f>'A8'!AR50</f>
        <v>799.96732680000002</v>
      </c>
    </row>
    <row r="46" spans="1:44" s="44" customFormat="1" ht="18" customHeight="1">
      <c r="A46" s="486" t="s">
        <v>248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O46" s="42"/>
      <c r="P46" s="42"/>
      <c r="T46" s="45"/>
    </row>
    <row r="47" spans="1:44" s="44" customFormat="1" ht="18" hidden="1" customHeight="1">
      <c r="A47" s="486" t="s">
        <v>240</v>
      </c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tabSelected="1"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20" sqref="E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82" t="s">
        <v>162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165</v>
      </c>
      <c r="F18" s="332">
        <v>125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19</v>
      </c>
      <c r="F20" s="333">
        <v>19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145</v>
      </c>
      <c r="F29" s="475" t="s">
        <v>146</v>
      </c>
      <c r="G29" s="476"/>
      <c r="H29" s="476"/>
      <c r="I29" s="477"/>
      <c r="J29" s="327"/>
    </row>
    <row r="30" spans="2:10" ht="34.5" thickBot="1">
      <c r="B30" s="321"/>
      <c r="C30" s="480"/>
      <c r="D30" s="481"/>
      <c r="E30" s="47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71" t="s">
        <v>140</v>
      </c>
      <c r="D31" s="472"/>
      <c r="E31" s="357">
        <v>13528.281026170009</v>
      </c>
      <c r="F31" s="358">
        <v>0</v>
      </c>
      <c r="G31" s="359">
        <v>58.373699710000011</v>
      </c>
      <c r="H31" s="359">
        <v>11090.642210599997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03"/>
      <c r="B2" s="50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04"/>
      <c r="C3" s="50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04"/>
      <c r="C4" s="50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04"/>
      <c r="C6" s="50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04"/>
      <c r="C7" s="504"/>
      <c r="D7" s="208"/>
      <c r="E7" s="140"/>
      <c r="F7" s="142"/>
      <c r="I7" s="147" t="s">
        <v>287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04"/>
      <c r="C8" s="50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165494.76839284983</v>
      </c>
      <c r="E13" s="401">
        <f t="shared" si="0"/>
        <v>5495.5972875099942</v>
      </c>
      <c r="F13" s="401">
        <f t="shared" si="0"/>
        <v>2.2780199899999998</v>
      </c>
      <c r="G13" s="401">
        <f t="shared" si="0"/>
        <v>49.009577600000007</v>
      </c>
      <c r="H13" s="401">
        <f t="shared" si="0"/>
        <v>2.5466003000000006</v>
      </c>
      <c r="I13" s="401">
        <f t="shared" si="0"/>
        <v>5.8560110400000003</v>
      </c>
      <c r="J13" s="401">
        <f t="shared" si="0"/>
        <v>0</v>
      </c>
      <c r="K13" s="401">
        <f t="shared" si="0"/>
        <v>3.6476E-4</v>
      </c>
      <c r="L13" s="401">
        <f t="shared" si="0"/>
        <v>0.98165813000000013</v>
      </c>
      <c r="M13" s="401">
        <f t="shared" si="0"/>
        <v>171051.03791217983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137718.28149110981</v>
      </c>
      <c r="E14" s="122">
        <v>4873.0337049999944</v>
      </c>
      <c r="F14" s="122">
        <v>2.2780199899999998</v>
      </c>
      <c r="G14" s="122">
        <v>45.686868470000007</v>
      </c>
      <c r="H14" s="122">
        <v>2.5466003000000006</v>
      </c>
      <c r="I14" s="122">
        <v>5.8560110400000003</v>
      </c>
      <c r="J14" s="122">
        <v>0</v>
      </c>
      <c r="K14" s="122">
        <v>3.6476E-4</v>
      </c>
      <c r="L14" s="388">
        <v>0.98165813000000013</v>
      </c>
      <c r="M14" s="111">
        <f t="shared" ref="M14:M22" si="1">SUM(D14:L14)</f>
        <v>142648.66471879982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27776.48690174002</v>
      </c>
      <c r="E15" s="111">
        <v>622.56358250999995</v>
      </c>
      <c r="F15" s="111">
        <v>0</v>
      </c>
      <c r="G15" s="111">
        <v>3.3227091299999998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28402.373193380019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59369.419374190111</v>
      </c>
      <c r="E16" s="401">
        <f t="shared" si="2"/>
        <v>4206.3401120299886</v>
      </c>
      <c r="F16" s="401">
        <f t="shared" si="2"/>
        <v>0.5060527600000001</v>
      </c>
      <c r="G16" s="401">
        <f t="shared" si="2"/>
        <v>16.60950789</v>
      </c>
      <c r="H16" s="401">
        <f t="shared" si="2"/>
        <v>7.2248500200000008</v>
      </c>
      <c r="I16" s="401">
        <f t="shared" si="2"/>
        <v>0</v>
      </c>
      <c r="J16" s="401">
        <f t="shared" si="2"/>
        <v>0</v>
      </c>
      <c r="K16" s="401">
        <f t="shared" si="2"/>
        <v>0</v>
      </c>
      <c r="L16" s="401">
        <f t="shared" si="2"/>
        <v>13.066542119999996</v>
      </c>
      <c r="M16" s="111">
        <f t="shared" si="1"/>
        <v>63613.166439010107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39356.865642580131</v>
      </c>
      <c r="E17" s="122">
        <v>3367.1450246299896</v>
      </c>
      <c r="F17" s="122">
        <v>0.5060527600000001</v>
      </c>
      <c r="G17" s="122">
        <v>6.3707613200000006</v>
      </c>
      <c r="H17" s="122">
        <v>3.198822100000001</v>
      </c>
      <c r="I17" s="122">
        <v>0</v>
      </c>
      <c r="J17" s="122">
        <v>0</v>
      </c>
      <c r="K17" s="122">
        <v>0</v>
      </c>
      <c r="L17" s="388">
        <v>0.89787286999999993</v>
      </c>
      <c r="M17" s="111">
        <f t="shared" si="1"/>
        <v>42734.984176260121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20012.553731609984</v>
      </c>
      <c r="E18" s="111">
        <v>839.19508739999901</v>
      </c>
      <c r="F18" s="111">
        <v>0</v>
      </c>
      <c r="G18" s="111">
        <v>10.23874657</v>
      </c>
      <c r="H18" s="111">
        <v>4.0260279199999998</v>
      </c>
      <c r="I18" s="111">
        <v>0</v>
      </c>
      <c r="J18" s="111">
        <v>0</v>
      </c>
      <c r="K18" s="111">
        <v>0</v>
      </c>
      <c r="L18" s="388">
        <v>12.168669249999995</v>
      </c>
      <c r="M18" s="111">
        <f t="shared" si="1"/>
        <v>20878.182262749986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197076.72788776946</v>
      </c>
      <c r="E19" s="401">
        <f t="shared" si="3"/>
        <v>8497.3126245299973</v>
      </c>
      <c r="F19" s="401">
        <f t="shared" si="3"/>
        <v>56.725584910000009</v>
      </c>
      <c r="G19" s="401">
        <f t="shared" si="3"/>
        <v>79.509529599999908</v>
      </c>
      <c r="H19" s="401">
        <f t="shared" si="3"/>
        <v>34.864936539999995</v>
      </c>
      <c r="I19" s="401">
        <f t="shared" si="3"/>
        <v>5.2148486600000004</v>
      </c>
      <c r="J19" s="401">
        <f t="shared" si="3"/>
        <v>1.7812673199999998</v>
      </c>
      <c r="K19" s="401">
        <f t="shared" si="3"/>
        <v>7.9683810399999997</v>
      </c>
      <c r="L19" s="401">
        <f t="shared" si="3"/>
        <v>40.291690490000001</v>
      </c>
      <c r="M19" s="111">
        <f t="shared" si="1"/>
        <v>205800.39675085945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39310.151086879814</v>
      </c>
      <c r="E20" s="122">
        <v>6547.2847394699966</v>
      </c>
      <c r="F20" s="122">
        <v>56.588200670000006</v>
      </c>
      <c r="G20" s="122">
        <v>73.947574279999913</v>
      </c>
      <c r="H20" s="122">
        <v>27.572186849999994</v>
      </c>
      <c r="I20" s="122">
        <v>5.2117074300000006</v>
      </c>
      <c r="J20" s="122">
        <v>1.7812673199999998</v>
      </c>
      <c r="K20" s="122">
        <v>7.7575811199999993</v>
      </c>
      <c r="L20" s="388">
        <v>37.198859169999999</v>
      </c>
      <c r="M20" s="111">
        <f t="shared" si="1"/>
        <v>46067.493203189806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157766.57680088966</v>
      </c>
      <c r="E21" s="111">
        <v>1950.02788506</v>
      </c>
      <c r="F21" s="111">
        <v>0.13738424000000002</v>
      </c>
      <c r="G21" s="111">
        <v>5.5619553200000009</v>
      </c>
      <c r="H21" s="111">
        <v>7.2927496899999982</v>
      </c>
      <c r="I21" s="111">
        <v>3.1412300000000001E-3</v>
      </c>
      <c r="J21" s="111">
        <v>0</v>
      </c>
      <c r="K21" s="111">
        <v>0.21079992</v>
      </c>
      <c r="L21" s="388">
        <v>3.0928313199999997</v>
      </c>
      <c r="M21" s="111">
        <f t="shared" si="1"/>
        <v>159732.90354766967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421940.91565480939</v>
      </c>
      <c r="E22" s="401">
        <f t="shared" si="4"/>
        <v>18199.250024069981</v>
      </c>
      <c r="F22" s="401">
        <f t="shared" si="4"/>
        <v>59.509657660000009</v>
      </c>
      <c r="G22" s="401">
        <f t="shared" si="4"/>
        <v>145.12861508999993</v>
      </c>
      <c r="H22" s="401">
        <f t="shared" si="4"/>
        <v>44.636386859999995</v>
      </c>
      <c r="I22" s="401">
        <f t="shared" si="4"/>
        <v>11.0708597</v>
      </c>
      <c r="J22" s="401">
        <f t="shared" si="4"/>
        <v>1.7812673199999998</v>
      </c>
      <c r="K22" s="401">
        <f t="shared" si="4"/>
        <v>7.9687457999999998</v>
      </c>
      <c r="L22" s="401">
        <f t="shared" si="4"/>
        <v>54.339890739999994</v>
      </c>
      <c r="M22" s="111">
        <f t="shared" si="1"/>
        <v>440464.60110204929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2132.3267022199998</v>
      </c>
      <c r="E25" s="401">
        <f t="shared" si="5"/>
        <v>206.8129935</v>
      </c>
      <c r="F25" s="401">
        <f t="shared" si="5"/>
        <v>2.0805680600000001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2341.2202637800001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78.073273180000001</v>
      </c>
      <c r="E26" s="122">
        <v>122.18840868999999</v>
      </c>
      <c r="F26" s="122">
        <v>2.0805680600000001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202.34224992999998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2054.2534290399999</v>
      </c>
      <c r="E27" s="111">
        <v>84.624584810000016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2138.8780138500001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3483.7755586099997</v>
      </c>
      <c r="E28" s="401">
        <f t="shared" si="7"/>
        <v>1090.4723799099997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0.14840501</v>
      </c>
      <c r="M28" s="111">
        <f t="shared" si="6"/>
        <v>4574.3963435299993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892.13050638999994</v>
      </c>
      <c r="E29" s="122">
        <v>695.3533817299998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1587.4838881199998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2591.6450522199998</v>
      </c>
      <c r="E30" s="111">
        <v>395.11899818000001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0.14840501</v>
      </c>
      <c r="M30" s="111">
        <f t="shared" si="6"/>
        <v>2986.9124554099994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3673.6637387100009</v>
      </c>
      <c r="E31" s="401">
        <f t="shared" si="8"/>
        <v>473.41995588999993</v>
      </c>
      <c r="F31" s="401">
        <f t="shared" si="8"/>
        <v>0</v>
      </c>
      <c r="G31" s="401">
        <f t="shared" si="8"/>
        <v>2.9580870000000002E-2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6.0959498099999996</v>
      </c>
      <c r="L31" s="401">
        <f t="shared" si="8"/>
        <v>0</v>
      </c>
      <c r="M31" s="111">
        <f t="shared" si="6"/>
        <v>4153.2092252800012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3547.587543040001</v>
      </c>
      <c r="E32" s="122">
        <v>408.51210944999991</v>
      </c>
      <c r="F32" s="122">
        <v>0</v>
      </c>
      <c r="G32" s="122">
        <v>2.9580870000000002E-2</v>
      </c>
      <c r="H32" s="122">
        <v>0</v>
      </c>
      <c r="I32" s="122">
        <v>0</v>
      </c>
      <c r="J32" s="122">
        <v>0</v>
      </c>
      <c r="K32" s="122">
        <v>6.0959498099999996</v>
      </c>
      <c r="L32" s="388">
        <v>0</v>
      </c>
      <c r="M32" s="111">
        <f t="shared" si="6"/>
        <v>3962.2251831700009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126.07619567</v>
      </c>
      <c r="E33" s="111">
        <v>64.90784644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190.98404211000002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9289.7659995400008</v>
      </c>
      <c r="E34" s="401">
        <f t="shared" si="9"/>
        <v>1770.7053292999997</v>
      </c>
      <c r="F34" s="401">
        <f t="shared" si="9"/>
        <v>2.0805680600000001</v>
      </c>
      <c r="G34" s="401">
        <f t="shared" si="9"/>
        <v>2.9580870000000002E-2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6.0959498099999996</v>
      </c>
      <c r="L34" s="401">
        <f t="shared" si="9"/>
        <v>0.14840501</v>
      </c>
      <c r="M34" s="111">
        <f t="shared" si="6"/>
        <v>11068.825832590001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4243.4713204100008</v>
      </c>
      <c r="E36" s="112">
        <v>582.04448796999986</v>
      </c>
      <c r="F36" s="112">
        <v>2.0805680600000001</v>
      </c>
      <c r="G36" s="112">
        <v>2.9580870000000002E-2</v>
      </c>
      <c r="H36" s="112">
        <v>0</v>
      </c>
      <c r="I36" s="112">
        <v>0</v>
      </c>
      <c r="J36" s="112">
        <v>0</v>
      </c>
      <c r="K36" s="112">
        <v>0</v>
      </c>
      <c r="L36" s="112">
        <v>0.14840501</v>
      </c>
      <c r="M36" s="111">
        <f>SUM(D36:L36)</f>
        <v>4827.7743623200004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3605.5395744799989</v>
      </c>
      <c r="E37" s="112">
        <v>1171.74671225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6.0959498099999996</v>
      </c>
      <c r="L37" s="112">
        <v>0</v>
      </c>
      <c r="M37" s="111">
        <f>SUM(D37:L37)</f>
        <v>4783.3822365399992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1440.75510467</v>
      </c>
      <c r="E38" s="112">
        <v>16.91412906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1457.6692337300001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171651.51495374035</v>
      </c>
      <c r="E41" s="401">
        <f t="shared" si="10"/>
        <v>5948.7639075799934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177600.27886132034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125137.75496894035</v>
      </c>
      <c r="E42" s="122">
        <v>5737.6970870799933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130875.45205602035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46513.75998480001</v>
      </c>
      <c r="E43" s="111">
        <v>211.06682050000001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46724.826805300007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45744.611830819966</v>
      </c>
      <c r="E44" s="401">
        <f t="shared" si="12"/>
        <v>6966.4545523699999</v>
      </c>
      <c r="F44" s="401">
        <f t="shared" si="12"/>
        <v>0</v>
      </c>
      <c r="G44" s="401">
        <f t="shared" si="12"/>
        <v>10.19187382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0.99138446000000002</v>
      </c>
      <c r="M44" s="111">
        <f t="shared" si="11"/>
        <v>52722.249641469964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33220.388485829964</v>
      </c>
      <c r="E45" s="122">
        <v>4932.4240419299995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38152.812527759961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12524.223344989998</v>
      </c>
      <c r="E46" s="111">
        <v>2034.0305104399999</v>
      </c>
      <c r="F46" s="111">
        <v>0</v>
      </c>
      <c r="G46" s="111">
        <v>10.19187382</v>
      </c>
      <c r="H46" s="111">
        <v>0</v>
      </c>
      <c r="I46" s="111">
        <v>0</v>
      </c>
      <c r="J46" s="111">
        <v>0</v>
      </c>
      <c r="K46" s="111">
        <v>0</v>
      </c>
      <c r="L46" s="388">
        <v>0.99138446000000002</v>
      </c>
      <c r="M46" s="111">
        <f t="shared" si="11"/>
        <v>14569.437113709997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9056.8433204900066</v>
      </c>
      <c r="E47" s="401">
        <f t="shared" si="13"/>
        <v>369.66986587999997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2.25410946</v>
      </c>
      <c r="L47" s="401">
        <f t="shared" si="13"/>
        <v>0</v>
      </c>
      <c r="M47" s="111">
        <f t="shared" si="11"/>
        <v>9428.7672958300063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389.51631221999997</v>
      </c>
      <c r="E48" s="122">
        <v>149.43624890999996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2.25410946</v>
      </c>
      <c r="L48" s="388">
        <v>0</v>
      </c>
      <c r="M48" s="111">
        <f t="shared" si="11"/>
        <v>541.20667058999993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8667.3270082700074</v>
      </c>
      <c r="E49" s="111">
        <v>220.23361696999999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8887.5606252400066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226452.97010505031</v>
      </c>
      <c r="E50" s="401">
        <f t="shared" si="14"/>
        <v>13284.888325829994</v>
      </c>
      <c r="F50" s="401">
        <f t="shared" si="14"/>
        <v>0</v>
      </c>
      <c r="G50" s="401">
        <f t="shared" si="14"/>
        <v>10.19187382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2.25410946</v>
      </c>
      <c r="L50" s="401">
        <f t="shared" si="14"/>
        <v>0.99138446000000002</v>
      </c>
      <c r="M50" s="111">
        <f t="shared" si="11"/>
        <v>239751.2957986203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224697.28302869003</v>
      </c>
      <c r="E52" s="112">
        <v>13045.801301979996</v>
      </c>
      <c r="F52" s="112">
        <v>0</v>
      </c>
      <c r="G52" s="112">
        <v>10.19187382</v>
      </c>
      <c r="H52" s="112">
        <v>0</v>
      </c>
      <c r="I52" s="112">
        <v>0</v>
      </c>
      <c r="J52" s="112">
        <v>0</v>
      </c>
      <c r="K52" s="112">
        <v>1.1243608899999999</v>
      </c>
      <c r="L52" s="112">
        <v>0.86788736</v>
      </c>
      <c r="M52" s="111">
        <f>SUM(D52:L52)</f>
        <v>237755.26845274001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1724.1518932499994</v>
      </c>
      <c r="E53" s="112">
        <v>159.32308451000003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1.1297485700000001</v>
      </c>
      <c r="L53" s="112">
        <v>0.1234971</v>
      </c>
      <c r="M53" s="111">
        <f>SUM(D53:L53)</f>
        <v>1884.7282234299992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31.535183160000003</v>
      </c>
      <c r="E54" s="125">
        <v>79.763939340000007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111.29912250000001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05">
        <v>39337.386435185188</v>
      </c>
      <c r="B2" s="505"/>
      <c r="C2" s="50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04"/>
      <c r="C3" s="50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04"/>
      <c r="C5" s="50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04"/>
      <c r="C6" s="504"/>
      <c r="D6" s="140"/>
      <c r="E6" s="142"/>
      <c r="F6" s="142"/>
      <c r="G6" s="142"/>
      <c r="H6" s="147" t="str">
        <f>'A1'!I7</f>
        <v>Turnover in nominal or notional principal amounts in April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04"/>
      <c r="C7" s="50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48075.988803420129</v>
      </c>
      <c r="E13" s="401">
        <f t="shared" si="0"/>
        <v>716.1208705800002</v>
      </c>
      <c r="F13" s="401">
        <f t="shared" si="0"/>
        <v>3241.6669701400006</v>
      </c>
      <c r="G13" s="401">
        <f t="shared" si="0"/>
        <v>920.08268215999999</v>
      </c>
      <c r="H13" s="401">
        <f t="shared" si="0"/>
        <v>145.74766713000002</v>
      </c>
      <c r="I13" s="401">
        <f t="shared" si="0"/>
        <v>128.18078926000004</v>
      </c>
      <c r="J13" s="401">
        <f t="shared" si="0"/>
        <v>16.041361250000001</v>
      </c>
      <c r="K13" s="401">
        <f t="shared" si="0"/>
        <v>175.74835300000004</v>
      </c>
      <c r="L13" s="111">
        <f t="shared" ref="L13:L22" si="1">SUM(D13:K13)</f>
        <v>53419.577496940132</v>
      </c>
    </row>
    <row r="14" spans="1:17" s="14" customFormat="1" ht="18" customHeight="1">
      <c r="A14" s="30"/>
      <c r="B14" s="31" t="s">
        <v>15</v>
      </c>
      <c r="C14" s="31"/>
      <c r="D14" s="122">
        <v>6282.7354523100094</v>
      </c>
      <c r="E14" s="122">
        <v>83.717656689999984</v>
      </c>
      <c r="F14" s="122">
        <v>322.4613463500001</v>
      </c>
      <c r="G14" s="122">
        <v>40.363467860000007</v>
      </c>
      <c r="H14" s="122">
        <v>37.98546137000001</v>
      </c>
      <c r="I14" s="122">
        <v>12.800610689999999</v>
      </c>
      <c r="J14" s="122">
        <v>0.50016726</v>
      </c>
      <c r="K14" s="122">
        <v>7.39303518</v>
      </c>
      <c r="L14" s="111">
        <f t="shared" si="1"/>
        <v>6787.9571977100095</v>
      </c>
    </row>
    <row r="15" spans="1:17" s="14" customFormat="1" ht="18" customHeight="1">
      <c r="A15" s="30"/>
      <c r="B15" s="31" t="s">
        <v>16</v>
      </c>
      <c r="C15" s="31"/>
      <c r="D15" s="111">
        <v>41793.253351110121</v>
      </c>
      <c r="E15" s="111">
        <v>632.40321389000019</v>
      </c>
      <c r="F15" s="111">
        <v>2919.2056237900006</v>
      </c>
      <c r="G15" s="111">
        <v>879.71921429999998</v>
      </c>
      <c r="H15" s="111">
        <v>107.76220576000003</v>
      </c>
      <c r="I15" s="111">
        <v>115.38017857000006</v>
      </c>
      <c r="J15" s="111">
        <v>15.54119399</v>
      </c>
      <c r="K15" s="111">
        <v>168.35531782000004</v>
      </c>
      <c r="L15" s="111">
        <f t="shared" si="1"/>
        <v>46631.620299230126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15592.844073399989</v>
      </c>
      <c r="E16" s="401">
        <f t="shared" si="2"/>
        <v>411.76019391000028</v>
      </c>
      <c r="F16" s="401">
        <f t="shared" si="2"/>
        <v>2144.097986010001</v>
      </c>
      <c r="G16" s="401">
        <f t="shared" si="2"/>
        <v>361.2273234700001</v>
      </c>
      <c r="H16" s="401">
        <f t="shared" si="2"/>
        <v>61.345823430000003</v>
      </c>
      <c r="I16" s="401">
        <f t="shared" si="2"/>
        <v>19.002474059999997</v>
      </c>
      <c r="J16" s="401">
        <f t="shared" si="2"/>
        <v>8.5681313299999982</v>
      </c>
      <c r="K16" s="401">
        <f t="shared" si="2"/>
        <v>147.3585785299999</v>
      </c>
      <c r="L16" s="111">
        <f t="shared" si="1"/>
        <v>18746.204584139989</v>
      </c>
    </row>
    <row r="17" spans="1:14" s="14" customFormat="1" ht="18" customHeight="1">
      <c r="A17" s="30"/>
      <c r="B17" s="31" t="s">
        <v>15</v>
      </c>
      <c r="C17" s="31"/>
      <c r="D17" s="122">
        <v>4858.0427601400042</v>
      </c>
      <c r="E17" s="122">
        <v>14.497326260000001</v>
      </c>
      <c r="F17" s="122">
        <v>24.626561189999986</v>
      </c>
      <c r="G17" s="122">
        <v>2.2005433699999992</v>
      </c>
      <c r="H17" s="122">
        <v>5.1840940000000002E-2</v>
      </c>
      <c r="I17" s="122">
        <v>0.26405257999999998</v>
      </c>
      <c r="J17" s="122">
        <v>2.8016850000000003E-2</v>
      </c>
      <c r="K17" s="122">
        <v>0.15120234999999999</v>
      </c>
      <c r="L17" s="111">
        <f t="shared" si="1"/>
        <v>4899.8623036800036</v>
      </c>
    </row>
    <row r="18" spans="1:14" s="14" customFormat="1" ht="18" customHeight="1">
      <c r="A18" s="30"/>
      <c r="B18" s="31" t="s">
        <v>16</v>
      </c>
      <c r="C18" s="31"/>
      <c r="D18" s="111">
        <v>10734.801313259984</v>
      </c>
      <c r="E18" s="111">
        <v>397.26286765000026</v>
      </c>
      <c r="F18" s="111">
        <v>2119.4714248200012</v>
      </c>
      <c r="G18" s="111">
        <v>359.02678010000011</v>
      </c>
      <c r="H18" s="111">
        <v>61.293982490000005</v>
      </c>
      <c r="I18" s="111">
        <v>18.738421479999996</v>
      </c>
      <c r="J18" s="111">
        <v>8.540114479999998</v>
      </c>
      <c r="K18" s="111">
        <v>147.2073761799999</v>
      </c>
      <c r="L18" s="111">
        <f t="shared" si="1"/>
        <v>13846.342280459989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19627.225658869993</v>
      </c>
      <c r="E19" s="401">
        <f t="shared" si="3"/>
        <v>429.52906691999999</v>
      </c>
      <c r="F19" s="401">
        <f t="shared" si="3"/>
        <v>1739.0668444000007</v>
      </c>
      <c r="G19" s="401">
        <f t="shared" si="3"/>
        <v>594.49678680999978</v>
      </c>
      <c r="H19" s="401">
        <f t="shared" si="3"/>
        <v>116.43257793000001</v>
      </c>
      <c r="I19" s="401">
        <f t="shared" si="3"/>
        <v>80.672077039999948</v>
      </c>
      <c r="J19" s="401">
        <f t="shared" si="3"/>
        <v>8.3147328299999987</v>
      </c>
      <c r="K19" s="401">
        <f t="shared" si="3"/>
        <v>46.139681650000007</v>
      </c>
      <c r="L19" s="111">
        <f t="shared" si="1"/>
        <v>22641.877426449992</v>
      </c>
    </row>
    <row r="20" spans="1:14" s="14" customFormat="1" ht="18" customHeight="1">
      <c r="A20" s="30"/>
      <c r="B20" s="31" t="s">
        <v>15</v>
      </c>
      <c r="C20" s="31"/>
      <c r="D20" s="122">
        <v>3822.7979805599998</v>
      </c>
      <c r="E20" s="122">
        <v>187.64654946999994</v>
      </c>
      <c r="F20" s="122">
        <v>1052.5637808800004</v>
      </c>
      <c r="G20" s="122">
        <v>516.79279271999985</v>
      </c>
      <c r="H20" s="122">
        <v>24.297294060000006</v>
      </c>
      <c r="I20" s="122">
        <v>75.733428139999944</v>
      </c>
      <c r="J20" s="122">
        <v>8.3076745799999987</v>
      </c>
      <c r="K20" s="122">
        <v>38.463261120000006</v>
      </c>
      <c r="L20" s="111">
        <f t="shared" si="1"/>
        <v>5726.6027615300009</v>
      </c>
    </row>
    <row r="21" spans="1:14" s="14" customFormat="1" ht="18" customHeight="1">
      <c r="A21" s="30"/>
      <c r="B21" s="31" t="s">
        <v>16</v>
      </c>
      <c r="C21" s="31"/>
      <c r="D21" s="111">
        <v>15804.427678309992</v>
      </c>
      <c r="E21" s="111">
        <v>241.88251745000002</v>
      </c>
      <c r="F21" s="111">
        <v>686.5030635200003</v>
      </c>
      <c r="G21" s="111">
        <v>77.703994089999966</v>
      </c>
      <c r="H21" s="111">
        <v>92.135283869999995</v>
      </c>
      <c r="I21" s="111">
        <v>4.9386489000000005</v>
      </c>
      <c r="J21" s="111">
        <v>7.0582500000000003E-3</v>
      </c>
      <c r="K21" s="111">
        <v>7.6764205300000006</v>
      </c>
      <c r="L21" s="111">
        <f t="shared" si="1"/>
        <v>16915.274664919991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83296.058535690114</v>
      </c>
      <c r="E22" s="401">
        <f t="shared" si="4"/>
        <v>1557.4101314100005</v>
      </c>
      <c r="F22" s="401">
        <f t="shared" si="4"/>
        <v>7124.8318005500023</v>
      </c>
      <c r="G22" s="401">
        <f t="shared" si="4"/>
        <v>1875.8067924399998</v>
      </c>
      <c r="H22" s="401">
        <f t="shared" si="4"/>
        <v>323.52606849000006</v>
      </c>
      <c r="I22" s="401">
        <f t="shared" si="4"/>
        <v>227.85534035999999</v>
      </c>
      <c r="J22" s="401">
        <f t="shared" si="4"/>
        <v>32.924225409999998</v>
      </c>
      <c r="K22" s="401">
        <f t="shared" si="4"/>
        <v>369.24661317999994</v>
      </c>
      <c r="L22" s="111">
        <f t="shared" si="1"/>
        <v>94807.659507530101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5075.5633968200009</v>
      </c>
      <c r="E25" s="401">
        <f t="shared" si="5"/>
        <v>97.424851929999988</v>
      </c>
      <c r="F25" s="401">
        <f t="shared" si="5"/>
        <v>164.41697227</v>
      </c>
      <c r="G25" s="401">
        <f t="shared" si="5"/>
        <v>32.303871170000001</v>
      </c>
      <c r="H25" s="401">
        <f t="shared" si="5"/>
        <v>0</v>
      </c>
      <c r="I25" s="401">
        <f t="shared" si="5"/>
        <v>5.4889273499999991</v>
      </c>
      <c r="J25" s="401">
        <f t="shared" si="5"/>
        <v>7.9772561599999996</v>
      </c>
      <c r="K25" s="401">
        <f t="shared" si="5"/>
        <v>29.58198011</v>
      </c>
      <c r="L25" s="111">
        <f t="shared" ref="L25:L38" si="6">SUM(D25:K25)</f>
        <v>5412.757255810001</v>
      </c>
    </row>
    <row r="26" spans="1:14" s="14" customFormat="1" ht="18" customHeight="1">
      <c r="A26" s="30"/>
      <c r="B26" s="31" t="s">
        <v>15</v>
      </c>
      <c r="C26" s="12"/>
      <c r="D26" s="122">
        <v>616.03900280000016</v>
      </c>
      <c r="E26" s="122">
        <v>8.0245637199999997</v>
      </c>
      <c r="F26" s="122">
        <v>22.811394119999999</v>
      </c>
      <c r="G26" s="122">
        <v>2.5063490900000001</v>
      </c>
      <c r="H26" s="122">
        <v>0</v>
      </c>
      <c r="I26" s="122">
        <v>0</v>
      </c>
      <c r="J26" s="122">
        <v>0</v>
      </c>
      <c r="K26" s="122">
        <v>0.26111405999999998</v>
      </c>
      <c r="L26" s="111">
        <f t="shared" si="6"/>
        <v>649.64242379000007</v>
      </c>
    </row>
    <row r="27" spans="1:14" s="14" customFormat="1" ht="18" customHeight="1">
      <c r="A27" s="30"/>
      <c r="B27" s="31" t="s">
        <v>16</v>
      </c>
      <c r="C27" s="31"/>
      <c r="D27" s="111">
        <v>4459.5243940200007</v>
      </c>
      <c r="E27" s="111">
        <v>89.400288209999985</v>
      </c>
      <c r="F27" s="111">
        <v>141.60557815000001</v>
      </c>
      <c r="G27" s="111">
        <v>29.79752208</v>
      </c>
      <c r="H27" s="111">
        <v>0</v>
      </c>
      <c r="I27" s="111">
        <v>5.4889273499999991</v>
      </c>
      <c r="J27" s="111">
        <v>7.9772561599999996</v>
      </c>
      <c r="K27" s="111">
        <v>29.320866049999999</v>
      </c>
      <c r="L27" s="111">
        <f t="shared" si="6"/>
        <v>4763.1148320200018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5745.9486768999996</v>
      </c>
      <c r="E28" s="401">
        <f t="shared" si="7"/>
        <v>38.397493589999996</v>
      </c>
      <c r="F28" s="401">
        <f t="shared" si="7"/>
        <v>335.05242953000015</v>
      </c>
      <c r="G28" s="401">
        <f t="shared" si="7"/>
        <v>6.3198893299999996</v>
      </c>
      <c r="H28" s="401">
        <f t="shared" si="7"/>
        <v>3.3125004100000002</v>
      </c>
      <c r="I28" s="401">
        <f t="shared" si="7"/>
        <v>0.36642118000000001</v>
      </c>
      <c r="J28" s="401">
        <f t="shared" si="7"/>
        <v>0.53601692000000001</v>
      </c>
      <c r="K28" s="401">
        <f t="shared" si="7"/>
        <v>6.1487966199999997</v>
      </c>
      <c r="L28" s="111">
        <f t="shared" si="6"/>
        <v>6136.0822244799992</v>
      </c>
    </row>
    <row r="29" spans="1:14" s="14" customFormat="1" ht="18" customHeight="1">
      <c r="A29" s="30"/>
      <c r="B29" s="31" t="s">
        <v>15</v>
      </c>
      <c r="C29" s="12"/>
      <c r="D29" s="122">
        <v>1964.5679663299989</v>
      </c>
      <c r="E29" s="122">
        <v>1.0292230199999999</v>
      </c>
      <c r="F29" s="122">
        <v>1.3251403499999999</v>
      </c>
      <c r="G29" s="122">
        <v>2.5258469999999998E-2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1966.9475881699989</v>
      </c>
    </row>
    <row r="30" spans="1:14" s="14" customFormat="1" ht="18" customHeight="1">
      <c r="A30" s="30"/>
      <c r="B30" s="31" t="s">
        <v>16</v>
      </c>
      <c r="C30" s="31"/>
      <c r="D30" s="111">
        <v>3781.3807105700007</v>
      </c>
      <c r="E30" s="111">
        <v>37.368270569999993</v>
      </c>
      <c r="F30" s="111">
        <v>333.72728918000013</v>
      </c>
      <c r="G30" s="111">
        <v>6.2946308599999998</v>
      </c>
      <c r="H30" s="111">
        <v>3.3125004100000002</v>
      </c>
      <c r="I30" s="111">
        <v>0.36642118000000001</v>
      </c>
      <c r="J30" s="111">
        <v>0.53601692000000001</v>
      </c>
      <c r="K30" s="111">
        <v>6.1487966199999997</v>
      </c>
      <c r="L30" s="111">
        <f t="shared" si="6"/>
        <v>4169.134636310001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1145.92561716</v>
      </c>
      <c r="E31" s="401">
        <f t="shared" si="8"/>
        <v>42.254316279999998</v>
      </c>
      <c r="F31" s="401">
        <f t="shared" si="8"/>
        <v>46.411512670000008</v>
      </c>
      <c r="G31" s="401">
        <f t="shared" si="8"/>
        <v>0</v>
      </c>
      <c r="H31" s="401">
        <f t="shared" si="8"/>
        <v>1.6603090000000001E-2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111">
        <f t="shared" si="6"/>
        <v>1234.6080492000001</v>
      </c>
    </row>
    <row r="32" spans="1:14" s="14" customFormat="1" ht="18" customHeight="1">
      <c r="A32" s="30"/>
      <c r="B32" s="31" t="s">
        <v>15</v>
      </c>
      <c r="C32" s="12"/>
      <c r="D32" s="122">
        <v>228.84570173</v>
      </c>
      <c r="E32" s="122">
        <v>31.111903549999997</v>
      </c>
      <c r="F32" s="122">
        <v>17.706004420000003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277.66360969999999</v>
      </c>
    </row>
    <row r="33" spans="1:15" s="14" customFormat="1" ht="18" customHeight="1">
      <c r="A33" s="30"/>
      <c r="B33" s="31" t="s">
        <v>16</v>
      </c>
      <c r="C33" s="31"/>
      <c r="D33" s="111">
        <v>917.07991542999991</v>
      </c>
      <c r="E33" s="111">
        <v>11.14241273</v>
      </c>
      <c r="F33" s="111">
        <v>28.705508250000001</v>
      </c>
      <c r="G33" s="111">
        <v>0</v>
      </c>
      <c r="H33" s="111">
        <v>1.6603090000000001E-2</v>
      </c>
      <c r="I33" s="111">
        <v>0</v>
      </c>
      <c r="J33" s="111">
        <v>0</v>
      </c>
      <c r="K33" s="111">
        <v>0</v>
      </c>
      <c r="L33" s="111">
        <f t="shared" si="6"/>
        <v>956.94443949999993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11967.43769088</v>
      </c>
      <c r="E34" s="401">
        <f t="shared" si="9"/>
        <v>178.07666179999998</v>
      </c>
      <c r="F34" s="401">
        <f t="shared" si="9"/>
        <v>545.88091447000011</v>
      </c>
      <c r="G34" s="401">
        <f t="shared" si="9"/>
        <v>38.623760500000003</v>
      </c>
      <c r="H34" s="401">
        <f t="shared" si="9"/>
        <v>3.3291035</v>
      </c>
      <c r="I34" s="401">
        <f t="shared" si="9"/>
        <v>5.8553485299999988</v>
      </c>
      <c r="J34" s="401">
        <f t="shared" si="9"/>
        <v>8.5132730799999994</v>
      </c>
      <c r="K34" s="401">
        <f t="shared" si="9"/>
        <v>35.730776730000002</v>
      </c>
      <c r="L34" s="111">
        <f t="shared" si="6"/>
        <v>12783.447529490002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7354.9103043500081</v>
      </c>
      <c r="E36" s="112">
        <v>86.446246450000004</v>
      </c>
      <c r="F36" s="112">
        <v>358.22987265000023</v>
      </c>
      <c r="G36" s="112">
        <v>37.623717330000012</v>
      </c>
      <c r="H36" s="112">
        <v>3.0022411199999999</v>
      </c>
      <c r="I36" s="112">
        <v>5.5030483399999994</v>
      </c>
      <c r="J36" s="112">
        <v>1.9821459300000002</v>
      </c>
      <c r="K36" s="112">
        <v>3.5307767299999999</v>
      </c>
      <c r="L36" s="111">
        <f t="shared" si="6"/>
        <v>7851.2283529000078</v>
      </c>
    </row>
    <row r="37" spans="1:15" s="14" customFormat="1" ht="18" customHeight="1">
      <c r="A37" s="29"/>
      <c r="B37" s="12" t="s">
        <v>22</v>
      </c>
      <c r="C37" s="12"/>
      <c r="D37" s="112">
        <v>4612.5273865300014</v>
      </c>
      <c r="E37" s="112">
        <v>69.544218229999998</v>
      </c>
      <c r="F37" s="112">
        <v>187.65104182000002</v>
      </c>
      <c r="G37" s="112">
        <v>1.0000431700000001</v>
      </c>
      <c r="H37" s="112">
        <v>0.32686238000000001</v>
      </c>
      <c r="I37" s="112">
        <v>0.35230019000000001</v>
      </c>
      <c r="J37" s="112">
        <v>6.5311271499999997</v>
      </c>
      <c r="K37" s="112">
        <v>32.200000000000003</v>
      </c>
      <c r="L37" s="111">
        <f t="shared" si="6"/>
        <v>4910.1329794700023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22.086197120000001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22.086197120000001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72159.958332859969</v>
      </c>
      <c r="E41" s="401">
        <f t="shared" si="10"/>
        <v>2290.808733450001</v>
      </c>
      <c r="F41" s="401">
        <f t="shared" si="10"/>
        <v>3708.3312743800007</v>
      </c>
      <c r="G41" s="401">
        <f t="shared" si="10"/>
        <v>2167.1745994000003</v>
      </c>
      <c r="H41" s="401">
        <f t="shared" si="10"/>
        <v>64.921953369999983</v>
      </c>
      <c r="I41" s="401">
        <f t="shared" si="10"/>
        <v>371.14181149999996</v>
      </c>
      <c r="J41" s="401">
        <f t="shared" si="10"/>
        <v>22.921239949999997</v>
      </c>
      <c r="K41" s="401">
        <f t="shared" si="10"/>
        <v>324.60683213999994</v>
      </c>
      <c r="L41" s="111">
        <f t="shared" ref="L41:L50" si="11">SUM(D41:K41)</f>
        <v>81109.864777049952</v>
      </c>
    </row>
    <row r="42" spans="1:15" s="14" customFormat="1" ht="18" customHeight="1">
      <c r="A42" s="30"/>
      <c r="B42" s="31" t="s">
        <v>15</v>
      </c>
      <c r="C42" s="31"/>
      <c r="D42" s="122">
        <v>16414.264538900028</v>
      </c>
      <c r="E42" s="122">
        <v>386.93736918000019</v>
      </c>
      <c r="F42" s="122">
        <v>803.01580694000097</v>
      </c>
      <c r="G42" s="122">
        <v>133.45451806</v>
      </c>
      <c r="H42" s="122">
        <v>6.4815488600000002</v>
      </c>
      <c r="I42" s="122">
        <v>133.87212122</v>
      </c>
      <c r="J42" s="122">
        <v>0</v>
      </c>
      <c r="K42" s="122">
        <v>0</v>
      </c>
      <c r="L42" s="111">
        <f t="shared" si="11"/>
        <v>17878.025903160029</v>
      </c>
    </row>
    <row r="43" spans="1:15" s="14" customFormat="1" ht="18" customHeight="1">
      <c r="A43" s="30"/>
      <c r="B43" s="31" t="s">
        <v>16</v>
      </c>
      <c r="C43" s="31"/>
      <c r="D43" s="111">
        <v>55745.693793959937</v>
      </c>
      <c r="E43" s="111">
        <v>1903.8713642700006</v>
      </c>
      <c r="F43" s="111">
        <v>2905.3154674399998</v>
      </c>
      <c r="G43" s="111">
        <v>2033.7200813400002</v>
      </c>
      <c r="H43" s="111">
        <v>58.440404509999986</v>
      </c>
      <c r="I43" s="111">
        <v>237.26969027999996</v>
      </c>
      <c r="J43" s="111">
        <v>22.921239949999997</v>
      </c>
      <c r="K43" s="111">
        <v>324.60683213999994</v>
      </c>
      <c r="L43" s="111">
        <f t="shared" si="11"/>
        <v>63231.838873889945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48369.641589439998</v>
      </c>
      <c r="E44" s="401">
        <f t="shared" si="12"/>
        <v>1458.7890268400004</v>
      </c>
      <c r="F44" s="401">
        <f t="shared" si="12"/>
        <v>4371.8693167000019</v>
      </c>
      <c r="G44" s="401">
        <f t="shared" si="12"/>
        <v>1668.4075880399994</v>
      </c>
      <c r="H44" s="401">
        <f t="shared" si="12"/>
        <v>40.99596188000001</v>
      </c>
      <c r="I44" s="401">
        <f t="shared" si="12"/>
        <v>0.35697491999999997</v>
      </c>
      <c r="J44" s="401">
        <f t="shared" si="12"/>
        <v>2.94284386</v>
      </c>
      <c r="K44" s="401">
        <f t="shared" si="12"/>
        <v>35.985958859999997</v>
      </c>
      <c r="L44" s="111">
        <f t="shared" si="11"/>
        <v>55948.989260540002</v>
      </c>
    </row>
    <row r="45" spans="1:15" s="14" customFormat="1" ht="18" customHeight="1">
      <c r="A45" s="30"/>
      <c r="B45" s="31" t="s">
        <v>15</v>
      </c>
      <c r="C45" s="31"/>
      <c r="D45" s="122">
        <v>9532.5965029399995</v>
      </c>
      <c r="E45" s="122">
        <v>14.900973269999996</v>
      </c>
      <c r="F45" s="122">
        <v>25.362474059999993</v>
      </c>
      <c r="G45" s="122">
        <v>48.151041680000006</v>
      </c>
      <c r="H45" s="122">
        <v>0</v>
      </c>
      <c r="I45" s="122">
        <v>0</v>
      </c>
      <c r="J45" s="122">
        <v>0</v>
      </c>
      <c r="K45" s="122">
        <v>0</v>
      </c>
      <c r="L45" s="111">
        <f t="shared" si="11"/>
        <v>9621.0109919499992</v>
      </c>
    </row>
    <row r="46" spans="1:15" s="14" customFormat="1" ht="18" customHeight="1">
      <c r="A46" s="30"/>
      <c r="B46" s="31" t="s">
        <v>16</v>
      </c>
      <c r="C46" s="31"/>
      <c r="D46" s="111">
        <v>38837.045086500002</v>
      </c>
      <c r="E46" s="111">
        <v>1443.8880535700005</v>
      </c>
      <c r="F46" s="111">
        <v>4346.5068426400021</v>
      </c>
      <c r="G46" s="111">
        <v>1620.2565463599994</v>
      </c>
      <c r="H46" s="111">
        <v>40.99596188000001</v>
      </c>
      <c r="I46" s="111">
        <v>0.35697491999999997</v>
      </c>
      <c r="J46" s="111">
        <v>2.94284386</v>
      </c>
      <c r="K46" s="111">
        <v>35.985958859999997</v>
      </c>
      <c r="L46" s="111">
        <f t="shared" si="11"/>
        <v>46327.978268590006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9732.2341153000016</v>
      </c>
      <c r="E47" s="401">
        <f t="shared" si="13"/>
        <v>187.14224630000001</v>
      </c>
      <c r="F47" s="401">
        <f t="shared" si="13"/>
        <v>362.89427434000009</v>
      </c>
      <c r="G47" s="401">
        <f t="shared" si="13"/>
        <v>36.466194000000009</v>
      </c>
      <c r="H47" s="401">
        <f t="shared" si="13"/>
        <v>24.256363600000007</v>
      </c>
      <c r="I47" s="401">
        <f t="shared" si="13"/>
        <v>20.985383260000003</v>
      </c>
      <c r="J47" s="401">
        <f t="shared" si="13"/>
        <v>0</v>
      </c>
      <c r="K47" s="401">
        <f t="shared" si="13"/>
        <v>5.263808919999998</v>
      </c>
      <c r="L47" s="111">
        <f t="shared" si="11"/>
        <v>10369.242385720003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424.27190561999981</v>
      </c>
      <c r="E48" s="122">
        <v>65.694913870000008</v>
      </c>
      <c r="F48" s="122">
        <v>174.86692846000005</v>
      </c>
      <c r="G48" s="122">
        <v>30.221075520000007</v>
      </c>
      <c r="H48" s="122">
        <v>20.211524420000007</v>
      </c>
      <c r="I48" s="122">
        <v>20.985383260000003</v>
      </c>
      <c r="J48" s="122">
        <v>0</v>
      </c>
      <c r="K48" s="122">
        <v>5.1768089199999983</v>
      </c>
      <c r="L48" s="111">
        <f t="shared" si="11"/>
        <v>741.42854006999994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9307.9622096800013</v>
      </c>
      <c r="E49" s="111">
        <v>121.44733243000002</v>
      </c>
      <c r="F49" s="111">
        <v>188.02734588000004</v>
      </c>
      <c r="G49" s="111">
        <v>6.2451184800000004</v>
      </c>
      <c r="H49" s="111">
        <v>4.0448391800000003</v>
      </c>
      <c r="I49" s="111">
        <v>0</v>
      </c>
      <c r="J49" s="111">
        <v>0</v>
      </c>
      <c r="K49" s="111">
        <v>8.7000000000000008E-2</v>
      </c>
      <c r="L49" s="111">
        <f t="shared" si="11"/>
        <v>9627.8138456500001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130261.83403759997</v>
      </c>
      <c r="E50" s="401">
        <f t="shared" si="14"/>
        <v>3936.7400065900015</v>
      </c>
      <c r="F50" s="401">
        <f t="shared" si="14"/>
        <v>8443.0948654200038</v>
      </c>
      <c r="G50" s="401">
        <f t="shared" si="14"/>
        <v>3872.0483814399995</v>
      </c>
      <c r="H50" s="401">
        <f t="shared" si="14"/>
        <v>130.17427885000001</v>
      </c>
      <c r="I50" s="401">
        <f t="shared" si="14"/>
        <v>392.48416967999998</v>
      </c>
      <c r="J50" s="401">
        <f t="shared" si="14"/>
        <v>25.864083809999997</v>
      </c>
      <c r="K50" s="401">
        <f t="shared" si="14"/>
        <v>365.85659991999995</v>
      </c>
      <c r="L50" s="111">
        <f t="shared" si="11"/>
        <v>147428.09642330997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123637.26751119975</v>
      </c>
      <c r="E52" s="112">
        <v>3895.3987897699981</v>
      </c>
      <c r="F52" s="112">
        <v>8318.3115428499914</v>
      </c>
      <c r="G52" s="112">
        <v>3835.856582560004</v>
      </c>
      <c r="H52" s="112">
        <v>130.17427885000006</v>
      </c>
      <c r="I52" s="112">
        <v>392.48416967999987</v>
      </c>
      <c r="J52" s="112">
        <v>25.86408381</v>
      </c>
      <c r="K52" s="112">
        <v>358.73326112999996</v>
      </c>
      <c r="L52" s="111">
        <f>SUM(D52:K52)</f>
        <v>140594.09021984975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6624.5665263999981</v>
      </c>
      <c r="E53" s="112">
        <v>41.341216819999993</v>
      </c>
      <c r="F53" s="112">
        <v>124.78332256000003</v>
      </c>
      <c r="G53" s="112">
        <v>36.19179888</v>
      </c>
      <c r="H53" s="112">
        <v>0</v>
      </c>
      <c r="I53" s="112">
        <v>0</v>
      </c>
      <c r="J53" s="112">
        <v>0</v>
      </c>
      <c r="K53" s="112">
        <v>7.12333879</v>
      </c>
      <c r="L53" s="111">
        <f>SUM(D53:K53)</f>
        <v>6834.0062034499979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05">
        <v>39337.364062499997</v>
      </c>
      <c r="B2" s="50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April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601.41744638</v>
      </c>
      <c r="E13" s="401">
        <f t="shared" si="0"/>
        <v>978.6419613500002</v>
      </c>
      <c r="F13" s="401">
        <f t="shared" si="0"/>
        <v>449.89717245999992</v>
      </c>
      <c r="G13" s="401">
        <f t="shared" si="0"/>
        <v>3.2941779200000001</v>
      </c>
      <c r="H13" s="401">
        <f t="shared" si="0"/>
        <v>3.2212222500000003</v>
      </c>
      <c r="I13" s="401">
        <f t="shared" si="0"/>
        <v>6.01786683</v>
      </c>
      <c r="J13" s="401">
        <f t="shared" si="0"/>
        <v>3.6250602499999998</v>
      </c>
      <c r="K13" s="401">
        <f t="shared" ref="K13:K21" si="1">SUM(D13:J13)</f>
        <v>2046.11490744</v>
      </c>
      <c r="L13" s="402">
        <f t="shared" si="0"/>
        <v>90.540636079999999</v>
      </c>
      <c r="M13" s="401">
        <f t="shared" si="0"/>
        <v>226607.27095263998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19.251236370000001</v>
      </c>
      <c r="E14" s="122">
        <v>91.752164470000025</v>
      </c>
      <c r="F14" s="122">
        <v>4.5591298200000008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115.56253066000002</v>
      </c>
      <c r="L14" s="388">
        <v>4.1873466550000007</v>
      </c>
      <c r="M14" s="122">
        <f>L14+K14+'A2'!L14+'A1'!M14</f>
        <v>149556.37179382483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582.16621000999999</v>
      </c>
      <c r="E15" s="111">
        <v>886.88979688000018</v>
      </c>
      <c r="F15" s="111">
        <v>445.33804263999991</v>
      </c>
      <c r="G15" s="111">
        <v>3.2941779200000001</v>
      </c>
      <c r="H15" s="111">
        <v>3.2212222500000003</v>
      </c>
      <c r="I15" s="111">
        <v>6.01786683</v>
      </c>
      <c r="J15" s="111">
        <v>3.6250602499999998</v>
      </c>
      <c r="K15" s="111">
        <f t="shared" si="1"/>
        <v>1930.55237678</v>
      </c>
      <c r="L15" s="388">
        <v>86.353289425</v>
      </c>
      <c r="M15" s="122">
        <f>L15+K15+'A2'!L15+'A1'!M15</f>
        <v>77050.89915881514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278.6942189400001</v>
      </c>
      <c r="E16" s="401">
        <f t="shared" si="2"/>
        <v>428.06653415000011</v>
      </c>
      <c r="F16" s="401">
        <f t="shared" si="2"/>
        <v>115.67162849000002</v>
      </c>
      <c r="G16" s="401">
        <f t="shared" si="2"/>
        <v>2.6414805100000001</v>
      </c>
      <c r="H16" s="401">
        <f t="shared" si="2"/>
        <v>1.8407276700000001</v>
      </c>
      <c r="I16" s="401">
        <f t="shared" si="2"/>
        <v>5.7575375000000006</v>
      </c>
      <c r="J16" s="401">
        <f t="shared" si="2"/>
        <v>2.6183718200000001</v>
      </c>
      <c r="K16" s="401">
        <f t="shared" si="1"/>
        <v>835.29049908000013</v>
      </c>
      <c r="L16" s="401">
        <f t="shared" si="2"/>
        <v>81.521746234999966</v>
      </c>
      <c r="M16" s="401">
        <f t="shared" si="2"/>
        <v>83276.183268465102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4.1266150000000001E-2</v>
      </c>
      <c r="E17" s="122">
        <v>0.55253025999999994</v>
      </c>
      <c r="F17" s="122">
        <v>0.79772604000000003</v>
      </c>
      <c r="G17" s="122">
        <v>0</v>
      </c>
      <c r="H17" s="122">
        <v>0</v>
      </c>
      <c r="I17" s="122">
        <v>2.2415099999999999E-3</v>
      </c>
      <c r="J17" s="122">
        <v>1.0696499999999999E-3</v>
      </c>
      <c r="K17" s="122">
        <f t="shared" si="1"/>
        <v>1.3948336100000001</v>
      </c>
      <c r="L17" s="388">
        <v>0.525072435</v>
      </c>
      <c r="M17" s="122">
        <f>L17+K17+'A2'!L17+'A1'!M17</f>
        <v>47636.766385985124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278.65295279000009</v>
      </c>
      <c r="E18" s="111">
        <v>427.51400389000008</v>
      </c>
      <c r="F18" s="111">
        <v>114.87390245000002</v>
      </c>
      <c r="G18" s="111">
        <v>2.6414805100000001</v>
      </c>
      <c r="H18" s="111">
        <v>1.8407276700000001</v>
      </c>
      <c r="I18" s="111">
        <v>5.7552959900000005</v>
      </c>
      <c r="J18" s="111">
        <v>2.6173021700000003</v>
      </c>
      <c r="K18" s="111">
        <f t="shared" si="1"/>
        <v>833.89566547000015</v>
      </c>
      <c r="L18" s="388">
        <v>80.996673799999968</v>
      </c>
      <c r="M18" s="122">
        <f>L18+K18+'A2'!L18+'A1'!M18</f>
        <v>35639.416882479971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270.43873149000007</v>
      </c>
      <c r="E19" s="401">
        <f t="shared" si="3"/>
        <v>431.30905027999995</v>
      </c>
      <c r="F19" s="401">
        <f t="shared" si="3"/>
        <v>81.289893289999981</v>
      </c>
      <c r="G19" s="401">
        <f t="shared" si="3"/>
        <v>1.5885292600000001</v>
      </c>
      <c r="H19" s="401">
        <f t="shared" si="3"/>
        <v>2.8193589999999998E-2</v>
      </c>
      <c r="I19" s="401">
        <f t="shared" si="3"/>
        <v>2.1294922700000005</v>
      </c>
      <c r="J19" s="401">
        <f t="shared" si="3"/>
        <v>1.5036549599999995</v>
      </c>
      <c r="K19" s="401">
        <f t="shared" si="1"/>
        <v>788.28754514000002</v>
      </c>
      <c r="L19" s="401">
        <f t="shared" si="3"/>
        <v>43.967513544999996</v>
      </c>
      <c r="M19" s="401">
        <f t="shared" si="3"/>
        <v>229274.52923599444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238.32978559000006</v>
      </c>
      <c r="E20" s="122">
        <v>83.87820312999996</v>
      </c>
      <c r="F20" s="122">
        <v>77.800950469999975</v>
      </c>
      <c r="G20" s="122">
        <v>6.5556599999999996E-3</v>
      </c>
      <c r="H20" s="122">
        <v>2.8193589999999998E-2</v>
      </c>
      <c r="I20" s="122">
        <v>2.1294922700000005</v>
      </c>
      <c r="J20" s="122">
        <v>1.4455651299999996</v>
      </c>
      <c r="K20" s="122">
        <f t="shared" si="1"/>
        <v>403.61874583999997</v>
      </c>
      <c r="L20" s="388">
        <v>38.553842704999994</v>
      </c>
      <c r="M20" s="122">
        <f>L20+K20+'A2'!L20+'A1'!M20</f>
        <v>52236.268553264803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32.108945900000002</v>
      </c>
      <c r="E21" s="111">
        <v>347.43084714999998</v>
      </c>
      <c r="F21" s="111">
        <v>3.4889428199999997</v>
      </c>
      <c r="G21" s="111">
        <v>1.5819736</v>
      </c>
      <c r="H21" s="111">
        <v>0</v>
      </c>
      <c r="I21" s="111">
        <v>0</v>
      </c>
      <c r="J21" s="111">
        <v>5.8089830000000002E-2</v>
      </c>
      <c r="K21" s="111">
        <f t="shared" si="1"/>
        <v>384.66879929999993</v>
      </c>
      <c r="L21" s="388">
        <v>5.41367084</v>
      </c>
      <c r="M21" s="122">
        <f>L21+K21+'A2'!L21+'A1'!M21</f>
        <v>177038.26068272965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1150.5503968100002</v>
      </c>
      <c r="E22" s="401">
        <f t="shared" si="4"/>
        <v>1838.0175457800003</v>
      </c>
      <c r="F22" s="401">
        <f t="shared" si="4"/>
        <v>646.85869423999998</v>
      </c>
      <c r="G22" s="401">
        <f t="shared" si="4"/>
        <v>7.5241876900000007</v>
      </c>
      <c r="H22" s="401">
        <f t="shared" si="4"/>
        <v>5.0901435100000008</v>
      </c>
      <c r="I22" s="401">
        <f t="shared" si="4"/>
        <v>13.904896600000001</v>
      </c>
      <c r="J22" s="401">
        <f t="shared" si="4"/>
        <v>7.7470870299999994</v>
      </c>
      <c r="K22" s="401">
        <f t="shared" si="4"/>
        <v>3669.6929516600003</v>
      </c>
      <c r="L22" s="401">
        <f t="shared" si="4"/>
        <v>216.02989585999995</v>
      </c>
      <c r="M22" s="401">
        <f t="shared" si="4"/>
        <v>539157.98345709953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341.8080238</v>
      </c>
      <c r="E25" s="401">
        <f t="shared" si="5"/>
        <v>149.86240426000001</v>
      </c>
      <c r="F25" s="401">
        <f t="shared" si="5"/>
        <v>10.078558709999999</v>
      </c>
      <c r="G25" s="401">
        <f t="shared" si="5"/>
        <v>0.23982513</v>
      </c>
      <c r="H25" s="401">
        <f t="shared" si="5"/>
        <v>0</v>
      </c>
      <c r="I25" s="401">
        <f t="shared" si="5"/>
        <v>2.5497286299999997</v>
      </c>
      <c r="J25" s="401">
        <f t="shared" si="5"/>
        <v>13.377006939999999</v>
      </c>
      <c r="K25" s="401">
        <f t="shared" ref="K25:K33" si="6">SUM(D25:J25)</f>
        <v>517.91554746999998</v>
      </c>
      <c r="L25" s="401">
        <f t="shared" si="5"/>
        <v>21.479493524999999</v>
      </c>
      <c r="M25" s="401">
        <f t="shared" si="5"/>
        <v>8293.3725605850013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20.678218090000001</v>
      </c>
      <c r="E26" s="122">
        <v>16.620304279999999</v>
      </c>
      <c r="F26" s="122">
        <v>1.3323638499999999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38.630886220000001</v>
      </c>
      <c r="L26" s="388">
        <v>0.13055702999999999</v>
      </c>
      <c r="M26" s="122">
        <f>L26+K26+'A2'!L26+'A1'!M26</f>
        <v>890.74611697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321.12980571000003</v>
      </c>
      <c r="E27" s="111">
        <v>133.24209998000001</v>
      </c>
      <c r="F27" s="111">
        <v>8.7461948599999992</v>
      </c>
      <c r="G27" s="111">
        <v>0.23982513</v>
      </c>
      <c r="H27" s="111">
        <v>0</v>
      </c>
      <c r="I27" s="111">
        <v>2.5497286299999997</v>
      </c>
      <c r="J27" s="111">
        <v>13.377006939999999</v>
      </c>
      <c r="K27" s="122">
        <f t="shared" si="6"/>
        <v>479.28466125000006</v>
      </c>
      <c r="L27" s="388">
        <v>21.348936495</v>
      </c>
      <c r="M27" s="122">
        <f>L27+K27+'A2'!L27+'A1'!M27</f>
        <v>7402.6264436150013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142.24910829999996</v>
      </c>
      <c r="E28" s="401">
        <f t="shared" si="7"/>
        <v>80.139027929999997</v>
      </c>
      <c r="F28" s="401">
        <f t="shared" si="7"/>
        <v>1.3275974399999999</v>
      </c>
      <c r="G28" s="401">
        <f t="shared" si="7"/>
        <v>0.57246726000000003</v>
      </c>
      <c r="H28" s="401">
        <f t="shared" si="7"/>
        <v>0</v>
      </c>
      <c r="I28" s="401">
        <f t="shared" si="7"/>
        <v>0</v>
      </c>
      <c r="J28" s="401">
        <f t="shared" si="7"/>
        <v>0.39923412000000003</v>
      </c>
      <c r="K28" s="401">
        <f t="shared" si="6"/>
        <v>224.68743504999995</v>
      </c>
      <c r="L28" s="401">
        <f t="shared" si="7"/>
        <v>3.348217875</v>
      </c>
      <c r="M28" s="401">
        <f t="shared" si="7"/>
        <v>10938.514220934998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3554.4314762899985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142.24910829999996</v>
      </c>
      <c r="E30" s="111">
        <v>80.139027929999997</v>
      </c>
      <c r="F30" s="111">
        <v>1.3275974399999999</v>
      </c>
      <c r="G30" s="111">
        <v>0.57246726000000003</v>
      </c>
      <c r="H30" s="111">
        <v>0</v>
      </c>
      <c r="I30" s="111">
        <v>0</v>
      </c>
      <c r="J30" s="111">
        <v>0.39923412000000003</v>
      </c>
      <c r="K30" s="122">
        <f t="shared" si="6"/>
        <v>224.68743504999995</v>
      </c>
      <c r="L30" s="388">
        <v>3.348217875</v>
      </c>
      <c r="M30" s="122">
        <f>L30+K30+'A2'!L30+'A1'!M30</f>
        <v>7384.0827446450003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28.795945880000001</v>
      </c>
      <c r="E31" s="401">
        <f t="shared" si="8"/>
        <v>26.24654602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2.5503885799999999</v>
      </c>
      <c r="J31" s="401">
        <f t="shared" si="8"/>
        <v>0</v>
      </c>
      <c r="K31" s="401">
        <f t="shared" si="6"/>
        <v>57.592880480000005</v>
      </c>
      <c r="L31" s="401">
        <f t="shared" si="8"/>
        <v>0</v>
      </c>
      <c r="M31" s="401">
        <f t="shared" si="8"/>
        <v>5445.4101549600009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4.1505860300000004</v>
      </c>
      <c r="F32" s="122">
        <v>0</v>
      </c>
      <c r="G32" s="122">
        <v>0</v>
      </c>
      <c r="H32" s="122">
        <v>0</v>
      </c>
      <c r="I32" s="122">
        <v>2.5503885799999999</v>
      </c>
      <c r="J32" s="122">
        <v>0</v>
      </c>
      <c r="K32" s="122">
        <f t="shared" si="6"/>
        <v>6.7009746100000003</v>
      </c>
      <c r="L32" s="388">
        <v>0</v>
      </c>
      <c r="M32" s="122">
        <f>L32+K32+'A2'!L32+'A1'!M32</f>
        <v>4246.5897674800008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28.795945880000001</v>
      </c>
      <c r="E33" s="111">
        <v>22.095959990000001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50.891905870000002</v>
      </c>
      <c r="L33" s="388">
        <v>0</v>
      </c>
      <c r="M33" s="122">
        <f>L33+K33+'A2'!L33+'A1'!M33</f>
        <v>1198.8203874799999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512.85307797999997</v>
      </c>
      <c r="E34" s="401">
        <f t="shared" si="9"/>
        <v>256.24797820999999</v>
      </c>
      <c r="F34" s="401">
        <f t="shared" si="9"/>
        <v>11.406156149999999</v>
      </c>
      <c r="G34" s="401">
        <f t="shared" si="9"/>
        <v>0.81229239000000009</v>
      </c>
      <c r="H34" s="401">
        <f t="shared" si="9"/>
        <v>0</v>
      </c>
      <c r="I34" s="401">
        <f t="shared" si="9"/>
        <v>5.1001172099999996</v>
      </c>
      <c r="J34" s="401">
        <f t="shared" si="9"/>
        <v>13.77624106</v>
      </c>
      <c r="K34" s="401">
        <f t="shared" si="9"/>
        <v>800.19586299999992</v>
      </c>
      <c r="L34" s="401">
        <f t="shared" si="9"/>
        <v>24.827711399999998</v>
      </c>
      <c r="M34" s="401">
        <f t="shared" si="9"/>
        <v>24677.296936480001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284.94340603000001</v>
      </c>
      <c r="E36" s="112">
        <v>253.71974368999997</v>
      </c>
      <c r="F36" s="112">
        <v>11.406156150000001</v>
      </c>
      <c r="G36" s="112">
        <v>0.81229239000000009</v>
      </c>
      <c r="H36" s="112">
        <v>0</v>
      </c>
      <c r="I36" s="112">
        <v>1.08653084</v>
      </c>
      <c r="J36" s="122">
        <v>13.77624106</v>
      </c>
      <c r="K36" s="122">
        <f>SUM(D36:J36)</f>
        <v>565.74437016000002</v>
      </c>
      <c r="L36" s="392">
        <v>8.7277114000000005</v>
      </c>
      <c r="M36" s="122">
        <f>L36+K36+'A2'!L36+'A1'!M36</f>
        <v>13253.474796780009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227.90967194999999</v>
      </c>
      <c r="E37" s="112">
        <v>2.5282345200000003</v>
      </c>
      <c r="F37" s="112">
        <v>0</v>
      </c>
      <c r="G37" s="112">
        <v>0</v>
      </c>
      <c r="H37" s="112">
        <v>0</v>
      </c>
      <c r="I37" s="112">
        <v>4.0135863699999996</v>
      </c>
      <c r="J37" s="122">
        <v>0</v>
      </c>
      <c r="K37" s="122">
        <f>SUM(D37:J37)</f>
        <v>234.45149284000001</v>
      </c>
      <c r="L37" s="392">
        <v>16.100000000000001</v>
      </c>
      <c r="M37" s="122">
        <f>L37+K37+'A2'!L37+'A1'!M37</f>
        <v>9944.0667088500013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1479.75543085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197.99208941000001</v>
      </c>
      <c r="E41" s="401">
        <f t="shared" si="10"/>
        <v>55.680399440000002</v>
      </c>
      <c r="F41" s="401">
        <f t="shared" si="10"/>
        <v>1377.0716963399998</v>
      </c>
      <c r="G41" s="401">
        <f t="shared" si="10"/>
        <v>0.81587220000000005</v>
      </c>
      <c r="H41" s="401">
        <f t="shared" si="10"/>
        <v>64.830383529999978</v>
      </c>
      <c r="I41" s="401">
        <f t="shared" si="10"/>
        <v>0</v>
      </c>
      <c r="J41" s="401">
        <f t="shared" si="10"/>
        <v>7.1772125200000003</v>
      </c>
      <c r="K41" s="401">
        <f t="shared" ref="K41:K49" si="11">SUM(D41:J41)</f>
        <v>1703.56765344</v>
      </c>
      <c r="L41" s="401">
        <f t="shared" si="10"/>
        <v>230.18563176500004</v>
      </c>
      <c r="M41" s="401">
        <f t="shared" si="10"/>
        <v>260643.89692357535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5.2535592299999996</v>
      </c>
      <c r="E42" s="122">
        <v>3.0563775800000004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8.30993681</v>
      </c>
      <c r="L42" s="388">
        <v>0</v>
      </c>
      <c r="M42" s="122">
        <f>L42+K42+'A2'!L42+'A1'!M42</f>
        <v>148761.78789599039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192.73853018</v>
      </c>
      <c r="E43" s="111">
        <v>52.624021859999999</v>
      </c>
      <c r="F43" s="111">
        <v>1377.0716963399998</v>
      </c>
      <c r="G43" s="111">
        <v>0.81587220000000005</v>
      </c>
      <c r="H43" s="111">
        <v>64.830383529999978</v>
      </c>
      <c r="I43" s="111">
        <v>0</v>
      </c>
      <c r="J43" s="111">
        <v>7.1772125200000003</v>
      </c>
      <c r="K43" s="122">
        <f t="shared" si="11"/>
        <v>1695.25771663</v>
      </c>
      <c r="L43" s="388">
        <v>230.18563176500004</v>
      </c>
      <c r="M43" s="122">
        <f>L43+K43+'A2'!L43+'A1'!M43</f>
        <v>111882.10902758496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42.572014160000002</v>
      </c>
      <c r="E44" s="401">
        <f t="shared" si="12"/>
        <v>365.90467078</v>
      </c>
      <c r="F44" s="401">
        <f t="shared" si="12"/>
        <v>5.6174869099999984</v>
      </c>
      <c r="G44" s="401">
        <f t="shared" si="12"/>
        <v>2.0529313399999998</v>
      </c>
      <c r="H44" s="401">
        <f t="shared" si="12"/>
        <v>0</v>
      </c>
      <c r="I44" s="401">
        <f t="shared" si="12"/>
        <v>0</v>
      </c>
      <c r="J44" s="401">
        <f t="shared" si="12"/>
        <v>0.99065740999999996</v>
      </c>
      <c r="K44" s="401">
        <f t="shared" si="11"/>
        <v>417.13776059999998</v>
      </c>
      <c r="L44" s="401">
        <f t="shared" si="12"/>
        <v>18.984000355000003</v>
      </c>
      <c r="M44" s="401">
        <f t="shared" si="12"/>
        <v>109107.36066296496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4.74908456</v>
      </c>
      <c r="E45" s="122">
        <v>0.12852562000000001</v>
      </c>
      <c r="F45" s="122">
        <v>3.6572932199999988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8.5349033999999975</v>
      </c>
      <c r="L45" s="388">
        <v>0</v>
      </c>
      <c r="M45" s="122">
        <f>L45+K45+'A2'!L45+'A1'!M45</f>
        <v>47782.358423109959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37.822929600000002</v>
      </c>
      <c r="E46" s="111">
        <v>365.77614516</v>
      </c>
      <c r="F46" s="111">
        <v>1.9601936900000001</v>
      </c>
      <c r="G46" s="111">
        <v>2.0529313399999998</v>
      </c>
      <c r="H46" s="111">
        <v>0</v>
      </c>
      <c r="I46" s="111">
        <v>0</v>
      </c>
      <c r="J46" s="111">
        <v>0.99065740999999996</v>
      </c>
      <c r="K46" s="122">
        <f t="shared" si="11"/>
        <v>408.60285719999996</v>
      </c>
      <c r="L46" s="388">
        <v>18.984000355000003</v>
      </c>
      <c r="M46" s="122">
        <f>L46+K46+'A2'!L46+'A1'!M46</f>
        <v>61325.002239854999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28.490059089999992</v>
      </c>
      <c r="E47" s="401">
        <f t="shared" si="13"/>
        <v>89.141086250000001</v>
      </c>
      <c r="F47" s="401">
        <f t="shared" si="13"/>
        <v>77.367691020000009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194.99883635999998</v>
      </c>
      <c r="L47" s="401">
        <f>SUM(L48:L49)</f>
        <v>2.6319044599999999</v>
      </c>
      <c r="M47" s="401">
        <f>SUM(M48:M49)</f>
        <v>19995.640422370008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28.490059089999992</v>
      </c>
      <c r="E48" s="122">
        <v>87.84124387</v>
      </c>
      <c r="F48" s="122">
        <v>63.55385256000001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179.88515552000001</v>
      </c>
      <c r="L48" s="388">
        <v>2.58840446</v>
      </c>
      <c r="M48" s="122">
        <f>L48+K48+'A2'!L48+'A1'!M48</f>
        <v>1465.1087706399999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</v>
      </c>
      <c r="E49" s="111">
        <v>1.2998423800000001</v>
      </c>
      <c r="F49" s="111">
        <v>13.813838459999999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15.113680839999999</v>
      </c>
      <c r="L49" s="388">
        <v>4.3499999999999997E-2</v>
      </c>
      <c r="M49" s="122">
        <f>L49+K49+'A2'!L49+'A1'!M49</f>
        <v>18530.531651730009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269.05416265999997</v>
      </c>
      <c r="E50" s="401">
        <f t="shared" si="14"/>
        <v>510.72615646999998</v>
      </c>
      <c r="F50" s="401">
        <f t="shared" si="14"/>
        <v>1460.0568742699998</v>
      </c>
      <c r="G50" s="401">
        <f t="shared" si="14"/>
        <v>2.86880354</v>
      </c>
      <c r="H50" s="401">
        <f t="shared" si="14"/>
        <v>64.830383529999978</v>
      </c>
      <c r="I50" s="401">
        <f t="shared" si="14"/>
        <v>0</v>
      </c>
      <c r="J50" s="401">
        <f t="shared" si="14"/>
        <v>8.1678699300000002</v>
      </c>
      <c r="K50" s="401">
        <f t="shared" si="14"/>
        <v>2315.7042504000001</v>
      </c>
      <c r="L50" s="401">
        <f t="shared" si="14"/>
        <v>251.80153658000003</v>
      </c>
      <c r="M50" s="401">
        <f t="shared" si="14"/>
        <v>389746.8980089103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207.37683627000004</v>
      </c>
      <c r="E52" s="112">
        <v>478.13009636999999</v>
      </c>
      <c r="F52" s="112">
        <v>1374.6473644199998</v>
      </c>
      <c r="G52" s="112">
        <v>2.86880354</v>
      </c>
      <c r="H52" s="112">
        <v>64.830383529999978</v>
      </c>
      <c r="I52" s="112">
        <v>0</v>
      </c>
      <c r="J52" s="122">
        <v>4.45598823</v>
      </c>
      <c r="K52" s="122">
        <f>SUM(D52:J52)</f>
        <v>2132.3094723599997</v>
      </c>
      <c r="L52" s="392">
        <v>246.32217779000001</v>
      </c>
      <c r="M52" s="122">
        <f>L52+K52+'A2'!L52+'A1'!M52</f>
        <v>380727.99032273976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61.677326389999998</v>
      </c>
      <c r="E53" s="112">
        <v>32.596060100000003</v>
      </c>
      <c r="F53" s="112">
        <v>85.409509850000006</v>
      </c>
      <c r="G53" s="112">
        <v>0</v>
      </c>
      <c r="H53" s="112">
        <v>0</v>
      </c>
      <c r="I53" s="112">
        <v>0</v>
      </c>
      <c r="J53" s="122">
        <v>3.7118816999999997</v>
      </c>
      <c r="K53" s="122">
        <f>SUM(D53:J53)</f>
        <v>183.39477804000001</v>
      </c>
      <c r="L53" s="392">
        <v>5.47935879</v>
      </c>
      <c r="M53" s="122">
        <f>L53+K53+'A2'!L53+'A1'!M53</f>
        <v>8907.6085637099968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111.29912250000001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05">
        <v>39337.350324074076</v>
      </c>
      <c r="B2" s="506"/>
      <c r="C2" s="50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8"/>
      <c r="C3" s="50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7"/>
      <c r="C4" s="50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7"/>
      <c r="C5" s="50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April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6" t="s">
        <v>65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2.2725578200000003</v>
      </c>
      <c r="O13" s="401">
        <f t="shared" si="0"/>
        <v>6.3560897200000017</v>
      </c>
      <c r="P13" s="401">
        <f t="shared" si="0"/>
        <v>0.35498994</v>
      </c>
      <c r="Q13" s="401">
        <f t="shared" si="0"/>
        <v>0</v>
      </c>
      <c r="R13" s="401">
        <f t="shared" si="0"/>
        <v>0</v>
      </c>
      <c r="S13" s="401">
        <f t="shared" si="0"/>
        <v>1.1660995199999999</v>
      </c>
      <c r="T13" s="401">
        <f t="shared" si="0"/>
        <v>0</v>
      </c>
      <c r="U13" s="401">
        <f t="shared" si="0"/>
        <v>0</v>
      </c>
      <c r="V13" s="401">
        <f t="shared" si="0"/>
        <v>0.77728583999999989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8.5536068200000006</v>
      </c>
      <c r="AD13" s="401">
        <f t="shared" si="0"/>
        <v>17.051201020000001</v>
      </c>
      <c r="AE13" s="401">
        <f t="shared" si="0"/>
        <v>0</v>
      </c>
      <c r="AF13" s="401">
        <f t="shared" si="0"/>
        <v>4.0000000000000001E-3</v>
      </c>
      <c r="AG13" s="401">
        <f t="shared" si="0"/>
        <v>6.0735879399999995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0.20011341999999999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20.322478620000002</v>
      </c>
      <c r="AR13" s="401">
        <f t="shared" si="0"/>
        <v>298.30433288000006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0.74199999999999999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0.75662641999999991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1.2941168000000003</v>
      </c>
      <c r="AD14" s="111">
        <v>0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13.956643400000006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1.5305578200000001</v>
      </c>
      <c r="O15" s="111">
        <v>6.3560897200000017</v>
      </c>
      <c r="P15" s="111">
        <v>0.35498994</v>
      </c>
      <c r="Q15" s="111">
        <v>0</v>
      </c>
      <c r="R15" s="111">
        <v>0</v>
      </c>
      <c r="S15" s="111">
        <v>1.1660995199999999</v>
      </c>
      <c r="T15" s="111">
        <v>0</v>
      </c>
      <c r="U15" s="111">
        <v>0</v>
      </c>
      <c r="V15" s="111">
        <v>2.0659420000000001E-2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7.2594900200000003</v>
      </c>
      <c r="AD15" s="111">
        <v>17.051201020000001</v>
      </c>
      <c r="AE15" s="111">
        <v>0</v>
      </c>
      <c r="AF15" s="111">
        <v>4.0000000000000001E-3</v>
      </c>
      <c r="AG15" s="111">
        <v>6.0735879399999995</v>
      </c>
      <c r="AH15" s="111">
        <v>0</v>
      </c>
      <c r="AI15" s="111">
        <v>0</v>
      </c>
      <c r="AJ15" s="111">
        <v>0</v>
      </c>
      <c r="AK15" s="111">
        <v>0</v>
      </c>
      <c r="AL15" s="111">
        <v>0.20011341999999999</v>
      </c>
      <c r="AM15" s="111">
        <v>0</v>
      </c>
      <c r="AN15" s="111">
        <v>0</v>
      </c>
      <c r="AO15" s="111">
        <v>0</v>
      </c>
      <c r="AP15" s="111">
        <v>0</v>
      </c>
      <c r="AQ15" s="111">
        <v>20.322478620000002</v>
      </c>
      <c r="AR15" s="133">
        <v>284.34768948000004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0.56621688000000003</v>
      </c>
      <c r="M16" s="401">
        <f t="shared" si="1"/>
        <v>0</v>
      </c>
      <c r="N16" s="401">
        <f t="shared" si="1"/>
        <v>1.21</v>
      </c>
      <c r="O16" s="401">
        <f t="shared" si="1"/>
        <v>0.59242331999999998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4.0000000000000001E-3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0.54799939999999991</v>
      </c>
      <c r="AD16" s="401">
        <f t="shared" si="1"/>
        <v>4.9128988399999995</v>
      </c>
      <c r="AE16" s="401">
        <f t="shared" si="1"/>
        <v>0</v>
      </c>
      <c r="AF16" s="401">
        <f t="shared" si="1"/>
        <v>0</v>
      </c>
      <c r="AG16" s="401">
        <f t="shared" si="1"/>
        <v>3.4687094599999999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3.0606000000000001E-2</v>
      </c>
      <c r="AR16" s="401">
        <f t="shared" si="1"/>
        <v>314.75413104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0.54799939999999991</v>
      </c>
      <c r="AD17" s="111">
        <v>0</v>
      </c>
      <c r="AE17" s="111">
        <v>0</v>
      </c>
      <c r="AF17" s="111">
        <v>0</v>
      </c>
      <c r="AG17" s="111">
        <v>6.2574039999999997E-2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1.4E-2</v>
      </c>
      <c r="AR17" s="133">
        <v>1.4757163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0.56621688000000003</v>
      </c>
      <c r="M18" s="111">
        <v>0</v>
      </c>
      <c r="N18" s="111">
        <v>1.21</v>
      </c>
      <c r="O18" s="111">
        <v>0.59242331999999998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4.0000000000000001E-3</v>
      </c>
      <c r="Z18" s="111">
        <v>0</v>
      </c>
      <c r="AA18" s="111">
        <v>0</v>
      </c>
      <c r="AB18" s="111">
        <v>0</v>
      </c>
      <c r="AC18" s="111">
        <v>0</v>
      </c>
      <c r="AD18" s="111">
        <v>4.9128988399999995</v>
      </c>
      <c r="AE18" s="111">
        <v>0</v>
      </c>
      <c r="AF18" s="111">
        <v>0</v>
      </c>
      <c r="AG18" s="111">
        <v>3.40613542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1.6606000000000003E-2</v>
      </c>
      <c r="AR18" s="133">
        <v>313.27841474000002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0.40437749999999995</v>
      </c>
      <c r="M19" s="401">
        <f t="shared" si="2"/>
        <v>0</v>
      </c>
      <c r="N19" s="401">
        <f t="shared" si="2"/>
        <v>1.4063532000000003</v>
      </c>
      <c r="O19" s="401">
        <f t="shared" si="2"/>
        <v>3.8935769700000016</v>
      </c>
      <c r="P19" s="401">
        <f t="shared" si="2"/>
        <v>0.20649892</v>
      </c>
      <c r="Q19" s="401">
        <f t="shared" si="2"/>
        <v>0</v>
      </c>
      <c r="R19" s="401">
        <f t="shared" si="2"/>
        <v>0</v>
      </c>
      <c r="S19" s="401">
        <f t="shared" si="2"/>
        <v>0.83637148000000006</v>
      </c>
      <c r="T19" s="401">
        <f t="shared" si="2"/>
        <v>0</v>
      </c>
      <c r="U19" s="401">
        <f t="shared" si="2"/>
        <v>0</v>
      </c>
      <c r="V19" s="401">
        <f t="shared" si="2"/>
        <v>1.5401117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2.3419619999999999E-2</v>
      </c>
      <c r="AA19" s="401">
        <f t="shared" si="2"/>
        <v>0</v>
      </c>
      <c r="AB19" s="401">
        <f t="shared" si="2"/>
        <v>0</v>
      </c>
      <c r="AC19" s="401">
        <f t="shared" si="2"/>
        <v>2.9954073400000012</v>
      </c>
      <c r="AD19" s="401">
        <f t="shared" si="2"/>
        <v>49.483156999999991</v>
      </c>
      <c r="AE19" s="401">
        <f t="shared" si="2"/>
        <v>0</v>
      </c>
      <c r="AF19" s="401">
        <f t="shared" si="2"/>
        <v>4.0000000000000001E-3</v>
      </c>
      <c r="AG19" s="401">
        <f t="shared" si="2"/>
        <v>1.6354586600000001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2.786868E-2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3.2390599199999999</v>
      </c>
      <c r="AR19" s="401">
        <f t="shared" si="2"/>
        <v>110.17439319999997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0.40437749999999995</v>
      </c>
      <c r="M20" s="111">
        <v>0</v>
      </c>
      <c r="N20" s="111">
        <v>1.1642671600000003</v>
      </c>
      <c r="O20" s="111">
        <v>3.8935769700000016</v>
      </c>
      <c r="P20" s="111">
        <v>0.20649892</v>
      </c>
      <c r="Q20" s="111">
        <v>0</v>
      </c>
      <c r="R20" s="111">
        <v>0</v>
      </c>
      <c r="S20" s="111">
        <v>0.82166890000000004</v>
      </c>
      <c r="T20" s="111">
        <v>0</v>
      </c>
      <c r="U20" s="111">
        <v>0</v>
      </c>
      <c r="V20" s="111">
        <v>1.5401117</v>
      </c>
      <c r="W20" s="111">
        <v>0</v>
      </c>
      <c r="X20" s="111">
        <v>0</v>
      </c>
      <c r="Y20" s="111">
        <v>0</v>
      </c>
      <c r="Z20" s="111">
        <v>2.3419619999999999E-2</v>
      </c>
      <c r="AA20" s="111">
        <v>0</v>
      </c>
      <c r="AB20" s="111">
        <v>0</v>
      </c>
      <c r="AC20" s="111">
        <v>2.9529172600000013</v>
      </c>
      <c r="AD20" s="111">
        <v>47.12715699999999</v>
      </c>
      <c r="AE20" s="111">
        <v>0</v>
      </c>
      <c r="AF20" s="111">
        <v>0</v>
      </c>
      <c r="AG20" s="111">
        <v>1.48283246</v>
      </c>
      <c r="AH20" s="111">
        <v>0</v>
      </c>
      <c r="AI20" s="111">
        <v>0</v>
      </c>
      <c r="AJ20" s="111">
        <v>0</v>
      </c>
      <c r="AK20" s="111">
        <v>0</v>
      </c>
      <c r="AL20" s="111">
        <v>2.786868E-2</v>
      </c>
      <c r="AM20" s="111">
        <v>0</v>
      </c>
      <c r="AN20" s="111">
        <v>0</v>
      </c>
      <c r="AO20" s="111">
        <v>0</v>
      </c>
      <c r="AP20" s="111">
        <v>0</v>
      </c>
      <c r="AQ20" s="111">
        <v>3.2390599199999999</v>
      </c>
      <c r="AR20" s="133">
        <v>91.331614739999964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0.24208604</v>
      </c>
      <c r="O21" s="111">
        <v>0</v>
      </c>
      <c r="P21" s="111">
        <v>0</v>
      </c>
      <c r="Q21" s="111">
        <v>0</v>
      </c>
      <c r="R21" s="111">
        <v>0</v>
      </c>
      <c r="S21" s="111">
        <v>1.4702580000000002E-2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4.249008E-2</v>
      </c>
      <c r="AD21" s="111">
        <v>2.3559999999999999</v>
      </c>
      <c r="AE21" s="111">
        <v>0</v>
      </c>
      <c r="AF21" s="111">
        <v>4.0000000000000001E-3</v>
      </c>
      <c r="AG21" s="111">
        <v>0.15262620000000002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18.842778460000005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0.97059437999999998</v>
      </c>
      <c r="M22" s="401">
        <f t="shared" si="3"/>
        <v>0</v>
      </c>
      <c r="N22" s="401">
        <f t="shared" si="3"/>
        <v>4.8889110200000001</v>
      </c>
      <c r="O22" s="401">
        <f t="shared" si="3"/>
        <v>10.842090010000003</v>
      </c>
      <c r="P22" s="401">
        <f t="shared" si="3"/>
        <v>0.56148885999999998</v>
      </c>
      <c r="Q22" s="401">
        <f t="shared" si="3"/>
        <v>0</v>
      </c>
      <c r="R22" s="401">
        <f t="shared" si="3"/>
        <v>0</v>
      </c>
      <c r="S22" s="401">
        <f t="shared" si="3"/>
        <v>2.0024709999999999</v>
      </c>
      <c r="T22" s="401">
        <f t="shared" si="3"/>
        <v>0</v>
      </c>
      <c r="U22" s="401">
        <f t="shared" si="3"/>
        <v>0</v>
      </c>
      <c r="V22" s="401">
        <f t="shared" si="3"/>
        <v>2.31739754</v>
      </c>
      <c r="W22" s="401">
        <f t="shared" si="3"/>
        <v>0</v>
      </c>
      <c r="X22" s="401">
        <f t="shared" si="3"/>
        <v>0</v>
      </c>
      <c r="Y22" s="401">
        <f t="shared" si="3"/>
        <v>4.0000000000000001E-3</v>
      </c>
      <c r="Z22" s="401">
        <f t="shared" si="3"/>
        <v>2.3419619999999999E-2</v>
      </c>
      <c r="AA22" s="401">
        <f t="shared" si="3"/>
        <v>0</v>
      </c>
      <c r="AB22" s="401">
        <f t="shared" si="3"/>
        <v>0</v>
      </c>
      <c r="AC22" s="401">
        <f t="shared" si="3"/>
        <v>12.097013560000001</v>
      </c>
      <c r="AD22" s="401">
        <f t="shared" si="3"/>
        <v>71.447256859999982</v>
      </c>
      <c r="AE22" s="401">
        <f t="shared" si="3"/>
        <v>0</v>
      </c>
      <c r="AF22" s="401">
        <f t="shared" si="3"/>
        <v>8.0000000000000002E-3</v>
      </c>
      <c r="AG22" s="401">
        <f t="shared" si="3"/>
        <v>11.17775606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0.22798209999999999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23.592144540000003</v>
      </c>
      <c r="AR22" s="401">
        <f t="shared" si="3"/>
        <v>723.23285712000006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0.73804478000000007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26.754013879999999</v>
      </c>
      <c r="T25" s="401">
        <f t="shared" si="4"/>
        <v>0</v>
      </c>
      <c r="U25" s="401">
        <f t="shared" si="4"/>
        <v>0</v>
      </c>
      <c r="V25" s="401">
        <f t="shared" si="4"/>
        <v>54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0.89791544000000001</v>
      </c>
      <c r="AD25" s="401">
        <f t="shared" si="4"/>
        <v>3.4980000000000002</v>
      </c>
      <c r="AE25" s="401">
        <f t="shared" si="4"/>
        <v>0</v>
      </c>
      <c r="AF25" s="401">
        <f t="shared" si="4"/>
        <v>0</v>
      </c>
      <c r="AG25" s="401">
        <f t="shared" si="4"/>
        <v>0.03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>
        <v>5.361904E-2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0.46860907999999996</v>
      </c>
      <c r="AD26" s="111">
        <v>0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0.68442574000000012</v>
      </c>
      <c r="P27" s="122">
        <v>0</v>
      </c>
      <c r="Q27" s="122">
        <v>0</v>
      </c>
      <c r="R27" s="122">
        <v>0</v>
      </c>
      <c r="S27" s="122">
        <v>26.754013879999999</v>
      </c>
      <c r="T27" s="122">
        <v>0</v>
      </c>
      <c r="U27" s="122">
        <v>0</v>
      </c>
      <c r="V27" s="122">
        <v>54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0.42930636</v>
      </c>
      <c r="AD27" s="111">
        <v>3.4980000000000002</v>
      </c>
      <c r="AE27" s="111">
        <v>0</v>
      </c>
      <c r="AF27" s="111">
        <v>0</v>
      </c>
      <c r="AG27" s="111">
        <v>0.03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0.56959324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10.4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1.3280000000000001</v>
      </c>
      <c r="AE28" s="401">
        <f t="shared" si="5"/>
        <v>0</v>
      </c>
      <c r="AF28" s="401">
        <f t="shared" si="5"/>
        <v>0</v>
      </c>
      <c r="AG28" s="401">
        <f t="shared" si="5"/>
        <v>0.29681002000000001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0.79846824000000005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0.56959324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10.4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1.3280000000000001</v>
      </c>
      <c r="AE30" s="111">
        <v>0</v>
      </c>
      <c r="AF30" s="111">
        <v>0</v>
      </c>
      <c r="AG30" s="111">
        <v>0.29681002000000001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0.79846824000000005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1.3076380200000002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26.754013879999999</v>
      </c>
      <c r="T34" s="401">
        <f t="shared" si="7"/>
        <v>0</v>
      </c>
      <c r="U34" s="401">
        <f t="shared" si="7"/>
        <v>0</v>
      </c>
      <c r="V34" s="401">
        <f t="shared" si="7"/>
        <v>64.400000000000006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0.89791544000000001</v>
      </c>
      <c r="AD34" s="401">
        <f t="shared" si="7"/>
        <v>4.8260000000000005</v>
      </c>
      <c r="AE34" s="401">
        <f t="shared" si="7"/>
        <v>0</v>
      </c>
      <c r="AF34" s="401">
        <f t="shared" si="7"/>
        <v>0</v>
      </c>
      <c r="AG34" s="401">
        <f t="shared" si="7"/>
        <v>0.32681002000000003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0.79846824000000005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1.3076380200000002</v>
      </c>
      <c r="P36" s="112">
        <v>0</v>
      </c>
      <c r="Q36" s="112">
        <v>0</v>
      </c>
      <c r="R36" s="112">
        <v>0</v>
      </c>
      <c r="S36" s="112">
        <v>26.754013879999999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0.89791544000000001</v>
      </c>
      <c r="AD36" s="112">
        <v>4.8259999999999996</v>
      </c>
      <c r="AE36" s="112">
        <v>0</v>
      </c>
      <c r="AF36" s="112">
        <v>0</v>
      </c>
      <c r="AG36" s="112">
        <v>0.32681002000000003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0.79846824000000005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64.400000000000006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0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41.789886200000005</v>
      </c>
      <c r="O41" s="401">
        <f t="shared" si="8"/>
        <v>0.88999191999999994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4.2000000000000003E-2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3.5049517999999997</v>
      </c>
      <c r="AD41" s="401">
        <f t="shared" si="8"/>
        <v>725.92847827000003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20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33"/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41.789886200000005</v>
      </c>
      <c r="O43" s="111">
        <v>0.88999191999999994</v>
      </c>
      <c r="P43" s="111">
        <v>0</v>
      </c>
      <c r="Q43" s="111">
        <v>0</v>
      </c>
      <c r="R43" s="111">
        <v>0</v>
      </c>
      <c r="S43" s="111">
        <v>4.2000000000000003E-2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3.5049517999999997</v>
      </c>
      <c r="AD43" s="111">
        <v>725.92847827000003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20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0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75.936001439999998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0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75.936001439999998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8.9310699600000003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1.5965478800000001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8.7570699600000008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1.5965478800000001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0.17399999999999999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41.789886200000005</v>
      </c>
      <c r="O50" s="401">
        <f t="shared" si="11"/>
        <v>0.88999191999999994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4.2000000000000003E-2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3.5049517999999997</v>
      </c>
      <c r="AD50" s="401">
        <f t="shared" si="11"/>
        <v>734.85954822999997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21.596547879999999</v>
      </c>
      <c r="AR50" s="401">
        <f t="shared" si="11"/>
        <v>75.936001439999998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20.894943099999999</v>
      </c>
      <c r="O52" s="112">
        <v>0.62245706000000001</v>
      </c>
      <c r="P52" s="112">
        <v>0</v>
      </c>
      <c r="Q52" s="112">
        <v>0</v>
      </c>
      <c r="R52" s="112">
        <v>0</v>
      </c>
      <c r="S52" s="112">
        <v>4.2000000000000003E-2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3.4902172399999998</v>
      </c>
      <c r="AD52" s="112">
        <v>734.85954823000009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</v>
      </c>
      <c r="AM52" s="112">
        <v>0</v>
      </c>
      <c r="AN52" s="112">
        <v>0</v>
      </c>
      <c r="AO52" s="112">
        <v>0</v>
      </c>
      <c r="AP52" s="112">
        <v>0</v>
      </c>
      <c r="AQ52" s="112">
        <v>21.596547880000003</v>
      </c>
      <c r="AR52" s="133">
        <v>75.195778790000006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20.894943099999999</v>
      </c>
      <c r="O53" s="112">
        <v>0.26753485999999999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1.4734560000000001E-2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0.74022264999999998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10">
        <v>39336.807847222219</v>
      </c>
      <c r="B2" s="51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April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0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0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/>
      <c r="E27" s="264"/>
      <c r="F27" s="264"/>
      <c r="G27" s="264"/>
      <c r="H27" s="264"/>
      <c r="I27" s="264"/>
      <c r="J27" s="264"/>
      <c r="K27" s="264"/>
      <c r="L27" s="264"/>
      <c r="M27" s="264">
        <f t="shared" si="1"/>
        <v>0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364.36928118999998</v>
      </c>
      <c r="E28" s="264">
        <f t="shared" si="2"/>
        <v>158.51829088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522.88757207000003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364.36928118999998</v>
      </c>
      <c r="E30" s="264">
        <v>158.51829088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522.88757207000003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0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/>
      <c r="E32" s="264"/>
      <c r="F32" s="264"/>
      <c r="G32" s="264"/>
      <c r="H32" s="264"/>
      <c r="I32" s="264"/>
      <c r="J32" s="264"/>
      <c r="K32" s="264"/>
      <c r="L32" s="264"/>
      <c r="M32" s="264">
        <f t="shared" si="1"/>
        <v>0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364.36928118999998</v>
      </c>
      <c r="E34" s="265">
        <f t="shared" si="4"/>
        <v>158.51829088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522.88757207000003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0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/>
      <c r="E39" s="264"/>
      <c r="F39" s="264"/>
      <c r="G39" s="264"/>
      <c r="H39" s="264"/>
      <c r="I39" s="264"/>
      <c r="J39" s="264"/>
      <c r="K39" s="264"/>
      <c r="L39" s="264"/>
      <c r="M39" s="264">
        <f t="shared" si="6"/>
        <v>0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411.29482238999998</v>
      </c>
      <c r="E40" s="264">
        <f t="shared" si="7"/>
        <v>103.12456304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514.41938542999992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411.29482238999998</v>
      </c>
      <c r="E42" s="264">
        <v>103.12456304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514.41938542999992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0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411.29482238999998</v>
      </c>
      <c r="E46" s="265">
        <f t="shared" si="9"/>
        <v>103.12456304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514.41938542999992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775.66410357999996</v>
      </c>
      <c r="E48" s="409">
        <f t="shared" si="10"/>
        <v>261.64285391999999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1037.3069575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658459.31586297974</v>
      </c>
      <c r="E50" s="428">
        <f>E48+'A1'!E50+'A1'!E34+'A1'!E22</f>
        <v>33516.486533119976</v>
      </c>
      <c r="F50" s="428">
        <f>F48+'A1'!F50+'A1'!F34+'A1'!F22</f>
        <v>61.590225720000007</v>
      </c>
      <c r="G50" s="428">
        <f>G48+'A1'!G50+'A1'!G34+'A1'!G22</f>
        <v>155.35006977999993</v>
      </c>
      <c r="H50" s="428">
        <f>H48+'A1'!H50+'A1'!H34+'A1'!H22</f>
        <v>44.636386859999995</v>
      </c>
      <c r="I50" s="428">
        <f>I48+'A1'!I50+'A1'!I34+'A1'!I22</f>
        <v>11.0708597</v>
      </c>
      <c r="J50" s="428">
        <f>J48+'A1'!J50+'A1'!J34+'A1'!J22</f>
        <v>1.7812673199999998</v>
      </c>
      <c r="K50" s="428">
        <f>K48+'A1'!K50+'A1'!K34+'A1'!K22</f>
        <v>16.31880507</v>
      </c>
      <c r="L50" s="428">
        <f>L48+'A1'!L50+'A1'!L34+'A1'!L22</f>
        <v>55.479680209999991</v>
      </c>
      <c r="M50" s="428">
        <f>M48+'A1'!M50+'A1'!M34+'A1'!M22</f>
        <v>692322.02969075961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05">
        <v>39336.808761574073</v>
      </c>
      <c r="B2" s="50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April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8.4572582099999991</v>
      </c>
      <c r="E25" s="264">
        <f t="shared" si="0"/>
        <v>20.067161079999998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28.524419289999997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8.4572582099999991</v>
      </c>
      <c r="E27" s="111">
        <v>20.067161079999998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28.524419289999997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11.043098560000001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11.043098560000001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11.043098560000001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11.043098560000001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8.4572582099999991</v>
      </c>
      <c r="E34" s="408">
        <f t="shared" si="4"/>
        <v>31.110259639999999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39.567517850000002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21.755197120000002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21.755197120000002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21.755197120000002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21.755197120000002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21.755197120000002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21.755197120000002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8.4572582099999991</v>
      </c>
      <c r="E48" s="409">
        <f t="shared" si="10"/>
        <v>52.865456760000001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61.322714970000007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225533.78752238007</v>
      </c>
      <c r="E50" s="429">
        <f>E48+'A2'!E50+'A2'!E34+'A2'!E22</f>
        <v>5725.0922565600022</v>
      </c>
      <c r="F50" s="429">
        <f>F48+'A2'!F50+'A2'!F34+'A2'!F22</f>
        <v>16113.807580440007</v>
      </c>
      <c r="G50" s="429">
        <f>G48+'A2'!G50+'A2'!G34+'A2'!G22</f>
        <v>5786.4789343799994</v>
      </c>
      <c r="H50" s="429">
        <f>H48+'A2'!H50+'A2'!H34+'A2'!H22</f>
        <v>457.0294508400001</v>
      </c>
      <c r="I50" s="429">
        <f>I48+'A2'!I50+'A2'!I34+'A2'!I22</f>
        <v>626.19485856999995</v>
      </c>
      <c r="J50" s="429">
        <f>J48+'A2'!J50+'A2'!J34+'A2'!J22</f>
        <v>67.301582299999993</v>
      </c>
      <c r="K50" s="429">
        <f>K48+'A2'!K50+'A2'!K34+'A2'!K22</f>
        <v>770.83398982999984</v>
      </c>
      <c r="L50" s="429">
        <f>L48+'A2'!L50+'A2'!L34+'A2'!L22</f>
        <v>255080.52617530007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12">
        <v>39336.810648148145</v>
      </c>
      <c r="B2" s="51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April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28.524419289999997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28.524419289999997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522.88757207000003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522.88757207000003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11.043098560000001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/>
      <c r="E32" s="111"/>
      <c r="F32" s="111"/>
      <c r="G32" s="111"/>
      <c r="H32" s="111"/>
      <c r="I32" s="111"/>
      <c r="J32" s="111"/>
      <c r="K32" s="122"/>
      <c r="L32" s="113">
        <v>0</v>
      </c>
      <c r="M32" s="264">
        <f>+SUM(L32,K32,'A6'!L32,'A5'!M32)</f>
        <v>11.043098560000001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562.45508992000009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21.755197120000002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>
        <v>0</v>
      </c>
      <c r="M39" s="264">
        <f>+SUM(L39,K39,'A6'!L39,'A5'!M39)</f>
        <v>21.755197120000002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514.41938542999992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514.41938542999992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0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/>
      <c r="M44" s="264">
        <f>+SUM(L44,K44,'A6'!L44,'A5'!M44)</f>
        <v>0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536.17458254999997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1098.6296724700001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1932.4576374500002</v>
      </c>
      <c r="E52" s="409">
        <f>E48+'A3'!E50+'A3'!E34+'A3'!E22</f>
        <v>2604.9916804600002</v>
      </c>
      <c r="F52" s="409">
        <f>F48+'A3'!F50+'A3'!F34+'A3'!F22</f>
        <v>2118.3217246599997</v>
      </c>
      <c r="G52" s="409">
        <f>G48+'A3'!G50+'A3'!G34+'A3'!G22</f>
        <v>11.205283620000001</v>
      </c>
      <c r="H52" s="409">
        <f>H48+'A3'!H50+'A3'!H34+'A3'!H22</f>
        <v>69.920527039999982</v>
      </c>
      <c r="I52" s="409">
        <f>I48+'A3'!I50+'A3'!I34+'A3'!I22</f>
        <v>19.005013810000001</v>
      </c>
      <c r="J52" s="409">
        <f>J48+'A3'!J50+'A3'!J34+'A3'!J22</f>
        <v>29.691198019999998</v>
      </c>
      <c r="K52" s="409">
        <f>K48+'A3'!K50+'A3'!K34+'A3'!K22</f>
        <v>6785.5930650600003</v>
      </c>
      <c r="L52" s="409">
        <f>L48+'A3'!L50+'A3'!L34+'A3'!L22</f>
        <v>492.65914384000001</v>
      </c>
      <c r="M52" s="409">
        <f>M48+'A3'!M50+'A3'!M34+'A3'!M22</f>
        <v>954680.80807495979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67" t="s">
        <v>283</v>
      </c>
      <c r="B3" s="465" t="s">
        <v>6</v>
      </c>
      <c r="C3" s="466"/>
      <c r="D3" s="465" t="s">
        <v>36</v>
      </c>
      <c r="E3" s="466"/>
    </row>
    <row r="4" spans="1:5" ht="20.100000000000001" customHeight="1">
      <c r="A4" s="468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0.28008716414192314</v>
      </c>
      <c r="C5" s="463">
        <v>0.71991283585807686</v>
      </c>
      <c r="D5" s="463">
        <v>0.25044589483563207</v>
      </c>
      <c r="E5" s="463">
        <v>0.74955410516436805</v>
      </c>
    </row>
    <row r="6" spans="1:5" ht="20.100000000000001" customHeight="1">
      <c r="A6" s="462" t="s">
        <v>281</v>
      </c>
      <c r="B6" s="463">
        <v>0.24086769102411726</v>
      </c>
      <c r="C6" s="463">
        <v>0.75913230897588269</v>
      </c>
      <c r="D6" s="463">
        <v>0.40172746975860352</v>
      </c>
      <c r="E6" s="463">
        <v>0.59827253024139637</v>
      </c>
    </row>
    <row r="7" spans="1:5" ht="20.100000000000001" customHeight="1">
      <c r="A7" s="462" t="s">
        <v>282</v>
      </c>
      <c r="B7" s="463">
        <v>0.25610083696051911</v>
      </c>
      <c r="C7" s="463">
        <v>0.74389916303948089</v>
      </c>
      <c r="D7" s="463">
        <v>0.34986510737260518</v>
      </c>
      <c r="E7" s="463">
        <v>0.65013489262739488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12"/>
      <c r="B2" s="513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April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0.97059437999999998</v>
      </c>
      <c r="M50" s="410">
        <f>M48+'A4'!M50+'A4'!M34+'A4'!M22</f>
        <v>0</v>
      </c>
      <c r="N50" s="410">
        <f>N48+'A4'!N50+'A4'!N34+'A4'!N22</f>
        <v>46.678797220000007</v>
      </c>
      <c r="O50" s="410">
        <f>O48+'A4'!O50+'A4'!O34+'A4'!O22</f>
        <v>13.039719950000004</v>
      </c>
      <c r="P50" s="410">
        <f>P48+'A4'!P50+'A4'!P34+'A4'!P22</f>
        <v>0.56148885999999998</v>
      </c>
      <c r="Q50" s="410">
        <f>Q48+'A4'!Q50+'A4'!Q34+'A4'!Q22</f>
        <v>0</v>
      </c>
      <c r="R50" s="410">
        <f>R48+'A4'!R50+'A4'!R34+'A4'!R22</f>
        <v>0</v>
      </c>
      <c r="S50" s="410">
        <f>S48+'A4'!S50+'A4'!S34+'A4'!S22</f>
        <v>28.79848488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66.717397540000007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4.0000000000000001E-3</v>
      </c>
      <c r="Z50" s="410">
        <f>Z48+'A4'!Z50+'A4'!Z34+'A4'!Z22</f>
        <v>2.3419619999999999E-2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16.4998808</v>
      </c>
      <c r="AD50" s="410">
        <f>AD48+'A4'!AD50+'A4'!AD34+'A4'!AD22</f>
        <v>811.13280508999992</v>
      </c>
      <c r="AE50" s="410">
        <f>AE48+'A4'!AE50+'A4'!AE34+'A4'!AE22</f>
        <v>0</v>
      </c>
      <c r="AF50" s="410">
        <f>AF48+'A4'!AF50+'A4'!AF34+'A4'!AF22</f>
        <v>8.0000000000000002E-3</v>
      </c>
      <c r="AG50" s="410">
        <f>AG48+'A4'!AG50+'A4'!AG34+'A4'!AG22</f>
        <v>11.50456608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0.22798209999999999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45.188692420000002</v>
      </c>
      <c r="AR50" s="410">
        <f>AR48+'A4'!AR50+'A4'!AR34+'A4'!AR22</f>
        <v>799.96732680000002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82" t="s">
        <v>164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285</v>
      </c>
      <c r="D15" s="329"/>
      <c r="E15" s="434" t="s">
        <v>165</v>
      </c>
      <c r="F15" s="344">
        <f>Complementary_Inf!$F$15</f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165</v>
      </c>
      <c r="F18" s="332">
        <f>Complementary_Inf!$F$18</f>
        <v>125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19</v>
      </c>
      <c r="F20" s="333">
        <f>Complementary_Inf!$F$20</f>
        <v>19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253</v>
      </c>
      <c r="F29" s="475" t="s">
        <v>211</v>
      </c>
      <c r="G29" s="476"/>
      <c r="H29" s="476"/>
      <c r="I29" s="477"/>
      <c r="J29" s="327"/>
    </row>
    <row r="30" spans="2:10" ht="45.75" thickBot="1">
      <c r="B30" s="321"/>
      <c r="C30" s="480"/>
      <c r="D30" s="481"/>
      <c r="E30" s="47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71" t="s">
        <v>252</v>
      </c>
      <c r="D31" s="472"/>
      <c r="E31" s="357">
        <f>Complementary_Inf!$E$31</f>
        <v>13528.281026170009</v>
      </c>
      <c r="F31" s="358">
        <f>Complementary_Inf!$F$31</f>
        <v>0</v>
      </c>
      <c r="G31" s="359">
        <f>Complementary_Inf!$G$31</f>
        <v>58.373699710000011</v>
      </c>
      <c r="H31" s="359">
        <f>Complementary_Inf!$H$31</f>
        <v>11090.642210599997</v>
      </c>
      <c r="I31" s="360">
        <f>Complementary_Inf!$I$31</f>
        <v>0</v>
      </c>
      <c r="J31" s="327"/>
    </row>
    <row r="32" spans="2:10">
      <c r="B32" s="321"/>
      <c r="C32" s="469" t="s">
        <v>262</v>
      </c>
      <c r="D32" s="469"/>
      <c r="E32" s="46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84" t="s">
        <v>173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37"/>
    </row>
    <row r="2" spans="1:22" s="439" customFormat="1" ht="51" hidden="1" customHeight="1">
      <c r="A2" s="490" t="s">
        <v>264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53"/>
    </row>
    <row r="3" spans="1:22" s="439" customFormat="1" ht="15.75" customHeight="1">
      <c r="A3" s="485" t="s">
        <v>286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40"/>
    </row>
    <row r="4" spans="1:22" s="440" customFormat="1" ht="14.25" customHeight="1">
      <c r="A4" s="488" t="s">
        <v>273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</row>
    <row r="5" spans="1:22" s="440" customFormat="1" ht="14.25" customHeight="1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165494.76839284983</v>
      </c>
      <c r="E13" s="401">
        <f>'A1'!E13</f>
        <v>5495.5972875099942</v>
      </c>
      <c r="F13" s="401">
        <f>'A1'!F13</f>
        <v>2.2780199899999998</v>
      </c>
      <c r="G13" s="401">
        <f>'A1'!G13</f>
        <v>49.009577600000007</v>
      </c>
      <c r="H13" s="401">
        <f>'A1'!H13</f>
        <v>2.5466003000000006</v>
      </c>
      <c r="I13" s="401">
        <f>'A1'!I13</f>
        <v>5.8560110400000003</v>
      </c>
      <c r="J13" s="401">
        <f>'A1'!J13</f>
        <v>0</v>
      </c>
      <c r="K13" s="401">
        <f>'A1'!K13</f>
        <v>3.6476E-4</v>
      </c>
      <c r="L13" s="401">
        <f>'A1'!L13</f>
        <v>0.98165813000000013</v>
      </c>
      <c r="M13" s="401">
        <f>'A1'!M13</f>
        <v>171051.03791217983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137718.28149110981</v>
      </c>
      <c r="E14" s="401">
        <f>'A1'!E14</f>
        <v>4873.0337049999944</v>
      </c>
      <c r="F14" s="401">
        <f>'A1'!F14</f>
        <v>2.2780199899999998</v>
      </c>
      <c r="G14" s="401">
        <f>'A1'!G14</f>
        <v>45.686868470000007</v>
      </c>
      <c r="H14" s="401">
        <f>'A1'!H14</f>
        <v>2.5466003000000006</v>
      </c>
      <c r="I14" s="401">
        <f>'A1'!I14</f>
        <v>5.8560110400000003</v>
      </c>
      <c r="J14" s="401">
        <f>'A1'!J14</f>
        <v>0</v>
      </c>
      <c r="K14" s="401">
        <f>'A1'!K14</f>
        <v>3.6476E-4</v>
      </c>
      <c r="L14" s="401">
        <f>'A1'!L14</f>
        <v>0.98165813000000013</v>
      </c>
      <c r="M14" s="401">
        <f>'A1'!M14</f>
        <v>142648.66471879982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27776.48690174002</v>
      </c>
      <c r="E15" s="401">
        <f>'A1'!E15</f>
        <v>622.56358250999995</v>
      </c>
      <c r="F15" s="401">
        <f>'A1'!F15</f>
        <v>0</v>
      </c>
      <c r="G15" s="401">
        <f>'A1'!G15</f>
        <v>3.3227091299999998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28402.373193380019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59369.419374190111</v>
      </c>
      <c r="E16" s="401">
        <f>'A1'!E16</f>
        <v>4206.3401120299886</v>
      </c>
      <c r="F16" s="401">
        <f>'A1'!F16</f>
        <v>0.5060527600000001</v>
      </c>
      <c r="G16" s="401">
        <f>'A1'!G16</f>
        <v>16.60950789</v>
      </c>
      <c r="H16" s="401">
        <f>'A1'!H16</f>
        <v>7.2248500200000008</v>
      </c>
      <c r="I16" s="401">
        <f>'A1'!I16</f>
        <v>0</v>
      </c>
      <c r="J16" s="401">
        <f>'A1'!J16</f>
        <v>0</v>
      </c>
      <c r="K16" s="401">
        <f>'A1'!K16</f>
        <v>0</v>
      </c>
      <c r="L16" s="401">
        <f>'A1'!L16</f>
        <v>13.066542119999996</v>
      </c>
      <c r="M16" s="401">
        <f>'A1'!M16</f>
        <v>63613.166439010107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39356.865642580131</v>
      </c>
      <c r="E17" s="401">
        <f>'A1'!E17</f>
        <v>3367.1450246299896</v>
      </c>
      <c r="F17" s="401">
        <f>'A1'!F17</f>
        <v>0.5060527600000001</v>
      </c>
      <c r="G17" s="401">
        <f>'A1'!G17</f>
        <v>6.3707613200000006</v>
      </c>
      <c r="H17" s="401">
        <f>'A1'!H17</f>
        <v>3.198822100000001</v>
      </c>
      <c r="I17" s="401">
        <f>'A1'!I17</f>
        <v>0</v>
      </c>
      <c r="J17" s="401">
        <f>'A1'!J17</f>
        <v>0</v>
      </c>
      <c r="K17" s="401">
        <f>'A1'!K17</f>
        <v>0</v>
      </c>
      <c r="L17" s="401">
        <f>'A1'!L17</f>
        <v>0.89787286999999993</v>
      </c>
      <c r="M17" s="401">
        <f>'A1'!M17</f>
        <v>42734.984176260121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20012.553731609984</v>
      </c>
      <c r="E18" s="401">
        <f>'A1'!E18</f>
        <v>839.19508739999901</v>
      </c>
      <c r="F18" s="401">
        <f>'A1'!F18</f>
        <v>0</v>
      </c>
      <c r="G18" s="401">
        <f>'A1'!G18</f>
        <v>10.23874657</v>
      </c>
      <c r="H18" s="401">
        <f>'A1'!H18</f>
        <v>4.0260279199999998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12.168669249999995</v>
      </c>
      <c r="M18" s="401">
        <f>'A1'!M18</f>
        <v>20878.182262749986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197076.72788776946</v>
      </c>
      <c r="E19" s="401">
        <f>'A1'!E19</f>
        <v>8497.3126245299973</v>
      </c>
      <c r="F19" s="401">
        <f>'A1'!F19</f>
        <v>56.725584910000009</v>
      </c>
      <c r="G19" s="401">
        <f>'A1'!G19</f>
        <v>79.509529599999908</v>
      </c>
      <c r="H19" s="401">
        <f>'A1'!H19</f>
        <v>34.864936539999995</v>
      </c>
      <c r="I19" s="401">
        <f>'A1'!I19</f>
        <v>5.2148486600000004</v>
      </c>
      <c r="J19" s="401">
        <f>'A1'!J19</f>
        <v>1.7812673199999998</v>
      </c>
      <c r="K19" s="401">
        <f>'A1'!K19</f>
        <v>7.9683810399999997</v>
      </c>
      <c r="L19" s="401">
        <f>'A1'!L19</f>
        <v>40.291690490000001</v>
      </c>
      <c r="M19" s="401">
        <f>'A1'!M19</f>
        <v>205800.39675085945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39310.151086879814</v>
      </c>
      <c r="E20" s="401">
        <f>'A1'!E20</f>
        <v>6547.2847394699966</v>
      </c>
      <c r="F20" s="401">
        <f>'A1'!F20</f>
        <v>56.588200670000006</v>
      </c>
      <c r="G20" s="401">
        <f>'A1'!G20</f>
        <v>73.947574279999913</v>
      </c>
      <c r="H20" s="401">
        <f>'A1'!H20</f>
        <v>27.572186849999994</v>
      </c>
      <c r="I20" s="401">
        <f>'A1'!I20</f>
        <v>5.2117074300000006</v>
      </c>
      <c r="J20" s="401">
        <f>'A1'!J20</f>
        <v>1.7812673199999998</v>
      </c>
      <c r="K20" s="401">
        <f>'A1'!K20</f>
        <v>7.7575811199999993</v>
      </c>
      <c r="L20" s="401">
        <f>'A1'!L20</f>
        <v>37.198859169999999</v>
      </c>
      <c r="M20" s="401">
        <f>'A1'!M20</f>
        <v>46067.493203189806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157766.57680088966</v>
      </c>
      <c r="E21" s="401">
        <f>'A1'!E21</f>
        <v>1950.02788506</v>
      </c>
      <c r="F21" s="401">
        <f>'A1'!F21</f>
        <v>0.13738424000000002</v>
      </c>
      <c r="G21" s="401">
        <f>'A1'!G21</f>
        <v>5.5619553200000009</v>
      </c>
      <c r="H21" s="401">
        <f>'A1'!H21</f>
        <v>7.2927496899999982</v>
      </c>
      <c r="I21" s="401">
        <f>'A1'!I21</f>
        <v>3.1412300000000001E-3</v>
      </c>
      <c r="J21" s="401">
        <f>'A1'!J21</f>
        <v>0</v>
      </c>
      <c r="K21" s="401">
        <f>'A1'!K21</f>
        <v>0.21079992</v>
      </c>
      <c r="L21" s="401">
        <f>'A1'!L21</f>
        <v>3.0928313199999997</v>
      </c>
      <c r="M21" s="401">
        <f>'A1'!M21</f>
        <v>159732.90354766967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421940.91565480939</v>
      </c>
      <c r="E22" s="401">
        <f>'A1'!E22</f>
        <v>18199.250024069981</v>
      </c>
      <c r="F22" s="401">
        <f>'A1'!F22</f>
        <v>59.509657660000009</v>
      </c>
      <c r="G22" s="401">
        <f>'A1'!G22</f>
        <v>145.12861508999993</v>
      </c>
      <c r="H22" s="401">
        <f>'A1'!H22</f>
        <v>44.636386859999995</v>
      </c>
      <c r="I22" s="401">
        <f>'A1'!I22</f>
        <v>11.0708597</v>
      </c>
      <c r="J22" s="401">
        <f>'A1'!J22</f>
        <v>1.7812673199999998</v>
      </c>
      <c r="K22" s="401">
        <f>'A1'!K22</f>
        <v>7.9687457999999998</v>
      </c>
      <c r="L22" s="401">
        <f>'A1'!L22</f>
        <v>54.339890739999994</v>
      </c>
      <c r="M22" s="401">
        <f>'A1'!M22</f>
        <v>440464.60110204929</v>
      </c>
      <c r="N22" s="26"/>
      <c r="P22" s="202"/>
    </row>
    <row r="23" spans="1:16" s="14" customFormat="1" ht="18.75" customHeight="1">
      <c r="A23" s="29"/>
      <c r="B23" s="12"/>
      <c r="C23" s="12"/>
      <c r="D23" s="464">
        <f>(D13+D16+D25+D28+(D41+D44)*2)/22</f>
        <v>30239.661072590483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2132.3267022199998</v>
      </c>
      <c r="E25" s="401">
        <f>'A1'!E25</f>
        <v>206.8129935</v>
      </c>
      <c r="F25" s="401">
        <f>'A1'!F25</f>
        <v>2.0805680600000001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2341.2202637800001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78.073273180000001</v>
      </c>
      <c r="E26" s="401">
        <f>'A1'!E26</f>
        <v>122.18840868999999</v>
      </c>
      <c r="F26" s="401">
        <f>'A1'!F26</f>
        <v>2.0805680600000001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202.34224992999998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2054.2534290399999</v>
      </c>
      <c r="E27" s="401">
        <f>'A1'!E27</f>
        <v>84.624584810000016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2138.8780138500001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3483.7755586099997</v>
      </c>
      <c r="E28" s="401">
        <f>'A1'!E28</f>
        <v>1090.4723799099997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0.14840501</v>
      </c>
      <c r="M28" s="401">
        <f>'A1'!M28</f>
        <v>4574.3963435299993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892.13050638999994</v>
      </c>
      <c r="E29" s="401">
        <f>'A1'!E29</f>
        <v>695.3533817299998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1587.4838881199998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2591.6450522199998</v>
      </c>
      <c r="E30" s="401">
        <f>'A1'!E30</f>
        <v>395.11899818000001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0.14840501</v>
      </c>
      <c r="M30" s="401">
        <f>'A1'!M30</f>
        <v>2986.9124554099994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3673.6637387100009</v>
      </c>
      <c r="E31" s="401">
        <f>'A1'!E31</f>
        <v>473.41995588999993</v>
      </c>
      <c r="F31" s="401">
        <f>'A1'!F31</f>
        <v>0</v>
      </c>
      <c r="G31" s="401">
        <f>'A1'!G31</f>
        <v>2.9580870000000002E-2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6.0959498099999996</v>
      </c>
      <c r="L31" s="401">
        <f>'A1'!L31</f>
        <v>0</v>
      </c>
      <c r="M31" s="401">
        <f>'A1'!M31</f>
        <v>4153.2092252800012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3547.587543040001</v>
      </c>
      <c r="E32" s="401">
        <f>'A1'!E32</f>
        <v>408.51210944999991</v>
      </c>
      <c r="F32" s="401">
        <f>'A1'!F32</f>
        <v>0</v>
      </c>
      <c r="G32" s="401">
        <f>'A1'!G32</f>
        <v>2.9580870000000002E-2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6.0959498099999996</v>
      </c>
      <c r="L32" s="401">
        <f>'A1'!L32</f>
        <v>0</v>
      </c>
      <c r="M32" s="401">
        <f>'A1'!M32</f>
        <v>3962.2251831700009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126.07619567</v>
      </c>
      <c r="E33" s="401">
        <f>'A1'!E33</f>
        <v>64.90784644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190.98404211000002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9289.7659995400008</v>
      </c>
      <c r="E34" s="401">
        <f>'A1'!E34</f>
        <v>1770.7053292999997</v>
      </c>
      <c r="F34" s="401">
        <f>'A1'!F34</f>
        <v>2.0805680600000001</v>
      </c>
      <c r="G34" s="401">
        <f>'A1'!G34</f>
        <v>2.9580870000000002E-2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6.0959498099999996</v>
      </c>
      <c r="L34" s="401">
        <f>'A1'!L34</f>
        <v>0.14840501</v>
      </c>
      <c r="M34" s="401">
        <f>'A1'!M34</f>
        <v>11068.825832590001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4243.4713204100008</v>
      </c>
      <c r="E36" s="401">
        <f>'A1'!E36</f>
        <v>582.04448796999986</v>
      </c>
      <c r="F36" s="401">
        <f>'A1'!F36</f>
        <v>2.0805680600000001</v>
      </c>
      <c r="G36" s="401">
        <f>'A1'!G36</f>
        <v>2.9580870000000002E-2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0.14840501</v>
      </c>
      <c r="M36" s="401">
        <f>'A1'!M36</f>
        <v>4827.7743623200004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3605.5395744799989</v>
      </c>
      <c r="E37" s="401">
        <f>'A1'!E37</f>
        <v>1171.74671225</v>
      </c>
      <c r="F37" s="401">
        <f>'A1'!F37</f>
        <v>0</v>
      </c>
      <c r="G37" s="401">
        <f>'A1'!G37</f>
        <v>0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6.0959498099999996</v>
      </c>
      <c r="L37" s="401">
        <f>'A1'!L37</f>
        <v>0</v>
      </c>
      <c r="M37" s="401">
        <f>'A1'!M37</f>
        <v>4783.3822365399992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1440.75510467</v>
      </c>
      <c r="E38" s="401">
        <f>'A1'!E38</f>
        <v>16.91412906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1457.6692337300001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171651.51495374035</v>
      </c>
      <c r="E41" s="401">
        <f>'A1'!E41</f>
        <v>5948.7639075799934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177600.27886132034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125137.75496894035</v>
      </c>
      <c r="E42" s="401">
        <f>'A1'!E42</f>
        <v>5737.6970870799933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130875.45205602035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46513.75998480001</v>
      </c>
      <c r="E43" s="401">
        <f>'A1'!E43</f>
        <v>211.06682050000001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46724.826805300007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45744.611830819966</v>
      </c>
      <c r="E44" s="401">
        <f>'A1'!E44</f>
        <v>6966.4545523699999</v>
      </c>
      <c r="F44" s="401">
        <f>'A1'!F44</f>
        <v>0</v>
      </c>
      <c r="G44" s="401">
        <f>'A1'!G44</f>
        <v>10.19187382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0.99138446000000002</v>
      </c>
      <c r="M44" s="401">
        <f>'A1'!M44</f>
        <v>52722.249641469964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33220.388485829964</v>
      </c>
      <c r="E45" s="401">
        <f>'A1'!E45</f>
        <v>4932.4240419299995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38152.812527759961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12524.223344989998</v>
      </c>
      <c r="E46" s="401">
        <f>'A1'!E46</f>
        <v>2034.0305104399999</v>
      </c>
      <c r="F46" s="401">
        <f>'A1'!F46</f>
        <v>0</v>
      </c>
      <c r="G46" s="401">
        <f>'A1'!G46</f>
        <v>10.19187382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0.99138446000000002</v>
      </c>
      <c r="M46" s="401">
        <f>'A1'!M46</f>
        <v>14569.437113709997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9056.8433204900066</v>
      </c>
      <c r="E47" s="401">
        <f>'A1'!E47</f>
        <v>369.66986587999997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2.25410946</v>
      </c>
      <c r="L47" s="401">
        <f>'A1'!L47</f>
        <v>0</v>
      </c>
      <c r="M47" s="401">
        <f>'A1'!M47</f>
        <v>9428.7672958300063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389.51631221999997</v>
      </c>
      <c r="E48" s="401">
        <f>'A1'!E48</f>
        <v>149.43624890999996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2.25410946</v>
      </c>
      <c r="L48" s="401">
        <f>'A1'!L48</f>
        <v>0</v>
      </c>
      <c r="M48" s="401">
        <f>'A1'!M48</f>
        <v>541.20667058999993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8667.3270082700074</v>
      </c>
      <c r="E49" s="401">
        <f>'A1'!E49</f>
        <v>220.23361696999999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8887.5606252400066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226452.97010505031</v>
      </c>
      <c r="E50" s="401">
        <f>'A1'!E50</f>
        <v>13284.888325829994</v>
      </c>
      <c r="F50" s="401">
        <f>'A1'!F50</f>
        <v>0</v>
      </c>
      <c r="G50" s="401">
        <f>'A1'!G50</f>
        <v>10.19187382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2.25410946</v>
      </c>
      <c r="L50" s="401">
        <f>'A1'!L50</f>
        <v>0.99138446000000002</v>
      </c>
      <c r="M50" s="401">
        <f>'A1'!M50</f>
        <v>239751.2957986203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224697.28302869003</v>
      </c>
      <c r="E52" s="401">
        <f>'A1'!E52</f>
        <v>13045.801301979996</v>
      </c>
      <c r="F52" s="401">
        <f>'A1'!F52</f>
        <v>0</v>
      </c>
      <c r="G52" s="401">
        <f>'A1'!G52</f>
        <v>10.19187382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1.1243608899999999</v>
      </c>
      <c r="L52" s="401">
        <f>'A1'!L52</f>
        <v>0.86788736</v>
      </c>
      <c r="M52" s="401">
        <f>'A1'!M52</f>
        <v>237755.26845274001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1724.1518932499994</v>
      </c>
      <c r="E53" s="401">
        <f>'A1'!E53</f>
        <v>159.32308451000003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1.1297485700000001</v>
      </c>
      <c r="L53" s="401">
        <f>'A1'!L53</f>
        <v>0.1234971</v>
      </c>
      <c r="M53" s="401">
        <f>'A1'!M53</f>
        <v>1884.7282234299992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31.535183160000003</v>
      </c>
      <c r="E54" s="445">
        <f>'A1'!E54</f>
        <v>79.763939340000007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111.29912250000001</v>
      </c>
      <c r="N54" s="26"/>
    </row>
    <row r="55" spans="1:28" s="14" customFormat="1" ht="14.25">
      <c r="A55" s="486" t="s">
        <v>259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8" s="14" customFormat="1" ht="18" customHeight="1">
      <c r="A56" s="486" t="s">
        <v>255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8" s="44" customFormat="1" ht="18" customHeight="1">
      <c r="A57" s="486" t="s">
        <v>263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8" s="44" customFormat="1" ht="18" customHeight="1">
      <c r="A58" s="486" t="s">
        <v>260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8" s="40" customFormat="1" ht="20.25" customHeight="1">
      <c r="A59" s="486" t="s">
        <v>261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48075.988803420129</v>
      </c>
      <c r="E13" s="401">
        <f>'A2'!E13</f>
        <v>716.1208705800002</v>
      </c>
      <c r="F13" s="401">
        <f>'A2'!F13</f>
        <v>3241.6669701400006</v>
      </c>
      <c r="G13" s="401">
        <f>'A2'!G13</f>
        <v>920.08268215999999</v>
      </c>
      <c r="H13" s="401">
        <f>'A2'!H13</f>
        <v>145.74766713000002</v>
      </c>
      <c r="I13" s="401">
        <f>'A2'!I13</f>
        <v>128.18078926000004</v>
      </c>
      <c r="J13" s="401">
        <f>'A2'!J13</f>
        <v>16.041361250000001</v>
      </c>
      <c r="K13" s="401">
        <f>'A2'!K13</f>
        <v>175.74835300000004</v>
      </c>
      <c r="L13" s="401">
        <f>'A2'!L13</f>
        <v>53419.577496940132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6282.7354523100094</v>
      </c>
      <c r="E14" s="401">
        <f>'A2'!E14</f>
        <v>83.717656689999984</v>
      </c>
      <c r="F14" s="401">
        <f>'A2'!F14</f>
        <v>322.4613463500001</v>
      </c>
      <c r="G14" s="401">
        <f>'A2'!G14</f>
        <v>40.363467860000007</v>
      </c>
      <c r="H14" s="401">
        <f>'A2'!H14</f>
        <v>37.98546137000001</v>
      </c>
      <c r="I14" s="401">
        <f>'A2'!I14</f>
        <v>12.800610689999999</v>
      </c>
      <c r="J14" s="401">
        <f>'A2'!J14</f>
        <v>0.50016726</v>
      </c>
      <c r="K14" s="401">
        <f>'A2'!K14</f>
        <v>7.39303518</v>
      </c>
      <c r="L14" s="401">
        <f>'A2'!L14</f>
        <v>6787.9571977100095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41793.253351110121</v>
      </c>
      <c r="E15" s="401">
        <f>'A2'!E15</f>
        <v>632.40321389000019</v>
      </c>
      <c r="F15" s="401">
        <f>'A2'!F15</f>
        <v>2919.2056237900006</v>
      </c>
      <c r="G15" s="401">
        <f>'A2'!G15</f>
        <v>879.71921429999998</v>
      </c>
      <c r="H15" s="401">
        <f>'A2'!H15</f>
        <v>107.76220576000003</v>
      </c>
      <c r="I15" s="401">
        <f>'A2'!I15</f>
        <v>115.38017857000006</v>
      </c>
      <c r="J15" s="401">
        <f>'A2'!J15</f>
        <v>15.54119399</v>
      </c>
      <c r="K15" s="401">
        <f>'A2'!K15</f>
        <v>168.35531782000004</v>
      </c>
      <c r="L15" s="401">
        <f>'A2'!L15</f>
        <v>46631.620299230126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15592.844073399989</v>
      </c>
      <c r="E16" s="401">
        <f>'A2'!E16</f>
        <v>411.76019391000028</v>
      </c>
      <c r="F16" s="401">
        <f>'A2'!F16</f>
        <v>2144.097986010001</v>
      </c>
      <c r="G16" s="401">
        <f>'A2'!G16</f>
        <v>361.2273234700001</v>
      </c>
      <c r="H16" s="401">
        <f>'A2'!H16</f>
        <v>61.345823430000003</v>
      </c>
      <c r="I16" s="401">
        <f>'A2'!I16</f>
        <v>19.002474059999997</v>
      </c>
      <c r="J16" s="401">
        <f>'A2'!J16</f>
        <v>8.5681313299999982</v>
      </c>
      <c r="K16" s="401">
        <f>'A2'!K16</f>
        <v>147.3585785299999</v>
      </c>
      <c r="L16" s="401">
        <f>'A2'!L16</f>
        <v>18746.204584139989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4858.0427601400042</v>
      </c>
      <c r="E17" s="401">
        <f>'A2'!E17</f>
        <v>14.497326260000001</v>
      </c>
      <c r="F17" s="401">
        <f>'A2'!F17</f>
        <v>24.626561189999986</v>
      </c>
      <c r="G17" s="401">
        <f>'A2'!G17</f>
        <v>2.2005433699999992</v>
      </c>
      <c r="H17" s="401">
        <f>'A2'!H17</f>
        <v>5.1840940000000002E-2</v>
      </c>
      <c r="I17" s="401">
        <f>'A2'!I17</f>
        <v>0.26405257999999998</v>
      </c>
      <c r="J17" s="401">
        <f>'A2'!J17</f>
        <v>2.8016850000000003E-2</v>
      </c>
      <c r="K17" s="401">
        <f>'A2'!K17</f>
        <v>0.15120234999999999</v>
      </c>
      <c r="L17" s="401">
        <f>'A2'!L17</f>
        <v>4899.8623036800036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10734.801313259984</v>
      </c>
      <c r="E18" s="401">
        <f>'A2'!E18</f>
        <v>397.26286765000026</v>
      </c>
      <c r="F18" s="401">
        <f>'A2'!F18</f>
        <v>2119.4714248200012</v>
      </c>
      <c r="G18" s="401">
        <f>'A2'!G18</f>
        <v>359.02678010000011</v>
      </c>
      <c r="H18" s="401">
        <f>'A2'!H18</f>
        <v>61.293982490000005</v>
      </c>
      <c r="I18" s="401">
        <f>'A2'!I18</f>
        <v>18.738421479999996</v>
      </c>
      <c r="J18" s="401">
        <f>'A2'!J18</f>
        <v>8.540114479999998</v>
      </c>
      <c r="K18" s="401">
        <f>'A2'!K18</f>
        <v>147.2073761799999</v>
      </c>
      <c r="L18" s="401">
        <f>'A2'!L18</f>
        <v>13846.342280459989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19627.225658869993</v>
      </c>
      <c r="E19" s="401">
        <f>'A2'!E19</f>
        <v>429.52906691999999</v>
      </c>
      <c r="F19" s="401">
        <f>'A2'!F19</f>
        <v>1739.0668444000007</v>
      </c>
      <c r="G19" s="401">
        <f>'A2'!G19</f>
        <v>594.49678680999978</v>
      </c>
      <c r="H19" s="401">
        <f>'A2'!H19</f>
        <v>116.43257793000001</v>
      </c>
      <c r="I19" s="401">
        <f>'A2'!I19</f>
        <v>80.672077039999948</v>
      </c>
      <c r="J19" s="401">
        <f>'A2'!J19</f>
        <v>8.3147328299999987</v>
      </c>
      <c r="K19" s="401">
        <f>'A2'!K19</f>
        <v>46.139681650000007</v>
      </c>
      <c r="L19" s="401">
        <f>'A2'!L19</f>
        <v>22641.877426449992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3822.7979805599998</v>
      </c>
      <c r="E20" s="401">
        <f>'A2'!E20</f>
        <v>187.64654946999994</v>
      </c>
      <c r="F20" s="401">
        <f>'A2'!F20</f>
        <v>1052.5637808800004</v>
      </c>
      <c r="G20" s="401">
        <f>'A2'!G20</f>
        <v>516.79279271999985</v>
      </c>
      <c r="H20" s="401">
        <f>'A2'!H20</f>
        <v>24.297294060000006</v>
      </c>
      <c r="I20" s="401">
        <f>'A2'!I20</f>
        <v>75.733428139999944</v>
      </c>
      <c r="J20" s="401">
        <f>'A2'!J20</f>
        <v>8.3076745799999987</v>
      </c>
      <c r="K20" s="401">
        <f>'A2'!K20</f>
        <v>38.463261120000006</v>
      </c>
      <c r="L20" s="401">
        <f>'A2'!L20</f>
        <v>5726.6027615300009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15804.427678309992</v>
      </c>
      <c r="E21" s="401">
        <f>'A2'!E21</f>
        <v>241.88251745000002</v>
      </c>
      <c r="F21" s="401">
        <f>'A2'!F21</f>
        <v>686.5030635200003</v>
      </c>
      <c r="G21" s="401">
        <f>'A2'!G21</f>
        <v>77.703994089999966</v>
      </c>
      <c r="H21" s="401">
        <f>'A2'!H21</f>
        <v>92.135283869999995</v>
      </c>
      <c r="I21" s="401">
        <f>'A2'!I21</f>
        <v>4.9386489000000005</v>
      </c>
      <c r="J21" s="401">
        <f>'A2'!J21</f>
        <v>7.0582500000000003E-3</v>
      </c>
      <c r="K21" s="401">
        <f>'A2'!K21</f>
        <v>7.6764205300000006</v>
      </c>
      <c r="L21" s="401">
        <f>'A2'!L21</f>
        <v>16915.274664919991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83296.058535690114</v>
      </c>
      <c r="E22" s="401">
        <f>'A2'!E22</f>
        <v>1557.4101314100005</v>
      </c>
      <c r="F22" s="401">
        <f>'A2'!F22</f>
        <v>7124.8318005500023</v>
      </c>
      <c r="G22" s="401">
        <f>'A2'!G22</f>
        <v>1875.8067924399998</v>
      </c>
      <c r="H22" s="401">
        <f>'A2'!H22</f>
        <v>323.52606849000006</v>
      </c>
      <c r="I22" s="401">
        <f>'A2'!I22</f>
        <v>227.85534035999999</v>
      </c>
      <c r="J22" s="401">
        <f>'A2'!J22</f>
        <v>32.924225409999998</v>
      </c>
      <c r="K22" s="401">
        <f>'A2'!K22</f>
        <v>369.24661317999994</v>
      </c>
      <c r="L22" s="401">
        <f>'A2'!L22</f>
        <v>94807.659507530101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5075.5633968200009</v>
      </c>
      <c r="E25" s="401">
        <f>'A2'!E25</f>
        <v>97.424851929999988</v>
      </c>
      <c r="F25" s="401">
        <f>'A2'!F25</f>
        <v>164.41697227</v>
      </c>
      <c r="G25" s="401">
        <f>'A2'!G25</f>
        <v>32.303871170000001</v>
      </c>
      <c r="H25" s="401">
        <f>'A2'!H25</f>
        <v>0</v>
      </c>
      <c r="I25" s="401">
        <f>'A2'!I25</f>
        <v>5.4889273499999991</v>
      </c>
      <c r="J25" s="401">
        <f>'A2'!J25</f>
        <v>7.9772561599999996</v>
      </c>
      <c r="K25" s="401">
        <f>'A2'!K25</f>
        <v>29.58198011</v>
      </c>
      <c r="L25" s="401">
        <f>'A2'!L25</f>
        <v>5412.757255810001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616.03900280000016</v>
      </c>
      <c r="E26" s="401">
        <f>'A2'!E26</f>
        <v>8.0245637199999997</v>
      </c>
      <c r="F26" s="401">
        <f>'A2'!F26</f>
        <v>22.811394119999999</v>
      </c>
      <c r="G26" s="401">
        <f>'A2'!G26</f>
        <v>2.5063490900000001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0.26111405999999998</v>
      </c>
      <c r="L26" s="401">
        <f>'A2'!L26</f>
        <v>649.64242379000007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4459.5243940200007</v>
      </c>
      <c r="E27" s="401">
        <f>'A2'!E27</f>
        <v>89.400288209999985</v>
      </c>
      <c r="F27" s="401">
        <f>'A2'!F27</f>
        <v>141.60557815000001</v>
      </c>
      <c r="G27" s="401">
        <f>'A2'!G27</f>
        <v>29.79752208</v>
      </c>
      <c r="H27" s="401">
        <f>'A2'!H27</f>
        <v>0</v>
      </c>
      <c r="I27" s="401">
        <f>'A2'!I27</f>
        <v>5.4889273499999991</v>
      </c>
      <c r="J27" s="401">
        <f>'A2'!J27</f>
        <v>7.9772561599999996</v>
      </c>
      <c r="K27" s="401">
        <f>'A2'!K27</f>
        <v>29.320866049999999</v>
      </c>
      <c r="L27" s="401">
        <f>'A2'!L27</f>
        <v>4763.1148320200018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5745.9486768999996</v>
      </c>
      <c r="E28" s="401">
        <f>'A2'!E28</f>
        <v>38.397493589999996</v>
      </c>
      <c r="F28" s="401">
        <f>'A2'!F28</f>
        <v>335.05242953000015</v>
      </c>
      <c r="G28" s="401">
        <f>'A2'!G28</f>
        <v>6.3198893299999996</v>
      </c>
      <c r="H28" s="401">
        <f>'A2'!H28</f>
        <v>3.3125004100000002</v>
      </c>
      <c r="I28" s="401">
        <f>'A2'!I28</f>
        <v>0.36642118000000001</v>
      </c>
      <c r="J28" s="401">
        <f>'A2'!J28</f>
        <v>0.53601692000000001</v>
      </c>
      <c r="K28" s="401">
        <f>'A2'!K28</f>
        <v>6.1487966199999997</v>
      </c>
      <c r="L28" s="401">
        <f>'A2'!L28</f>
        <v>6136.0822244799992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1964.5679663299989</v>
      </c>
      <c r="E29" s="401">
        <f>'A2'!E29</f>
        <v>1.0292230199999999</v>
      </c>
      <c r="F29" s="401">
        <f>'A2'!F29</f>
        <v>1.3251403499999999</v>
      </c>
      <c r="G29" s="401">
        <f>'A2'!G29</f>
        <v>2.5258469999999998E-2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1966.9475881699989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3781.3807105700007</v>
      </c>
      <c r="E30" s="401">
        <f>'A2'!E30</f>
        <v>37.368270569999993</v>
      </c>
      <c r="F30" s="401">
        <f>'A2'!F30</f>
        <v>333.72728918000013</v>
      </c>
      <c r="G30" s="401">
        <f>'A2'!G30</f>
        <v>6.2946308599999998</v>
      </c>
      <c r="H30" s="401">
        <f>'A2'!H30</f>
        <v>3.3125004100000002</v>
      </c>
      <c r="I30" s="401">
        <f>'A2'!I30</f>
        <v>0.36642118000000001</v>
      </c>
      <c r="J30" s="401">
        <f>'A2'!J30</f>
        <v>0.53601692000000001</v>
      </c>
      <c r="K30" s="401">
        <f>'A2'!K30</f>
        <v>6.1487966199999997</v>
      </c>
      <c r="L30" s="401">
        <f>'A2'!L30</f>
        <v>4169.134636310001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1145.92561716</v>
      </c>
      <c r="E31" s="401">
        <f>'A2'!E31</f>
        <v>42.254316279999998</v>
      </c>
      <c r="F31" s="401">
        <f>'A2'!F31</f>
        <v>46.411512670000008</v>
      </c>
      <c r="G31" s="401">
        <f>'A2'!G31</f>
        <v>0</v>
      </c>
      <c r="H31" s="401">
        <f>'A2'!H31</f>
        <v>1.6603090000000001E-2</v>
      </c>
      <c r="I31" s="401">
        <f>'A2'!I31</f>
        <v>0</v>
      </c>
      <c r="J31" s="401">
        <f>'A2'!J31</f>
        <v>0</v>
      </c>
      <c r="K31" s="401">
        <f>'A2'!K31</f>
        <v>0</v>
      </c>
      <c r="L31" s="401">
        <f>'A2'!L31</f>
        <v>1234.6080492000001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228.84570173</v>
      </c>
      <c r="E32" s="401">
        <f>'A2'!E32</f>
        <v>31.111903549999997</v>
      </c>
      <c r="F32" s="401">
        <f>'A2'!F32</f>
        <v>17.706004420000003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277.66360969999999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917.07991542999991</v>
      </c>
      <c r="E33" s="401">
        <f>'A2'!E33</f>
        <v>11.14241273</v>
      </c>
      <c r="F33" s="401">
        <f>'A2'!F33</f>
        <v>28.705508250000001</v>
      </c>
      <c r="G33" s="401">
        <f>'A2'!G33</f>
        <v>0</v>
      </c>
      <c r="H33" s="401">
        <f>'A2'!H33</f>
        <v>1.6603090000000001E-2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956.94443949999993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11967.43769088</v>
      </c>
      <c r="E34" s="401">
        <f>'A2'!E34</f>
        <v>178.07666179999998</v>
      </c>
      <c r="F34" s="401">
        <f>'A2'!F34</f>
        <v>545.88091447000011</v>
      </c>
      <c r="G34" s="401">
        <f>'A2'!G34</f>
        <v>38.623760500000003</v>
      </c>
      <c r="H34" s="401">
        <f>'A2'!H34</f>
        <v>3.3291035</v>
      </c>
      <c r="I34" s="401">
        <f>'A2'!I34</f>
        <v>5.8553485299999988</v>
      </c>
      <c r="J34" s="401">
        <f>'A2'!J34</f>
        <v>8.5132730799999994</v>
      </c>
      <c r="K34" s="401">
        <f>'A2'!K34</f>
        <v>35.730776730000002</v>
      </c>
      <c r="L34" s="401">
        <f>'A2'!L34</f>
        <v>12783.447529490002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7354.9103043500081</v>
      </c>
      <c r="E36" s="401">
        <f>'A2'!E36</f>
        <v>86.446246450000004</v>
      </c>
      <c r="F36" s="401">
        <f>'A2'!F36</f>
        <v>358.22987265000023</v>
      </c>
      <c r="G36" s="401">
        <f>'A2'!G36</f>
        <v>37.623717330000012</v>
      </c>
      <c r="H36" s="401">
        <f>'A2'!H36</f>
        <v>3.0022411199999999</v>
      </c>
      <c r="I36" s="401">
        <f>'A2'!I36</f>
        <v>5.5030483399999994</v>
      </c>
      <c r="J36" s="401">
        <f>'A2'!J36</f>
        <v>1.9821459300000002</v>
      </c>
      <c r="K36" s="401">
        <f>'A2'!K36</f>
        <v>3.5307767299999999</v>
      </c>
      <c r="L36" s="401">
        <f>'A2'!L36</f>
        <v>7851.2283529000078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4612.5273865300014</v>
      </c>
      <c r="E37" s="401">
        <f>'A2'!E37</f>
        <v>69.544218229999998</v>
      </c>
      <c r="F37" s="401">
        <f>'A2'!F37</f>
        <v>187.65104182000002</v>
      </c>
      <c r="G37" s="401">
        <f>'A2'!G37</f>
        <v>1.0000431700000001</v>
      </c>
      <c r="H37" s="401">
        <f>'A2'!H37</f>
        <v>0.32686238000000001</v>
      </c>
      <c r="I37" s="401">
        <f>'A2'!I37</f>
        <v>0.35230019000000001</v>
      </c>
      <c r="J37" s="401">
        <f>'A2'!J37</f>
        <v>6.5311271499999997</v>
      </c>
      <c r="K37" s="401">
        <f>'A2'!K37</f>
        <v>32.200000000000003</v>
      </c>
      <c r="L37" s="401">
        <f>'A2'!L37</f>
        <v>4910.1329794700023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22.086197120000001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22.086197120000001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72159.958332859969</v>
      </c>
      <c r="E41" s="401">
        <f>'A2'!E41</f>
        <v>2290.808733450001</v>
      </c>
      <c r="F41" s="401">
        <f>'A2'!F41</f>
        <v>3708.3312743800007</v>
      </c>
      <c r="G41" s="401">
        <f>'A2'!G41</f>
        <v>2167.1745994000003</v>
      </c>
      <c r="H41" s="401">
        <f>'A2'!H41</f>
        <v>64.921953369999983</v>
      </c>
      <c r="I41" s="401">
        <f>'A2'!I41</f>
        <v>371.14181149999996</v>
      </c>
      <c r="J41" s="401">
        <f>'A2'!J41</f>
        <v>22.921239949999997</v>
      </c>
      <c r="K41" s="401">
        <f>'A2'!K41</f>
        <v>324.60683213999994</v>
      </c>
      <c r="L41" s="401">
        <f>'A2'!L41</f>
        <v>81109.864777049952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16414.264538900028</v>
      </c>
      <c r="E42" s="401">
        <f>'A2'!E42</f>
        <v>386.93736918000019</v>
      </c>
      <c r="F42" s="401">
        <f>'A2'!F42</f>
        <v>803.01580694000097</v>
      </c>
      <c r="G42" s="401">
        <f>'A2'!G42</f>
        <v>133.45451806</v>
      </c>
      <c r="H42" s="401">
        <f>'A2'!H42</f>
        <v>6.4815488600000002</v>
      </c>
      <c r="I42" s="401">
        <f>'A2'!I42</f>
        <v>133.87212122</v>
      </c>
      <c r="J42" s="401">
        <f>'A2'!J42</f>
        <v>0</v>
      </c>
      <c r="K42" s="401">
        <f>'A2'!K42</f>
        <v>0</v>
      </c>
      <c r="L42" s="401">
        <f>'A2'!L42</f>
        <v>17878.025903160029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55745.693793959937</v>
      </c>
      <c r="E43" s="401">
        <f>'A2'!E43</f>
        <v>1903.8713642700006</v>
      </c>
      <c r="F43" s="401">
        <f>'A2'!F43</f>
        <v>2905.3154674399998</v>
      </c>
      <c r="G43" s="401">
        <f>'A2'!G43</f>
        <v>2033.7200813400002</v>
      </c>
      <c r="H43" s="401">
        <f>'A2'!H43</f>
        <v>58.440404509999986</v>
      </c>
      <c r="I43" s="401">
        <f>'A2'!I43</f>
        <v>237.26969027999996</v>
      </c>
      <c r="J43" s="401">
        <f>'A2'!J43</f>
        <v>22.921239949999997</v>
      </c>
      <c r="K43" s="401">
        <f>'A2'!K43</f>
        <v>324.60683213999994</v>
      </c>
      <c r="L43" s="401">
        <f>'A2'!L43</f>
        <v>63231.838873889945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48369.641589439998</v>
      </c>
      <c r="E44" s="401">
        <f>'A2'!E44</f>
        <v>1458.7890268400004</v>
      </c>
      <c r="F44" s="401">
        <f>'A2'!F44</f>
        <v>4371.8693167000019</v>
      </c>
      <c r="G44" s="401">
        <f>'A2'!G44</f>
        <v>1668.4075880399994</v>
      </c>
      <c r="H44" s="401">
        <f>'A2'!H44</f>
        <v>40.99596188000001</v>
      </c>
      <c r="I44" s="401">
        <f>'A2'!I44</f>
        <v>0.35697491999999997</v>
      </c>
      <c r="J44" s="401">
        <f>'A2'!J44</f>
        <v>2.94284386</v>
      </c>
      <c r="K44" s="401">
        <f>'A2'!K44</f>
        <v>35.985958859999997</v>
      </c>
      <c r="L44" s="401">
        <f>'A2'!L44</f>
        <v>55948.989260540002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9532.5965029399995</v>
      </c>
      <c r="E45" s="401">
        <f>'A2'!E45</f>
        <v>14.900973269999996</v>
      </c>
      <c r="F45" s="401">
        <f>'A2'!F45</f>
        <v>25.362474059999993</v>
      </c>
      <c r="G45" s="401">
        <f>'A2'!G45</f>
        <v>48.151041680000006</v>
      </c>
      <c r="H45" s="401">
        <f>'A2'!H45</f>
        <v>0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9621.0109919499992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38837.045086500002</v>
      </c>
      <c r="E46" s="401">
        <f>'A2'!E46</f>
        <v>1443.8880535700005</v>
      </c>
      <c r="F46" s="401">
        <f>'A2'!F46</f>
        <v>4346.5068426400021</v>
      </c>
      <c r="G46" s="401">
        <f>'A2'!G46</f>
        <v>1620.2565463599994</v>
      </c>
      <c r="H46" s="401">
        <f>'A2'!H46</f>
        <v>40.99596188000001</v>
      </c>
      <c r="I46" s="401">
        <f>'A2'!I46</f>
        <v>0.35697491999999997</v>
      </c>
      <c r="J46" s="401">
        <f>'A2'!J46</f>
        <v>2.94284386</v>
      </c>
      <c r="K46" s="401">
        <f>'A2'!K46</f>
        <v>35.985958859999997</v>
      </c>
      <c r="L46" s="401">
        <f>'A2'!L46</f>
        <v>46327.978268590006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9732.2341153000016</v>
      </c>
      <c r="E47" s="401">
        <f>'A2'!E47</f>
        <v>187.14224630000001</v>
      </c>
      <c r="F47" s="401">
        <f>'A2'!F47</f>
        <v>362.89427434000009</v>
      </c>
      <c r="G47" s="401">
        <f>'A2'!G47</f>
        <v>36.466194000000009</v>
      </c>
      <c r="H47" s="401">
        <f>'A2'!H47</f>
        <v>24.256363600000007</v>
      </c>
      <c r="I47" s="401">
        <f>'A2'!I47</f>
        <v>20.985383260000003</v>
      </c>
      <c r="J47" s="401">
        <f>'A2'!J47</f>
        <v>0</v>
      </c>
      <c r="K47" s="401">
        <f>'A2'!K47</f>
        <v>5.263808919999998</v>
      </c>
      <c r="L47" s="401">
        <f>'A2'!L47</f>
        <v>10369.242385720003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424.27190561999981</v>
      </c>
      <c r="E48" s="401">
        <f>'A2'!E48</f>
        <v>65.694913870000008</v>
      </c>
      <c r="F48" s="401">
        <f>'A2'!F48</f>
        <v>174.86692846000005</v>
      </c>
      <c r="G48" s="401">
        <f>'A2'!G48</f>
        <v>30.221075520000007</v>
      </c>
      <c r="H48" s="401">
        <f>'A2'!H48</f>
        <v>20.211524420000007</v>
      </c>
      <c r="I48" s="401">
        <f>'A2'!I48</f>
        <v>20.985383260000003</v>
      </c>
      <c r="J48" s="401">
        <f>'A2'!J48</f>
        <v>0</v>
      </c>
      <c r="K48" s="401">
        <f>'A2'!K48</f>
        <v>5.1768089199999983</v>
      </c>
      <c r="L48" s="401">
        <f>'A2'!L48</f>
        <v>741.42854006999994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9307.9622096800013</v>
      </c>
      <c r="E49" s="401">
        <f>'A2'!E49</f>
        <v>121.44733243000002</v>
      </c>
      <c r="F49" s="401">
        <f>'A2'!F49</f>
        <v>188.02734588000004</v>
      </c>
      <c r="G49" s="401">
        <f>'A2'!G49</f>
        <v>6.2451184800000004</v>
      </c>
      <c r="H49" s="401">
        <f>'A2'!H49</f>
        <v>4.0448391800000003</v>
      </c>
      <c r="I49" s="401">
        <f>'A2'!I49</f>
        <v>0</v>
      </c>
      <c r="J49" s="401">
        <f>'A2'!J49</f>
        <v>0</v>
      </c>
      <c r="K49" s="401">
        <f>'A2'!K49</f>
        <v>8.7000000000000008E-2</v>
      </c>
      <c r="L49" s="401">
        <f>'A2'!L49</f>
        <v>9627.8138456500001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130261.83403759997</v>
      </c>
      <c r="E50" s="401">
        <f>'A2'!E50</f>
        <v>3936.7400065900015</v>
      </c>
      <c r="F50" s="401">
        <f>'A2'!F50</f>
        <v>8443.0948654200038</v>
      </c>
      <c r="G50" s="401">
        <f>'A2'!G50</f>
        <v>3872.0483814399995</v>
      </c>
      <c r="H50" s="401">
        <f>'A2'!H50</f>
        <v>130.17427885000001</v>
      </c>
      <c r="I50" s="401">
        <f>'A2'!I50</f>
        <v>392.48416967999998</v>
      </c>
      <c r="J50" s="401">
        <f>'A2'!J50</f>
        <v>25.864083809999997</v>
      </c>
      <c r="K50" s="401">
        <f>'A2'!K50</f>
        <v>365.85659991999995</v>
      </c>
      <c r="L50" s="401">
        <f>'A2'!L50</f>
        <v>147428.09642330997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123637.26751119975</v>
      </c>
      <c r="E52" s="401">
        <f>'A2'!E52</f>
        <v>3895.3987897699981</v>
      </c>
      <c r="F52" s="401">
        <f>'A2'!F52</f>
        <v>8318.3115428499914</v>
      </c>
      <c r="G52" s="401">
        <f>'A2'!G52</f>
        <v>3835.856582560004</v>
      </c>
      <c r="H52" s="401">
        <f>'A2'!H52</f>
        <v>130.17427885000006</v>
      </c>
      <c r="I52" s="401">
        <f>'A2'!I52</f>
        <v>392.48416967999987</v>
      </c>
      <c r="J52" s="401">
        <f>'A2'!J52</f>
        <v>25.86408381</v>
      </c>
      <c r="K52" s="401">
        <f>'A2'!K52</f>
        <v>358.73326112999996</v>
      </c>
      <c r="L52" s="401">
        <f>'A2'!L52</f>
        <v>140594.09021984975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6624.5665263999981</v>
      </c>
      <c r="E53" s="401">
        <f>'A2'!E53</f>
        <v>41.341216819999993</v>
      </c>
      <c r="F53" s="401">
        <f>'A2'!F53</f>
        <v>124.78332256000003</v>
      </c>
      <c r="G53" s="401">
        <f>'A2'!G53</f>
        <v>36.19179888</v>
      </c>
      <c r="H53" s="401">
        <f>'A2'!H53</f>
        <v>0</v>
      </c>
      <c r="I53" s="401">
        <f>'A2'!I53</f>
        <v>0</v>
      </c>
      <c r="J53" s="401">
        <f>'A2'!J53</f>
        <v>0</v>
      </c>
      <c r="K53" s="401">
        <f>'A2'!K53</f>
        <v>7.12333879</v>
      </c>
      <c r="L53" s="401">
        <f>'A2'!L53</f>
        <v>6834.0062034499979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86" t="s">
        <v>217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8" hidden="1" customHeight="1">
      <c r="A56" s="486" t="s">
        <v>221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2" s="44" customFormat="1" ht="18" hidden="1" customHeight="1">
      <c r="A57" s="486" t="s">
        <v>218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2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2" s="40" customFormat="1" ht="12" hidden="1" customHeight="1">
      <c r="A59" s="486" t="s">
        <v>220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4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92" t="s">
        <v>222</v>
      </c>
      <c r="M9" s="49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93"/>
      <c r="M10" s="49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601.41744638</v>
      </c>
      <c r="E13" s="401">
        <f>'A3'!E13</f>
        <v>978.6419613500002</v>
      </c>
      <c r="F13" s="401">
        <f>'A3'!F13</f>
        <v>449.89717245999992</v>
      </c>
      <c r="G13" s="401">
        <f>'A3'!G13</f>
        <v>3.2941779200000001</v>
      </c>
      <c r="H13" s="401">
        <f>'A3'!H13</f>
        <v>3.2212222500000003</v>
      </c>
      <c r="I13" s="401">
        <f>'A3'!I13</f>
        <v>6.01786683</v>
      </c>
      <c r="J13" s="401">
        <f>'A3'!J13</f>
        <v>3.6250602499999998</v>
      </c>
      <c r="K13" s="401">
        <f>'A3'!K13</f>
        <v>2046.11490744</v>
      </c>
      <c r="L13" s="401">
        <f>'A3'!L13</f>
        <v>90.540636079999999</v>
      </c>
      <c r="M13" s="401">
        <f>'A3'!M13</f>
        <v>226607.27095263998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19.251236370000001</v>
      </c>
      <c r="E14" s="401">
        <f>'A3'!E14</f>
        <v>91.752164470000025</v>
      </c>
      <c r="F14" s="401">
        <f>'A3'!F14</f>
        <v>4.5591298200000008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115.56253066000002</v>
      </c>
      <c r="L14" s="401">
        <f>'A3'!L14</f>
        <v>4.1873466550000007</v>
      </c>
      <c r="M14" s="401">
        <f>'A3'!M14</f>
        <v>149556.37179382483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582.16621000999999</v>
      </c>
      <c r="E15" s="401">
        <f>'A3'!E15</f>
        <v>886.88979688000018</v>
      </c>
      <c r="F15" s="401">
        <f>'A3'!F15</f>
        <v>445.33804263999991</v>
      </c>
      <c r="G15" s="401">
        <f>'A3'!G15</f>
        <v>3.2941779200000001</v>
      </c>
      <c r="H15" s="401">
        <f>'A3'!H15</f>
        <v>3.2212222500000003</v>
      </c>
      <c r="I15" s="401">
        <f>'A3'!I15</f>
        <v>6.01786683</v>
      </c>
      <c r="J15" s="401">
        <f>'A3'!J15</f>
        <v>3.6250602499999998</v>
      </c>
      <c r="K15" s="401">
        <f>'A3'!K15</f>
        <v>1930.55237678</v>
      </c>
      <c r="L15" s="401">
        <f>'A3'!L15</f>
        <v>86.353289425</v>
      </c>
      <c r="M15" s="401">
        <f>'A3'!M15</f>
        <v>77050.89915881514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278.6942189400001</v>
      </c>
      <c r="E16" s="401">
        <f>'A3'!E16</f>
        <v>428.06653415000011</v>
      </c>
      <c r="F16" s="401">
        <f>'A3'!F16</f>
        <v>115.67162849000002</v>
      </c>
      <c r="G16" s="401">
        <f>'A3'!G16</f>
        <v>2.6414805100000001</v>
      </c>
      <c r="H16" s="401">
        <f>'A3'!H16</f>
        <v>1.8407276700000001</v>
      </c>
      <c r="I16" s="401">
        <f>'A3'!I16</f>
        <v>5.7575375000000006</v>
      </c>
      <c r="J16" s="401">
        <f>'A3'!J16</f>
        <v>2.6183718200000001</v>
      </c>
      <c r="K16" s="401">
        <f>'A3'!K16</f>
        <v>835.29049908000013</v>
      </c>
      <c r="L16" s="401">
        <f>'A3'!L16</f>
        <v>81.521746234999966</v>
      </c>
      <c r="M16" s="401">
        <f>'A3'!M16</f>
        <v>83276.183268465102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4.1266150000000001E-2</v>
      </c>
      <c r="E17" s="401">
        <f>'A3'!E17</f>
        <v>0.55253025999999994</v>
      </c>
      <c r="F17" s="401">
        <f>'A3'!F17</f>
        <v>0.79772604000000003</v>
      </c>
      <c r="G17" s="401">
        <f>'A3'!G17</f>
        <v>0</v>
      </c>
      <c r="H17" s="401">
        <f>'A3'!H17</f>
        <v>0</v>
      </c>
      <c r="I17" s="401">
        <f>'A3'!I17</f>
        <v>2.2415099999999999E-3</v>
      </c>
      <c r="J17" s="401">
        <f>'A3'!J17</f>
        <v>1.0696499999999999E-3</v>
      </c>
      <c r="K17" s="401">
        <f>'A3'!K17</f>
        <v>1.3948336100000001</v>
      </c>
      <c r="L17" s="401">
        <f>'A3'!L17</f>
        <v>0.525072435</v>
      </c>
      <c r="M17" s="401">
        <f>'A3'!M17</f>
        <v>47636.766385985124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278.65295279000009</v>
      </c>
      <c r="E18" s="401">
        <f>'A3'!E18</f>
        <v>427.51400389000008</v>
      </c>
      <c r="F18" s="401">
        <f>'A3'!F18</f>
        <v>114.87390245000002</v>
      </c>
      <c r="G18" s="401">
        <f>'A3'!G18</f>
        <v>2.6414805100000001</v>
      </c>
      <c r="H18" s="401">
        <f>'A3'!H18</f>
        <v>1.8407276700000001</v>
      </c>
      <c r="I18" s="401">
        <f>'A3'!I18</f>
        <v>5.7552959900000005</v>
      </c>
      <c r="J18" s="401">
        <f>'A3'!J18</f>
        <v>2.6173021700000003</v>
      </c>
      <c r="K18" s="401">
        <f>'A3'!K18</f>
        <v>833.89566547000015</v>
      </c>
      <c r="L18" s="401">
        <f>'A3'!L18</f>
        <v>80.996673799999968</v>
      </c>
      <c r="M18" s="401">
        <f>'A3'!M18</f>
        <v>35639.416882479971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270.43873149000007</v>
      </c>
      <c r="E19" s="401">
        <f>'A3'!E19</f>
        <v>431.30905027999995</v>
      </c>
      <c r="F19" s="401">
        <f>'A3'!F19</f>
        <v>81.289893289999981</v>
      </c>
      <c r="G19" s="401">
        <f>'A3'!G19</f>
        <v>1.5885292600000001</v>
      </c>
      <c r="H19" s="401">
        <f>'A3'!H19</f>
        <v>2.8193589999999998E-2</v>
      </c>
      <c r="I19" s="401">
        <f>'A3'!I19</f>
        <v>2.1294922700000005</v>
      </c>
      <c r="J19" s="401">
        <f>'A3'!J19</f>
        <v>1.5036549599999995</v>
      </c>
      <c r="K19" s="401">
        <f>'A3'!K19</f>
        <v>788.28754514000002</v>
      </c>
      <c r="L19" s="401">
        <f>'A3'!L19</f>
        <v>43.967513544999996</v>
      </c>
      <c r="M19" s="401">
        <f>'A3'!M19</f>
        <v>229274.52923599444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238.32978559000006</v>
      </c>
      <c r="E20" s="401">
        <f>'A3'!E20</f>
        <v>83.87820312999996</v>
      </c>
      <c r="F20" s="401">
        <f>'A3'!F20</f>
        <v>77.800950469999975</v>
      </c>
      <c r="G20" s="401">
        <f>'A3'!G20</f>
        <v>6.5556599999999996E-3</v>
      </c>
      <c r="H20" s="401">
        <f>'A3'!H20</f>
        <v>2.8193589999999998E-2</v>
      </c>
      <c r="I20" s="401">
        <f>'A3'!I20</f>
        <v>2.1294922700000005</v>
      </c>
      <c r="J20" s="401">
        <f>'A3'!J20</f>
        <v>1.4455651299999996</v>
      </c>
      <c r="K20" s="401">
        <f>'A3'!K20</f>
        <v>403.61874583999997</v>
      </c>
      <c r="L20" s="401">
        <f>'A3'!L20</f>
        <v>38.553842704999994</v>
      </c>
      <c r="M20" s="401">
        <f>'A3'!M20</f>
        <v>52236.268553264803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32.108945900000002</v>
      </c>
      <c r="E21" s="401">
        <f>'A3'!E21</f>
        <v>347.43084714999998</v>
      </c>
      <c r="F21" s="401">
        <f>'A3'!F21</f>
        <v>3.4889428199999997</v>
      </c>
      <c r="G21" s="401">
        <f>'A3'!G21</f>
        <v>1.5819736</v>
      </c>
      <c r="H21" s="401">
        <f>'A3'!H21</f>
        <v>0</v>
      </c>
      <c r="I21" s="401">
        <f>'A3'!I21</f>
        <v>0</v>
      </c>
      <c r="J21" s="401">
        <f>'A3'!J21</f>
        <v>5.8089830000000002E-2</v>
      </c>
      <c r="K21" s="401">
        <f>'A3'!K21</f>
        <v>384.66879929999993</v>
      </c>
      <c r="L21" s="401">
        <f>'A3'!L21</f>
        <v>5.41367084</v>
      </c>
      <c r="M21" s="401">
        <f>'A3'!M21</f>
        <v>177038.26068272965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1150.5503968100002</v>
      </c>
      <c r="E22" s="401">
        <f>'A3'!E22</f>
        <v>1838.0175457800003</v>
      </c>
      <c r="F22" s="401">
        <f>'A3'!F22</f>
        <v>646.85869423999998</v>
      </c>
      <c r="G22" s="401">
        <f>'A3'!G22</f>
        <v>7.5241876900000007</v>
      </c>
      <c r="H22" s="401">
        <f>'A3'!H22</f>
        <v>5.0901435100000008</v>
      </c>
      <c r="I22" s="401">
        <f>'A3'!I22</f>
        <v>13.904896600000001</v>
      </c>
      <c r="J22" s="401">
        <f>'A3'!J22</f>
        <v>7.7470870299999994</v>
      </c>
      <c r="K22" s="401">
        <f>'A3'!K22</f>
        <v>3669.6929516600003</v>
      </c>
      <c r="L22" s="401">
        <f>'A3'!L22</f>
        <v>216.02989585999995</v>
      </c>
      <c r="M22" s="401">
        <f>'A3'!M22</f>
        <v>539157.98345709953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341.8080238</v>
      </c>
      <c r="E25" s="401">
        <f>'A3'!E25</f>
        <v>149.86240426000001</v>
      </c>
      <c r="F25" s="401">
        <f>'A3'!F25</f>
        <v>10.078558709999999</v>
      </c>
      <c r="G25" s="401">
        <f>'A3'!G25</f>
        <v>0.23982513</v>
      </c>
      <c r="H25" s="401">
        <f>'A3'!H25</f>
        <v>0</v>
      </c>
      <c r="I25" s="401">
        <f>'A3'!I25</f>
        <v>2.5497286299999997</v>
      </c>
      <c r="J25" s="401">
        <f>'A3'!J25</f>
        <v>13.377006939999999</v>
      </c>
      <c r="K25" s="401">
        <f>'A3'!K25</f>
        <v>517.91554746999998</v>
      </c>
      <c r="L25" s="401">
        <f>'A3'!L25</f>
        <v>21.479493524999999</v>
      </c>
      <c r="M25" s="401">
        <f>'A3'!M25</f>
        <v>8293.3725605850013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20.678218090000001</v>
      </c>
      <c r="E26" s="401">
        <f>'A3'!E26</f>
        <v>16.620304279999999</v>
      </c>
      <c r="F26" s="401">
        <f>'A3'!F26</f>
        <v>1.3323638499999999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38.630886220000001</v>
      </c>
      <c r="L26" s="401">
        <f>'A3'!L26</f>
        <v>0.13055702999999999</v>
      </c>
      <c r="M26" s="401">
        <f>'A3'!M26</f>
        <v>890.74611697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321.12980571000003</v>
      </c>
      <c r="E27" s="401">
        <f>'A3'!E27</f>
        <v>133.24209998000001</v>
      </c>
      <c r="F27" s="401">
        <f>'A3'!F27</f>
        <v>8.7461948599999992</v>
      </c>
      <c r="G27" s="401">
        <f>'A3'!G27</f>
        <v>0.23982513</v>
      </c>
      <c r="H27" s="401">
        <f>'A3'!H27</f>
        <v>0</v>
      </c>
      <c r="I27" s="401">
        <f>'A3'!I27</f>
        <v>2.5497286299999997</v>
      </c>
      <c r="J27" s="401">
        <f>'A3'!J27</f>
        <v>13.377006939999999</v>
      </c>
      <c r="K27" s="401">
        <f>'A3'!K27</f>
        <v>479.28466125000006</v>
      </c>
      <c r="L27" s="401">
        <f>'A3'!L27</f>
        <v>21.348936495</v>
      </c>
      <c r="M27" s="401">
        <f>'A3'!M27</f>
        <v>7402.6264436150013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142.24910829999996</v>
      </c>
      <c r="E28" s="401">
        <f>'A3'!E28</f>
        <v>80.139027929999997</v>
      </c>
      <c r="F28" s="401">
        <f>'A3'!F28</f>
        <v>1.3275974399999999</v>
      </c>
      <c r="G28" s="401">
        <f>'A3'!G28</f>
        <v>0.57246726000000003</v>
      </c>
      <c r="H28" s="401">
        <f>'A3'!H28</f>
        <v>0</v>
      </c>
      <c r="I28" s="401">
        <f>'A3'!I28</f>
        <v>0</v>
      </c>
      <c r="J28" s="401">
        <f>'A3'!J28</f>
        <v>0.39923412000000003</v>
      </c>
      <c r="K28" s="401">
        <f>'A3'!K28</f>
        <v>224.68743504999995</v>
      </c>
      <c r="L28" s="401">
        <f>'A3'!L28</f>
        <v>3.348217875</v>
      </c>
      <c r="M28" s="401">
        <f>'A3'!M28</f>
        <v>10938.514220934998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3554.4314762899985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142.24910829999996</v>
      </c>
      <c r="E30" s="401">
        <f>'A3'!E30</f>
        <v>80.139027929999997</v>
      </c>
      <c r="F30" s="401">
        <f>'A3'!F30</f>
        <v>1.3275974399999999</v>
      </c>
      <c r="G30" s="401">
        <f>'A3'!G30</f>
        <v>0.57246726000000003</v>
      </c>
      <c r="H30" s="401">
        <f>'A3'!H30</f>
        <v>0</v>
      </c>
      <c r="I30" s="401">
        <f>'A3'!I30</f>
        <v>0</v>
      </c>
      <c r="J30" s="401">
        <f>'A3'!J30</f>
        <v>0.39923412000000003</v>
      </c>
      <c r="K30" s="401">
        <f>'A3'!K30</f>
        <v>224.68743504999995</v>
      </c>
      <c r="L30" s="401">
        <f>'A3'!L30</f>
        <v>3.348217875</v>
      </c>
      <c r="M30" s="401">
        <f>'A3'!M30</f>
        <v>7384.0827446450003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28.795945880000001</v>
      </c>
      <c r="E31" s="401">
        <f>'A3'!E31</f>
        <v>26.24654602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2.5503885799999999</v>
      </c>
      <c r="J31" s="401">
        <f>'A3'!J31</f>
        <v>0</v>
      </c>
      <c r="K31" s="401">
        <f>'A3'!K31</f>
        <v>57.592880480000005</v>
      </c>
      <c r="L31" s="401">
        <f>'A3'!L31</f>
        <v>0</v>
      </c>
      <c r="M31" s="401">
        <f>'A3'!M31</f>
        <v>5445.4101549600009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4.1505860300000004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2.5503885799999999</v>
      </c>
      <c r="J32" s="401">
        <f>'A3'!J32</f>
        <v>0</v>
      </c>
      <c r="K32" s="401">
        <f>'A3'!K32</f>
        <v>6.7009746100000003</v>
      </c>
      <c r="L32" s="401">
        <f>'A3'!L32</f>
        <v>0</v>
      </c>
      <c r="M32" s="401">
        <f>'A3'!M32</f>
        <v>4246.5897674800008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28.795945880000001</v>
      </c>
      <c r="E33" s="401">
        <f>'A3'!E33</f>
        <v>22.095959990000001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50.891905870000002</v>
      </c>
      <c r="L33" s="401">
        <f>'A3'!L33</f>
        <v>0</v>
      </c>
      <c r="M33" s="401">
        <f>'A3'!M33</f>
        <v>1198.8203874799999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512.85307797999997</v>
      </c>
      <c r="E34" s="401">
        <f>'A3'!E34</f>
        <v>256.24797820999999</v>
      </c>
      <c r="F34" s="401">
        <f>'A3'!F34</f>
        <v>11.406156149999999</v>
      </c>
      <c r="G34" s="401">
        <f>'A3'!G34</f>
        <v>0.81229239000000009</v>
      </c>
      <c r="H34" s="401">
        <f>'A3'!H34</f>
        <v>0</v>
      </c>
      <c r="I34" s="401">
        <f>'A3'!I34</f>
        <v>5.1001172099999996</v>
      </c>
      <c r="J34" s="401">
        <f>'A3'!J34</f>
        <v>13.77624106</v>
      </c>
      <c r="K34" s="401">
        <f>'A3'!K34</f>
        <v>800.19586299999992</v>
      </c>
      <c r="L34" s="401">
        <f>'A3'!L34</f>
        <v>24.827711399999998</v>
      </c>
      <c r="M34" s="401">
        <f>'A3'!M34</f>
        <v>24677.296936480001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284.94340603000001</v>
      </c>
      <c r="E36" s="401">
        <f>'A3'!E36</f>
        <v>253.71974368999997</v>
      </c>
      <c r="F36" s="401">
        <f>'A3'!F36</f>
        <v>11.406156150000001</v>
      </c>
      <c r="G36" s="401">
        <f>'A3'!G36</f>
        <v>0.81229239000000009</v>
      </c>
      <c r="H36" s="401">
        <f>'A3'!H36</f>
        <v>0</v>
      </c>
      <c r="I36" s="401">
        <f>'A3'!I36</f>
        <v>1.08653084</v>
      </c>
      <c r="J36" s="401">
        <f>'A3'!J36</f>
        <v>13.77624106</v>
      </c>
      <c r="K36" s="401">
        <f>'A3'!K36</f>
        <v>565.74437016000002</v>
      </c>
      <c r="L36" s="401">
        <f>'A3'!L36</f>
        <v>8.7277114000000005</v>
      </c>
      <c r="M36" s="401">
        <f>'A3'!M36</f>
        <v>13253.474796780009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227.90967194999999</v>
      </c>
      <c r="E37" s="401">
        <f>'A3'!E37</f>
        <v>2.5282345200000003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4.0135863699999996</v>
      </c>
      <c r="J37" s="401">
        <f>'A3'!J37</f>
        <v>0</v>
      </c>
      <c r="K37" s="401">
        <f>'A3'!K37</f>
        <v>234.45149284000001</v>
      </c>
      <c r="L37" s="401">
        <f>'A3'!L37</f>
        <v>16.100000000000001</v>
      </c>
      <c r="M37" s="401">
        <f>'A3'!M37</f>
        <v>9944.0667088500013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1479.75543085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197.99208941000001</v>
      </c>
      <c r="E41" s="401">
        <f>'A3'!E41</f>
        <v>55.680399440000002</v>
      </c>
      <c r="F41" s="401">
        <f>'A3'!F41</f>
        <v>1377.0716963399998</v>
      </c>
      <c r="G41" s="401">
        <f>'A3'!G41</f>
        <v>0.81587220000000005</v>
      </c>
      <c r="H41" s="401">
        <f>'A3'!H41</f>
        <v>64.830383529999978</v>
      </c>
      <c r="I41" s="401">
        <f>'A3'!I41</f>
        <v>0</v>
      </c>
      <c r="J41" s="401">
        <f>'A3'!J41</f>
        <v>7.1772125200000003</v>
      </c>
      <c r="K41" s="401">
        <f>'A3'!K41</f>
        <v>1703.56765344</v>
      </c>
      <c r="L41" s="401">
        <f>'A3'!L41</f>
        <v>230.18563176500004</v>
      </c>
      <c r="M41" s="401">
        <f>'A3'!M41</f>
        <v>260643.89692357535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5.2535592299999996</v>
      </c>
      <c r="E42" s="401">
        <f>'A3'!E42</f>
        <v>3.0563775800000004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8.30993681</v>
      </c>
      <c r="L42" s="401">
        <f>'A3'!L42</f>
        <v>0</v>
      </c>
      <c r="M42" s="401">
        <f>'A3'!M42</f>
        <v>148761.78789599039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192.73853018</v>
      </c>
      <c r="E43" s="401">
        <f>'A3'!E43</f>
        <v>52.624021859999999</v>
      </c>
      <c r="F43" s="401">
        <f>'A3'!F43</f>
        <v>1377.0716963399998</v>
      </c>
      <c r="G43" s="401">
        <f>'A3'!G43</f>
        <v>0.81587220000000005</v>
      </c>
      <c r="H43" s="401">
        <f>'A3'!H43</f>
        <v>64.830383529999978</v>
      </c>
      <c r="I43" s="401">
        <f>'A3'!I43</f>
        <v>0</v>
      </c>
      <c r="J43" s="401">
        <f>'A3'!J43</f>
        <v>7.1772125200000003</v>
      </c>
      <c r="K43" s="401">
        <f>'A3'!K43</f>
        <v>1695.25771663</v>
      </c>
      <c r="L43" s="401">
        <f>'A3'!L43</f>
        <v>230.18563176500004</v>
      </c>
      <c r="M43" s="401">
        <f>'A3'!M43</f>
        <v>111882.10902758496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42.572014160000002</v>
      </c>
      <c r="E44" s="401">
        <f>'A3'!E44</f>
        <v>365.90467078</v>
      </c>
      <c r="F44" s="401">
        <f>'A3'!F44</f>
        <v>5.6174869099999984</v>
      </c>
      <c r="G44" s="401">
        <f>'A3'!G44</f>
        <v>2.0529313399999998</v>
      </c>
      <c r="H44" s="401">
        <f>'A3'!H44</f>
        <v>0</v>
      </c>
      <c r="I44" s="401">
        <f>'A3'!I44</f>
        <v>0</v>
      </c>
      <c r="J44" s="401">
        <f>'A3'!J44</f>
        <v>0.99065740999999996</v>
      </c>
      <c r="K44" s="401">
        <f>'A3'!K44</f>
        <v>417.13776059999998</v>
      </c>
      <c r="L44" s="401">
        <f>'A3'!L44</f>
        <v>18.984000355000003</v>
      </c>
      <c r="M44" s="401">
        <f>'A3'!M44</f>
        <v>109107.36066296496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4.74908456</v>
      </c>
      <c r="E45" s="401">
        <f>'A3'!E45</f>
        <v>0.12852562000000001</v>
      </c>
      <c r="F45" s="401">
        <f>'A3'!F45</f>
        <v>3.6572932199999988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8.5349033999999975</v>
      </c>
      <c r="L45" s="401">
        <f>'A3'!L45</f>
        <v>0</v>
      </c>
      <c r="M45" s="401">
        <f>'A3'!M45</f>
        <v>47782.358423109959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37.822929600000002</v>
      </c>
      <c r="E46" s="401">
        <f>'A3'!E46</f>
        <v>365.77614516</v>
      </c>
      <c r="F46" s="401">
        <f>'A3'!F46</f>
        <v>1.9601936900000001</v>
      </c>
      <c r="G46" s="401">
        <f>'A3'!G46</f>
        <v>2.0529313399999998</v>
      </c>
      <c r="H46" s="401">
        <f>'A3'!H46</f>
        <v>0</v>
      </c>
      <c r="I46" s="401">
        <f>'A3'!I46</f>
        <v>0</v>
      </c>
      <c r="J46" s="401">
        <f>'A3'!J46</f>
        <v>0.99065740999999996</v>
      </c>
      <c r="K46" s="401">
        <f>'A3'!K46</f>
        <v>408.60285719999996</v>
      </c>
      <c r="L46" s="401">
        <f>'A3'!L46</f>
        <v>18.984000355000003</v>
      </c>
      <c r="M46" s="401">
        <f>'A3'!M46</f>
        <v>61325.002239854999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28.490059089999992</v>
      </c>
      <c r="E47" s="401">
        <f>'A3'!E47</f>
        <v>89.141086250000001</v>
      </c>
      <c r="F47" s="401">
        <f>'A3'!F47</f>
        <v>77.367691020000009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194.99883635999998</v>
      </c>
      <c r="L47" s="401">
        <f>'A3'!L47</f>
        <v>2.6319044599999999</v>
      </c>
      <c r="M47" s="401">
        <f>'A3'!M47</f>
        <v>19995.640422370008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28.490059089999992</v>
      </c>
      <c r="E48" s="401">
        <f>'A3'!E48</f>
        <v>87.84124387</v>
      </c>
      <c r="F48" s="401">
        <f>'A3'!F48</f>
        <v>63.55385256000001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179.88515552000001</v>
      </c>
      <c r="L48" s="401">
        <f>'A3'!L48</f>
        <v>2.58840446</v>
      </c>
      <c r="M48" s="401">
        <f>'A3'!M48</f>
        <v>1465.1087706399999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</v>
      </c>
      <c r="E49" s="401">
        <f>'A3'!E49</f>
        <v>1.2998423800000001</v>
      </c>
      <c r="F49" s="401">
        <f>'A3'!F49</f>
        <v>13.813838459999999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15.113680839999999</v>
      </c>
      <c r="L49" s="401">
        <f>'A3'!L49</f>
        <v>4.3499999999999997E-2</v>
      </c>
      <c r="M49" s="401">
        <f>'A3'!M49</f>
        <v>18530.531651730009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269.05416265999997</v>
      </c>
      <c r="E50" s="401">
        <f>'A3'!E50</f>
        <v>510.72615646999998</v>
      </c>
      <c r="F50" s="401">
        <f>'A3'!F50</f>
        <v>1460.0568742699998</v>
      </c>
      <c r="G50" s="401">
        <f>'A3'!G50</f>
        <v>2.86880354</v>
      </c>
      <c r="H50" s="401">
        <f>'A3'!H50</f>
        <v>64.830383529999978</v>
      </c>
      <c r="I50" s="401">
        <f>'A3'!I50</f>
        <v>0</v>
      </c>
      <c r="J50" s="401">
        <f>'A3'!J50</f>
        <v>8.1678699300000002</v>
      </c>
      <c r="K50" s="401">
        <f>'A3'!K50</f>
        <v>2315.7042504000001</v>
      </c>
      <c r="L50" s="401">
        <f>'A3'!L50</f>
        <v>251.80153658000003</v>
      </c>
      <c r="M50" s="401">
        <f>'A3'!M50</f>
        <v>389746.8980089103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207.37683627000004</v>
      </c>
      <c r="E52" s="401">
        <f>'A3'!E52</f>
        <v>478.13009636999999</v>
      </c>
      <c r="F52" s="401">
        <f>'A3'!F52</f>
        <v>1374.6473644199998</v>
      </c>
      <c r="G52" s="401">
        <f>'A3'!G52</f>
        <v>2.86880354</v>
      </c>
      <c r="H52" s="401">
        <f>'A3'!H52</f>
        <v>64.830383529999978</v>
      </c>
      <c r="I52" s="401">
        <f>'A3'!I52</f>
        <v>0</v>
      </c>
      <c r="J52" s="401">
        <f>'A3'!J52</f>
        <v>4.45598823</v>
      </c>
      <c r="K52" s="401">
        <f>'A3'!K52</f>
        <v>2132.3094723599997</v>
      </c>
      <c r="L52" s="401">
        <f>'A3'!L52</f>
        <v>246.32217779000001</v>
      </c>
      <c r="M52" s="401">
        <f>'A3'!M52</f>
        <v>380727.99032273976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61.677326389999998</v>
      </c>
      <c r="E53" s="401">
        <f>'A3'!E53</f>
        <v>32.596060100000003</v>
      </c>
      <c r="F53" s="401">
        <f>'A3'!F53</f>
        <v>85.409509850000006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3.7118816999999997</v>
      </c>
      <c r="K53" s="401">
        <f>'A3'!K53</f>
        <v>183.39477804000001</v>
      </c>
      <c r="L53" s="401">
        <f>'A3'!L53</f>
        <v>5.47935879</v>
      </c>
      <c r="M53" s="401">
        <f>'A3'!M53</f>
        <v>8907.6085637099968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111.29912250000001</v>
      </c>
      <c r="N54" s="26"/>
      <c r="O54" s="42"/>
      <c r="P54" s="42"/>
      <c r="Q54" s="44"/>
      <c r="R54" s="44"/>
    </row>
    <row r="55" spans="1:22" s="14" customFormat="1" ht="15" customHeight="1">
      <c r="A55" s="486" t="s">
        <v>224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4.25">
      <c r="A56" s="486" t="s">
        <v>225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2" s="14" customFormat="1" ht="14.25" hidden="1">
      <c r="A57" s="486" t="s">
        <v>226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2" s="14" customFormat="1" ht="18" hidden="1" customHeight="1">
      <c r="A58" s="486" t="s">
        <v>227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26"/>
      <c r="O58" s="44"/>
      <c r="P58" s="44"/>
      <c r="V58" s="26"/>
    </row>
    <row r="59" spans="1:22" s="44" customFormat="1" ht="18" hidden="1" customHeight="1">
      <c r="A59" s="486" t="s">
        <v>228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0"/>
      <c r="P59" s="40"/>
      <c r="T59" s="45"/>
    </row>
    <row r="60" spans="1:22" s="44" customFormat="1" ht="18" hidden="1" customHeight="1">
      <c r="A60" s="486" t="s">
        <v>229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O60" s="42"/>
      <c r="P60" s="42"/>
      <c r="T60" s="45"/>
    </row>
    <row r="61" spans="1:22" s="40" customFormat="1" ht="13.5" hidden="1" customHeight="1">
      <c r="A61" s="486" t="s">
        <v>230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AH3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6" t="s">
        <v>231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2.2725578200000003</v>
      </c>
      <c r="O13" s="401">
        <f>'A4'!O13</f>
        <v>6.3560897200000017</v>
      </c>
      <c r="P13" s="401">
        <f>'A4'!P13</f>
        <v>0.35498994</v>
      </c>
      <c r="Q13" s="401">
        <f>'A4'!Q13</f>
        <v>0</v>
      </c>
      <c r="R13" s="401">
        <f>'A4'!R13</f>
        <v>0</v>
      </c>
      <c r="S13" s="401">
        <f>'A4'!S13</f>
        <v>1.1660995199999999</v>
      </c>
      <c r="T13" s="401">
        <f>'A4'!T13</f>
        <v>0</v>
      </c>
      <c r="U13" s="401">
        <f>'A4'!U13</f>
        <v>0</v>
      </c>
      <c r="V13" s="401">
        <f>'A4'!V13</f>
        <v>0.77728583999999989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8.5536068200000006</v>
      </c>
      <c r="AD13" s="401">
        <f>'A4'!AD13</f>
        <v>17.051201020000001</v>
      </c>
      <c r="AE13" s="401">
        <f>'A4'!AE13</f>
        <v>0</v>
      </c>
      <c r="AF13" s="401">
        <f>'A4'!AF13</f>
        <v>4.0000000000000001E-3</v>
      </c>
      <c r="AG13" s="401">
        <f>'A4'!AG13</f>
        <v>6.0735879399999995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0.20011341999999999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20.322478620000002</v>
      </c>
      <c r="AR13" s="401">
        <f>'A4'!AR13</f>
        <v>298.30433288000006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0.74199999999999999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0.75662641999999991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1.2941168000000003</v>
      </c>
      <c r="AD14" s="401">
        <f>'A4'!AD14</f>
        <v>0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13.956643400000006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1.5305578200000001</v>
      </c>
      <c r="O15" s="401">
        <f>'A4'!O15</f>
        <v>6.3560897200000017</v>
      </c>
      <c r="P15" s="401">
        <f>'A4'!P15</f>
        <v>0.35498994</v>
      </c>
      <c r="Q15" s="401">
        <f>'A4'!Q15</f>
        <v>0</v>
      </c>
      <c r="R15" s="401">
        <f>'A4'!R15</f>
        <v>0</v>
      </c>
      <c r="S15" s="401">
        <f>'A4'!S15</f>
        <v>1.1660995199999999</v>
      </c>
      <c r="T15" s="401">
        <f>'A4'!T15</f>
        <v>0</v>
      </c>
      <c r="U15" s="401">
        <f>'A4'!U15</f>
        <v>0</v>
      </c>
      <c r="V15" s="401">
        <f>'A4'!V15</f>
        <v>2.0659420000000001E-2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7.2594900200000003</v>
      </c>
      <c r="AD15" s="401">
        <f>'A4'!AD15</f>
        <v>17.051201020000001</v>
      </c>
      <c r="AE15" s="401">
        <f>'A4'!AE15</f>
        <v>0</v>
      </c>
      <c r="AF15" s="401">
        <f>'A4'!AF15</f>
        <v>4.0000000000000001E-3</v>
      </c>
      <c r="AG15" s="401">
        <f>'A4'!AG15</f>
        <v>6.0735879399999995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0.20011341999999999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20.322478620000002</v>
      </c>
      <c r="AR15" s="401">
        <f>'A4'!AR15</f>
        <v>284.34768948000004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0.56621688000000003</v>
      </c>
      <c r="M16" s="401">
        <f>'A4'!M16</f>
        <v>0</v>
      </c>
      <c r="N16" s="401">
        <f>'A4'!N16</f>
        <v>1.21</v>
      </c>
      <c r="O16" s="401">
        <f>'A4'!O16</f>
        <v>0.59242331999999998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4.0000000000000001E-3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0.54799939999999991</v>
      </c>
      <c r="AD16" s="401">
        <f>'A4'!AD16</f>
        <v>4.9128988399999995</v>
      </c>
      <c r="AE16" s="401">
        <f>'A4'!AE16</f>
        <v>0</v>
      </c>
      <c r="AF16" s="401">
        <f>'A4'!AF16</f>
        <v>0</v>
      </c>
      <c r="AG16" s="401">
        <f>'A4'!AG16</f>
        <v>3.4687094599999999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3.0606000000000001E-2</v>
      </c>
      <c r="AR16" s="401">
        <f>'A4'!AR16</f>
        <v>314.75413104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0.54799939999999991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6.2574039999999997E-2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1.4E-2</v>
      </c>
      <c r="AR17" s="401">
        <f>'A4'!AR17</f>
        <v>1.4757163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0.56621688000000003</v>
      </c>
      <c r="M18" s="401">
        <f>'A4'!M18</f>
        <v>0</v>
      </c>
      <c r="N18" s="401">
        <f>'A4'!N18</f>
        <v>1.21</v>
      </c>
      <c r="O18" s="401">
        <f>'A4'!O18</f>
        <v>0.59242331999999998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4.0000000000000001E-3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0</v>
      </c>
      <c r="AD18" s="401">
        <f>'A4'!AD18</f>
        <v>4.9128988399999995</v>
      </c>
      <c r="AE18" s="401">
        <f>'A4'!AE18</f>
        <v>0</v>
      </c>
      <c r="AF18" s="401">
        <f>'A4'!AF18</f>
        <v>0</v>
      </c>
      <c r="AG18" s="401">
        <f>'A4'!AG18</f>
        <v>3.40613542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1.6606000000000003E-2</v>
      </c>
      <c r="AR18" s="401">
        <f>'A4'!AR18</f>
        <v>313.27841474000002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0.40437749999999995</v>
      </c>
      <c r="M19" s="401">
        <f>'A4'!M19</f>
        <v>0</v>
      </c>
      <c r="N19" s="401">
        <f>'A4'!N19</f>
        <v>1.4063532000000003</v>
      </c>
      <c r="O19" s="401">
        <f>'A4'!O19</f>
        <v>3.8935769700000016</v>
      </c>
      <c r="P19" s="401">
        <f>'A4'!P19</f>
        <v>0.20649892</v>
      </c>
      <c r="Q19" s="401">
        <f>'A4'!Q19</f>
        <v>0</v>
      </c>
      <c r="R19" s="401">
        <f>'A4'!R19</f>
        <v>0</v>
      </c>
      <c r="S19" s="401">
        <f>'A4'!S19</f>
        <v>0.83637148000000006</v>
      </c>
      <c r="T19" s="401">
        <f>'A4'!T19</f>
        <v>0</v>
      </c>
      <c r="U19" s="401">
        <f>'A4'!U19</f>
        <v>0</v>
      </c>
      <c r="V19" s="401">
        <f>'A4'!V19</f>
        <v>1.5401117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2.3419619999999999E-2</v>
      </c>
      <c r="AA19" s="401">
        <f>'A4'!AA19</f>
        <v>0</v>
      </c>
      <c r="AB19" s="401">
        <f>'A4'!AB19</f>
        <v>0</v>
      </c>
      <c r="AC19" s="401">
        <f>'A4'!AC19</f>
        <v>2.9954073400000012</v>
      </c>
      <c r="AD19" s="401">
        <f>'A4'!AD19</f>
        <v>49.483156999999991</v>
      </c>
      <c r="AE19" s="401">
        <f>'A4'!AE19</f>
        <v>0</v>
      </c>
      <c r="AF19" s="401">
        <f>'A4'!AF19</f>
        <v>4.0000000000000001E-3</v>
      </c>
      <c r="AG19" s="401">
        <f>'A4'!AG19</f>
        <v>1.6354586600000001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2.786868E-2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3.2390599199999999</v>
      </c>
      <c r="AR19" s="401">
        <f>'A4'!AR19</f>
        <v>110.17439319999997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0.40437749999999995</v>
      </c>
      <c r="M20" s="401">
        <f>'A4'!M20</f>
        <v>0</v>
      </c>
      <c r="N20" s="401">
        <f>'A4'!N20</f>
        <v>1.1642671600000003</v>
      </c>
      <c r="O20" s="401">
        <f>'A4'!O20</f>
        <v>3.8935769700000016</v>
      </c>
      <c r="P20" s="401">
        <f>'A4'!P20</f>
        <v>0.20649892</v>
      </c>
      <c r="Q20" s="401">
        <f>'A4'!Q20</f>
        <v>0</v>
      </c>
      <c r="R20" s="401">
        <f>'A4'!R20</f>
        <v>0</v>
      </c>
      <c r="S20" s="401">
        <f>'A4'!S20</f>
        <v>0.82166890000000004</v>
      </c>
      <c r="T20" s="401">
        <f>'A4'!T20</f>
        <v>0</v>
      </c>
      <c r="U20" s="401">
        <f>'A4'!U20</f>
        <v>0</v>
      </c>
      <c r="V20" s="401">
        <f>'A4'!V20</f>
        <v>1.5401117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2.3419619999999999E-2</v>
      </c>
      <c r="AA20" s="401">
        <f>'A4'!AA20</f>
        <v>0</v>
      </c>
      <c r="AB20" s="401">
        <f>'A4'!AB20</f>
        <v>0</v>
      </c>
      <c r="AC20" s="401">
        <f>'A4'!AC20</f>
        <v>2.9529172600000013</v>
      </c>
      <c r="AD20" s="401">
        <f>'A4'!AD20</f>
        <v>47.12715699999999</v>
      </c>
      <c r="AE20" s="401">
        <f>'A4'!AE20</f>
        <v>0</v>
      </c>
      <c r="AF20" s="401">
        <f>'A4'!AF20</f>
        <v>0</v>
      </c>
      <c r="AG20" s="401">
        <f>'A4'!AG20</f>
        <v>1.48283246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2.786868E-2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3.2390599199999999</v>
      </c>
      <c r="AR20" s="401">
        <f>'A4'!AR20</f>
        <v>91.331614739999964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0.24208604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1.4702580000000002E-2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4.249008E-2</v>
      </c>
      <c r="AD21" s="401">
        <f>'A4'!AD21</f>
        <v>2.3559999999999999</v>
      </c>
      <c r="AE21" s="401">
        <f>'A4'!AE21</f>
        <v>0</v>
      </c>
      <c r="AF21" s="401">
        <f>'A4'!AF21</f>
        <v>4.0000000000000001E-3</v>
      </c>
      <c r="AG21" s="401">
        <f>'A4'!AG21</f>
        <v>0.15262620000000002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18.842778460000005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0.97059437999999998</v>
      </c>
      <c r="M22" s="401">
        <f>'A4'!M22</f>
        <v>0</v>
      </c>
      <c r="N22" s="401">
        <f>'A4'!N22</f>
        <v>4.8889110200000001</v>
      </c>
      <c r="O22" s="401">
        <f>'A4'!O22</f>
        <v>10.842090010000003</v>
      </c>
      <c r="P22" s="401">
        <f>'A4'!P22</f>
        <v>0.56148885999999998</v>
      </c>
      <c r="Q22" s="401">
        <f>'A4'!Q22</f>
        <v>0</v>
      </c>
      <c r="R22" s="401">
        <f>'A4'!R22</f>
        <v>0</v>
      </c>
      <c r="S22" s="401">
        <f>'A4'!S22</f>
        <v>2.0024709999999999</v>
      </c>
      <c r="T22" s="401">
        <f>'A4'!T22</f>
        <v>0</v>
      </c>
      <c r="U22" s="401">
        <f>'A4'!U22</f>
        <v>0</v>
      </c>
      <c r="V22" s="401">
        <f>'A4'!V22</f>
        <v>2.31739754</v>
      </c>
      <c r="W22" s="401">
        <f>'A4'!W22</f>
        <v>0</v>
      </c>
      <c r="X22" s="401">
        <f>'A4'!X22</f>
        <v>0</v>
      </c>
      <c r="Y22" s="401">
        <f>'A4'!Y22</f>
        <v>4.0000000000000001E-3</v>
      </c>
      <c r="Z22" s="401">
        <f>'A4'!Z22</f>
        <v>2.3419619999999999E-2</v>
      </c>
      <c r="AA22" s="401">
        <f>'A4'!AA22</f>
        <v>0</v>
      </c>
      <c r="AB22" s="401">
        <f>'A4'!AB22</f>
        <v>0</v>
      </c>
      <c r="AC22" s="401">
        <f>'A4'!AC22</f>
        <v>12.097013560000001</v>
      </c>
      <c r="AD22" s="401">
        <f>'A4'!AD22</f>
        <v>71.447256859999982</v>
      </c>
      <c r="AE22" s="401">
        <f>'A4'!AE22</f>
        <v>0</v>
      </c>
      <c r="AF22" s="401">
        <f>'A4'!AF22</f>
        <v>8.0000000000000002E-3</v>
      </c>
      <c r="AG22" s="401">
        <f>'A4'!AG22</f>
        <v>11.17775606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0.22798209999999999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23.592144540000003</v>
      </c>
      <c r="AR22" s="401">
        <f>'A4'!AR22</f>
        <v>723.23285712000006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0.73804478000000007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26.754013879999999</v>
      </c>
      <c r="T25" s="401">
        <f>'A4'!T25</f>
        <v>0</v>
      </c>
      <c r="U25" s="401">
        <f>'A4'!U25</f>
        <v>0</v>
      </c>
      <c r="V25" s="401">
        <f>'A4'!V25</f>
        <v>54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0.89791544000000001</v>
      </c>
      <c r="AD25" s="401">
        <f>'A4'!AD25</f>
        <v>3.4980000000000002</v>
      </c>
      <c r="AE25" s="401">
        <f>'A4'!AE25</f>
        <v>0</v>
      </c>
      <c r="AF25" s="401">
        <f>'A4'!AF25</f>
        <v>0</v>
      </c>
      <c r="AG25" s="401">
        <f>'A4'!AG25</f>
        <v>0.03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5.361904E-2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0.46860907999999996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0.68442574000000012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26.754013879999999</v>
      </c>
      <c r="T27" s="401">
        <f>'A4'!T27</f>
        <v>0</v>
      </c>
      <c r="U27" s="401">
        <f>'A4'!U27</f>
        <v>0</v>
      </c>
      <c r="V27" s="401">
        <f>'A4'!V27</f>
        <v>54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0.42930636</v>
      </c>
      <c r="AD27" s="401">
        <f>'A4'!AD27</f>
        <v>3.4980000000000002</v>
      </c>
      <c r="AE27" s="401">
        <f>'A4'!AE27</f>
        <v>0</v>
      </c>
      <c r="AF27" s="401">
        <f>'A4'!AF27</f>
        <v>0</v>
      </c>
      <c r="AG27" s="401">
        <f>'A4'!AG27</f>
        <v>0.03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0.56959324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10.4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1.3280000000000001</v>
      </c>
      <c r="AE28" s="401">
        <f>'A4'!AE28</f>
        <v>0</v>
      </c>
      <c r="AF28" s="401">
        <f>'A4'!AF28</f>
        <v>0</v>
      </c>
      <c r="AG28" s="401">
        <f>'A4'!AG28</f>
        <v>0.29681002000000001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0.79846824000000005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0.56959324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10.4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1.3280000000000001</v>
      </c>
      <c r="AE30" s="401">
        <f>'A4'!AE30</f>
        <v>0</v>
      </c>
      <c r="AF30" s="401">
        <f>'A4'!AF30</f>
        <v>0</v>
      </c>
      <c r="AG30" s="401">
        <f>'A4'!AG30</f>
        <v>0.29681002000000001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0.79846824000000005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1.3076380200000002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26.754013879999999</v>
      </c>
      <c r="T34" s="401">
        <f>'A4'!T34</f>
        <v>0</v>
      </c>
      <c r="U34" s="401">
        <f>'A4'!U34</f>
        <v>0</v>
      </c>
      <c r="V34" s="401">
        <f>'A4'!V34</f>
        <v>64.400000000000006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0.89791544000000001</v>
      </c>
      <c r="AD34" s="401">
        <f>'A4'!AD34</f>
        <v>4.8260000000000005</v>
      </c>
      <c r="AE34" s="401">
        <f>'A4'!AE34</f>
        <v>0</v>
      </c>
      <c r="AF34" s="401">
        <f>'A4'!AF34</f>
        <v>0</v>
      </c>
      <c r="AG34" s="401">
        <f>'A4'!AG34</f>
        <v>0.32681002000000003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0.79846824000000005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1.3076380200000002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26.754013879999999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0.89791544000000001</v>
      </c>
      <c r="AD36" s="401">
        <f>'A4'!AD36</f>
        <v>4.8259999999999996</v>
      </c>
      <c r="AE36" s="401">
        <f>'A4'!AE36</f>
        <v>0</v>
      </c>
      <c r="AF36" s="401">
        <f>'A4'!AF36</f>
        <v>0</v>
      </c>
      <c r="AG36" s="401">
        <f>'A4'!AG36</f>
        <v>0.32681002000000003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0.79846824000000005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64.400000000000006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41.789886200000005</v>
      </c>
      <c r="O41" s="401">
        <f>'A4'!O41</f>
        <v>0.88999191999999994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4.2000000000000003E-2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3.5049517999999997</v>
      </c>
      <c r="AD41" s="401">
        <f>'A4'!AD41</f>
        <v>725.92847827000003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20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41.789886200000005</v>
      </c>
      <c r="O43" s="401">
        <f>'A4'!O43</f>
        <v>0.88999191999999994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4.2000000000000003E-2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3.5049517999999997</v>
      </c>
      <c r="AD43" s="401">
        <f>'A4'!AD43</f>
        <v>725.92847827000003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20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0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75.936001439999998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0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75.936001439999998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8.9310699600000003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1.5965478800000001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8.7570699600000008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1.5965478800000001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0.17399999999999999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41.789886200000005</v>
      </c>
      <c r="O50" s="401">
        <f>'A4'!O50</f>
        <v>0.88999191999999994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4.2000000000000003E-2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3.5049517999999997</v>
      </c>
      <c r="AD50" s="401">
        <f>'A4'!AD50</f>
        <v>734.85954822999997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21.596547879999999</v>
      </c>
      <c r="AR50" s="401">
        <f>'A4'!AR50</f>
        <v>75.936001439999998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20.894943099999999</v>
      </c>
      <c r="O52" s="401">
        <f>'A4'!O52</f>
        <v>0.62245706000000001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4.2000000000000003E-2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3.4902172399999998</v>
      </c>
      <c r="AD52" s="401">
        <f>'A4'!AD52</f>
        <v>734.85954823000009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21.596547880000003</v>
      </c>
      <c r="AR52" s="401">
        <f>'A4'!AR52</f>
        <v>75.195778790000006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20.894943099999999</v>
      </c>
      <c r="O53" s="401">
        <f>'A4'!O53</f>
        <v>0.26753485999999999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1.4734560000000001E-2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0.74022264999999998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6" t="s">
        <v>232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44" s="14" customFormat="1" ht="14.25" hidden="1">
      <c r="A56" s="486" t="s">
        <v>233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AR56" s="279"/>
    </row>
    <row r="57" spans="1:44" s="14" customFormat="1" ht="14.25" hidden="1">
      <c r="A57" s="486" t="s">
        <v>234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AR57" s="279"/>
    </row>
    <row r="58" spans="1:44" s="44" customFormat="1" ht="12.75" hidden="1" customHeight="1">
      <c r="A58" s="486" t="s">
        <v>235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AR58" s="280"/>
    </row>
    <row r="59" spans="1:44" s="40" customFormat="1" ht="12.75" hidden="1" customHeight="1">
      <c r="A59" s="486" t="s">
        <v>236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AR59" s="199"/>
    </row>
    <row r="60" spans="1:44" ht="14.25" hidden="1">
      <c r="A60" s="486" t="s">
        <v>237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0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0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0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0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364.36928118999998</v>
      </c>
      <c r="E28" s="264">
        <f xml:space="preserve"> 'A5'!E28</f>
        <v>158.51829088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522.88757207000003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364.36928118999998</v>
      </c>
      <c r="E30" s="264">
        <f xml:space="preserve"> 'A5'!E30</f>
        <v>158.51829088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522.88757207000003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0</v>
      </c>
      <c r="E31" s="264">
        <f xml:space="preserve"> 'A5'!E31</f>
        <v>0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0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0</v>
      </c>
      <c r="E32" s="264">
        <f xml:space="preserve"> 'A5'!E32</f>
        <v>0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0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364.36928118999998</v>
      </c>
      <c r="E34" s="264">
        <f xml:space="preserve"> 'A5'!E34</f>
        <v>158.51829088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522.88757207000003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0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0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411.29482238999998</v>
      </c>
      <c r="E40" s="264">
        <f xml:space="preserve"> 'A5'!E40</f>
        <v>103.12456304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514.41938542999992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411.29482238999998</v>
      </c>
      <c r="E42" s="264">
        <f xml:space="preserve"> 'A5'!E42</f>
        <v>103.12456304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514.41938542999992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0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411.29482238999998</v>
      </c>
      <c r="E46" s="264">
        <f xml:space="preserve"> 'A5'!E46</f>
        <v>103.12456304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514.41938542999992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775.66410357999996</v>
      </c>
      <c r="E48" s="264">
        <f xml:space="preserve"> 'A5'!E48</f>
        <v>261.64285391999999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1037.3069575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658459.31586297974</v>
      </c>
      <c r="E50" s="447">
        <f xml:space="preserve"> 'A5'!E50</f>
        <v>33516.486533119976</v>
      </c>
      <c r="F50" s="447">
        <f xml:space="preserve"> 'A5'!F50</f>
        <v>61.590225720000007</v>
      </c>
      <c r="G50" s="447">
        <f xml:space="preserve"> 'A5'!G50</f>
        <v>155.35006977999993</v>
      </c>
      <c r="H50" s="447">
        <f xml:space="preserve"> 'A5'!H50</f>
        <v>44.636386859999995</v>
      </c>
      <c r="I50" s="447">
        <f xml:space="preserve"> 'A5'!I50</f>
        <v>11.0708597</v>
      </c>
      <c r="J50" s="447">
        <f xml:space="preserve"> 'A5'!J50</f>
        <v>1.7812673199999998</v>
      </c>
      <c r="K50" s="447">
        <f xml:space="preserve"> 'A5'!K50</f>
        <v>16.31880507</v>
      </c>
      <c r="L50" s="447">
        <f xml:space="preserve"> 'A5'!L50</f>
        <v>55.479680209999991</v>
      </c>
      <c r="M50" s="447">
        <f xml:space="preserve"> 'A5'!M50</f>
        <v>692322.02969075961</v>
      </c>
      <c r="N50" s="251"/>
      <c r="O50" s="241"/>
      <c r="P50" s="241"/>
    </row>
    <row r="51" spans="1:20" s="44" customFormat="1" ht="18" customHeight="1">
      <c r="A51" s="486" t="s">
        <v>239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ht="21" customHeight="1">
      <c r="A53" s="486" t="s">
        <v>257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8.4572582099999991</v>
      </c>
      <c r="E25" s="111">
        <f>'A6'!E25</f>
        <v>20.067161079999998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28.524419289999997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8.4572582099999991</v>
      </c>
      <c r="E27" s="111">
        <f>'A6'!E27</f>
        <v>20.067161079999998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28.524419289999997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11.043098560000001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11.043098560000001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11.043098560000001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11.043098560000001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8.4572582099999991</v>
      </c>
      <c r="E34" s="111">
        <f>'A6'!E34</f>
        <v>31.110259639999999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39.567517850000002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21.755197120000002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21.755197120000002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21.755197120000002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21.755197120000002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21.755197120000002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21.755197120000002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8.4572582099999991</v>
      </c>
      <c r="E48" s="111">
        <f>'A6'!E48</f>
        <v>52.865456760000001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61.322714970000007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225533.78752238007</v>
      </c>
      <c r="E50" s="448">
        <f>'A6'!E50</f>
        <v>5725.0922565600022</v>
      </c>
      <c r="F50" s="448">
        <f>'A6'!F50</f>
        <v>16113.807580440007</v>
      </c>
      <c r="G50" s="448">
        <f>'A6'!G50</f>
        <v>5786.4789343799994</v>
      </c>
      <c r="H50" s="448">
        <f>'A6'!H50</f>
        <v>457.0294508400001</v>
      </c>
      <c r="I50" s="448">
        <f>'A6'!I50</f>
        <v>626.19485856999995</v>
      </c>
      <c r="J50" s="448">
        <f>'A6'!J50</f>
        <v>67.301582299999993</v>
      </c>
      <c r="K50" s="448">
        <f>'A6'!K50</f>
        <v>770.83398982999984</v>
      </c>
      <c r="L50" s="448">
        <f>'A6'!L50</f>
        <v>255080.52617530007</v>
      </c>
      <c r="M50" s="50"/>
    </row>
    <row r="51" spans="1:20" s="44" customFormat="1" ht="18" hidden="1" customHeight="1">
      <c r="A51" s="486" t="s">
        <v>241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2019-10-01T12:21:01Z</dcterms:created>
  <dcterms:modified xsi:type="dcterms:W3CDTF">2019-10-01T12:21:01Z</dcterms:modified>
</cp:coreProperties>
</file>