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G14" i="19"/>
  <c r="H14" i="19"/>
  <c r="I14" i="19"/>
  <c r="I13" i="19" s="1"/>
  <c r="J14" i="19"/>
  <c r="K14" i="19"/>
  <c r="L14" i="19"/>
  <c r="M15" i="19"/>
  <c r="M14" i="19" s="1"/>
  <c r="M16" i="19"/>
  <c r="D17" i="19"/>
  <c r="E17" i="19"/>
  <c r="E13" i="19" s="1"/>
  <c r="F17" i="19"/>
  <c r="F13" i="19" s="1"/>
  <c r="G17" i="19"/>
  <c r="H17" i="19"/>
  <c r="H13" i="19"/>
  <c r="I17" i="19"/>
  <c r="J17" i="19"/>
  <c r="J17" i="10" s="1"/>
  <c r="K17" i="19"/>
  <c r="L17" i="19"/>
  <c r="M18" i="19"/>
  <c r="M19" i="19"/>
  <c r="D20" i="19"/>
  <c r="E20" i="19"/>
  <c r="E20" i="10" s="1"/>
  <c r="F20" i="19"/>
  <c r="G20" i="19"/>
  <c r="H20" i="19"/>
  <c r="I20" i="19"/>
  <c r="J20" i="19"/>
  <c r="K20" i="19"/>
  <c r="L20" i="19"/>
  <c r="M21" i="19"/>
  <c r="M22" i="19"/>
  <c r="D23" i="19"/>
  <c r="E23" i="19"/>
  <c r="F23" i="19"/>
  <c r="G23" i="19"/>
  <c r="H23" i="19"/>
  <c r="I23" i="19"/>
  <c r="J23" i="19"/>
  <c r="K23" i="19"/>
  <c r="K13" i="19"/>
  <c r="L23" i="19"/>
  <c r="L23" i="10" s="1"/>
  <c r="M24" i="19"/>
  <c r="M25" i="19"/>
  <c r="D26" i="19"/>
  <c r="E26" i="19"/>
  <c r="F26" i="19"/>
  <c r="G26" i="19"/>
  <c r="H26" i="19"/>
  <c r="H26" i="10" s="1"/>
  <c r="I26" i="19"/>
  <c r="J26" i="19"/>
  <c r="K26" i="19"/>
  <c r="L26" i="19"/>
  <c r="M27" i="19"/>
  <c r="M28" i="19"/>
  <c r="D33" i="19"/>
  <c r="D32" i="19" s="1"/>
  <c r="E33" i="19"/>
  <c r="E32" i="19" s="1"/>
  <c r="F33" i="19"/>
  <c r="G33" i="19"/>
  <c r="G32" i="19"/>
  <c r="H33" i="19"/>
  <c r="H32" i="19" s="1"/>
  <c r="H48" i="19" s="1"/>
  <c r="H48" i="10" s="1"/>
  <c r="I33" i="19"/>
  <c r="I32" i="19" s="1"/>
  <c r="J33" i="19"/>
  <c r="K33" i="19"/>
  <c r="K32" i="19"/>
  <c r="L33" i="19"/>
  <c r="L32" i="19" s="1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39" i="19" s="1"/>
  <c r="M39" i="10" s="1"/>
  <c r="M41" i="19"/>
  <c r="D42" i="19"/>
  <c r="M42" i="19"/>
  <c r="M42" i="10" s="1"/>
  <c r="E42" i="19"/>
  <c r="F42" i="19"/>
  <c r="G42" i="19"/>
  <c r="H42" i="19"/>
  <c r="I42" i="19"/>
  <c r="J42" i="19"/>
  <c r="K42" i="19"/>
  <c r="K42" i="10" s="1"/>
  <c r="L42" i="19"/>
  <c r="M43" i="19"/>
  <c r="M44" i="19"/>
  <c r="D45" i="19"/>
  <c r="E45" i="19"/>
  <c r="F45" i="19"/>
  <c r="G45" i="19"/>
  <c r="H45" i="19"/>
  <c r="H45" i="10" s="1"/>
  <c r="I45" i="19"/>
  <c r="J45" i="19"/>
  <c r="K45" i="19"/>
  <c r="L45" i="19"/>
  <c r="M46" i="19"/>
  <c r="M47" i="19"/>
  <c r="M45" i="19"/>
  <c r="M45" i="10"/>
  <c r="M50" i="19"/>
  <c r="M51" i="19"/>
  <c r="M52" i="19"/>
  <c r="D56" i="19"/>
  <c r="E56" i="19"/>
  <c r="E55" i="19"/>
  <c r="F56" i="19"/>
  <c r="F55" i="19" s="1"/>
  <c r="G56" i="19"/>
  <c r="H56" i="19"/>
  <c r="I56" i="19"/>
  <c r="I55" i="19"/>
  <c r="J56" i="19"/>
  <c r="K56" i="19"/>
  <c r="L56" i="19"/>
  <c r="M57" i="19"/>
  <c r="M58" i="19"/>
  <c r="D59" i="19"/>
  <c r="M59" i="19" s="1"/>
  <c r="M59" i="10" s="1"/>
  <c r="E59" i="19"/>
  <c r="F59" i="19"/>
  <c r="G59" i="19"/>
  <c r="H59" i="19"/>
  <c r="I59" i="19"/>
  <c r="J59" i="19"/>
  <c r="K59" i="19"/>
  <c r="L59" i="19"/>
  <c r="L55" i="19" s="1"/>
  <c r="M60" i="19"/>
  <c r="M61" i="19"/>
  <c r="D62" i="19"/>
  <c r="E62" i="19"/>
  <c r="F62" i="19"/>
  <c r="G62" i="19"/>
  <c r="G62" i="10" s="1"/>
  <c r="H62" i="19"/>
  <c r="I62" i="19"/>
  <c r="J62" i="19"/>
  <c r="K62" i="19"/>
  <c r="L62" i="19"/>
  <c r="M63" i="19"/>
  <c r="M64" i="19"/>
  <c r="M62" i="19"/>
  <c r="M62" i="10" s="1"/>
  <c r="D65" i="19"/>
  <c r="M65" i="19" s="1"/>
  <c r="M65" i="10" s="1"/>
  <c r="E65" i="19"/>
  <c r="F65" i="19"/>
  <c r="G65" i="19"/>
  <c r="H65" i="19"/>
  <c r="H65" i="10" s="1"/>
  <c r="I65" i="19"/>
  <c r="J65" i="19"/>
  <c r="K65" i="19"/>
  <c r="L65" i="19"/>
  <c r="M66" i="19"/>
  <c r="M67" i="19"/>
  <c r="D68" i="19"/>
  <c r="E68" i="19"/>
  <c r="E68" i="10" s="1"/>
  <c r="F68" i="19"/>
  <c r="G68" i="19"/>
  <c r="H68" i="19"/>
  <c r="I68" i="19"/>
  <c r="J68" i="19"/>
  <c r="K68" i="19"/>
  <c r="L68" i="19"/>
  <c r="M69" i="19"/>
  <c r="M70" i="19"/>
  <c r="M73" i="19"/>
  <c r="M74" i="19"/>
  <c r="M75" i="19"/>
  <c r="D14" i="10"/>
  <c r="E14" i="10"/>
  <c r="F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G56" i="10"/>
  <c r="H56" i="10"/>
  <c r="I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D59" i="10"/>
  <c r="E59" i="10"/>
  <c r="F59" i="10"/>
  <c r="G59" i="10"/>
  <c r="H59" i="10"/>
  <c r="I59" i="10"/>
  <c r="J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G14" i="20"/>
  <c r="G13" i="20" s="1"/>
  <c r="H14" i="20"/>
  <c r="I14" i="20"/>
  <c r="J14" i="20"/>
  <c r="K14" i="20"/>
  <c r="K13" i="20" s="1"/>
  <c r="L15" i="20"/>
  <c r="L14" i="20" s="1"/>
  <c r="L16" i="20"/>
  <c r="D17" i="20"/>
  <c r="E17" i="20"/>
  <c r="E13" i="20" s="1"/>
  <c r="F17" i="20"/>
  <c r="F13" i="20" s="1"/>
  <c r="G17" i="20"/>
  <c r="H17" i="20"/>
  <c r="I17" i="20"/>
  <c r="I17" i="11" s="1"/>
  <c r="J17" i="20"/>
  <c r="K17" i="20"/>
  <c r="L18" i="20"/>
  <c r="L17" i="20"/>
  <c r="L17" i="11" s="1"/>
  <c r="L19" i="20"/>
  <c r="D20" i="20"/>
  <c r="D20" i="11" s="1"/>
  <c r="E20" i="20"/>
  <c r="F20" i="20"/>
  <c r="G20" i="20"/>
  <c r="H20" i="20"/>
  <c r="I20" i="20"/>
  <c r="J20" i="20"/>
  <c r="J13" i="20" s="1"/>
  <c r="K20" i="20"/>
  <c r="L21" i="20"/>
  <c r="L22" i="20"/>
  <c r="D23" i="20"/>
  <c r="E23" i="20"/>
  <c r="F23" i="20"/>
  <c r="G23" i="20"/>
  <c r="H23" i="20"/>
  <c r="I23" i="20"/>
  <c r="J23" i="20"/>
  <c r="K23" i="20"/>
  <c r="L24" i="20"/>
  <c r="L23" i="20"/>
  <c r="L23" i="11" s="1"/>
  <c r="L25" i="20"/>
  <c r="D26" i="20"/>
  <c r="D26" i="11" s="1"/>
  <c r="E26" i="20"/>
  <c r="F26" i="20"/>
  <c r="G26" i="20"/>
  <c r="H26" i="20"/>
  <c r="I26" i="20"/>
  <c r="J26" i="20"/>
  <c r="K26" i="20"/>
  <c r="L27" i="20"/>
  <c r="L28" i="20"/>
  <c r="D33" i="20"/>
  <c r="E33" i="20"/>
  <c r="F33" i="20"/>
  <c r="G33" i="20"/>
  <c r="G32" i="20"/>
  <c r="H33" i="20"/>
  <c r="I33" i="20"/>
  <c r="I32" i="20" s="1"/>
  <c r="J33" i="20"/>
  <c r="K33" i="20"/>
  <c r="K32" i="20" s="1"/>
  <c r="L34" i="20"/>
  <c r="L33" i="20"/>
  <c r="L35" i="20"/>
  <c r="D36" i="20"/>
  <c r="D32" i="20" s="1"/>
  <c r="E36" i="20"/>
  <c r="F36" i="20"/>
  <c r="F32" i="20" s="1"/>
  <c r="G36" i="20"/>
  <c r="H36" i="20"/>
  <c r="I36" i="20"/>
  <c r="J36" i="20"/>
  <c r="K36" i="20"/>
  <c r="L37" i="20"/>
  <c r="L36" i="20"/>
  <c r="L36" i="11"/>
  <c r="L38" i="20"/>
  <c r="D39" i="20"/>
  <c r="E39" i="20"/>
  <c r="E32" i="20" s="1"/>
  <c r="F39" i="20"/>
  <c r="G39" i="20"/>
  <c r="H39" i="20"/>
  <c r="I39" i="20"/>
  <c r="J39" i="20"/>
  <c r="J39" i="11" s="1"/>
  <c r="K39" i="20"/>
  <c r="L40" i="20"/>
  <c r="L39" i="20" s="1"/>
  <c r="L39" i="11" s="1"/>
  <c r="L41" i="20"/>
  <c r="D42" i="20"/>
  <c r="E42" i="20"/>
  <c r="F42" i="20"/>
  <c r="F42" i="11" s="1"/>
  <c r="G42" i="20"/>
  <c r="H42" i="20"/>
  <c r="I42" i="20"/>
  <c r="J42" i="20"/>
  <c r="K42" i="20"/>
  <c r="L43" i="20"/>
  <c r="L42" i="20"/>
  <c r="L42" i="11"/>
  <c r="L44" i="20"/>
  <c r="D45" i="20"/>
  <c r="E45" i="20"/>
  <c r="F45" i="20"/>
  <c r="G45" i="20"/>
  <c r="H45" i="20"/>
  <c r="I45" i="20"/>
  <c r="J45" i="20"/>
  <c r="J45" i="11" s="1"/>
  <c r="K45" i="20"/>
  <c r="L46" i="20"/>
  <c r="L45" i="20" s="1"/>
  <c r="L47" i="20"/>
  <c r="L50" i="20"/>
  <c r="L51" i="20"/>
  <c r="L52" i="20"/>
  <c r="D56" i="20"/>
  <c r="E56" i="20"/>
  <c r="E55" i="20" s="1"/>
  <c r="F56" i="20"/>
  <c r="G56" i="20"/>
  <c r="H56" i="20"/>
  <c r="I56" i="20"/>
  <c r="J56" i="20"/>
  <c r="K56" i="20"/>
  <c r="L57" i="20"/>
  <c r="L58" i="20"/>
  <c r="D59" i="20"/>
  <c r="E59" i="20"/>
  <c r="F59" i="20"/>
  <c r="F55" i="20" s="1"/>
  <c r="G59" i="20"/>
  <c r="H59" i="20"/>
  <c r="I59" i="20"/>
  <c r="J59" i="20"/>
  <c r="K59" i="20"/>
  <c r="L60" i="20"/>
  <c r="L61" i="20"/>
  <c r="L59" i="20"/>
  <c r="L59" i="11" s="1"/>
  <c r="D62" i="20"/>
  <c r="E62" i="20"/>
  <c r="E62" i="11" s="1"/>
  <c r="F62" i="20"/>
  <c r="G62" i="20"/>
  <c r="G55" i="20" s="1"/>
  <c r="H62" i="20"/>
  <c r="I62" i="20"/>
  <c r="J62" i="20"/>
  <c r="J55" i="20" s="1"/>
  <c r="K62" i="20"/>
  <c r="K55" i="20" s="1"/>
  <c r="L63" i="20"/>
  <c r="L64" i="20"/>
  <c r="L64" i="11" s="1"/>
  <c r="D65" i="20"/>
  <c r="E65" i="20"/>
  <c r="F65" i="20"/>
  <c r="G65" i="20"/>
  <c r="H65" i="20"/>
  <c r="I65" i="20"/>
  <c r="I65" i="11" s="1"/>
  <c r="J65" i="20"/>
  <c r="K65" i="20"/>
  <c r="L66" i="20"/>
  <c r="L67" i="20"/>
  <c r="L65" i="20"/>
  <c r="L65" i="11" s="1"/>
  <c r="D68" i="20"/>
  <c r="E68" i="20"/>
  <c r="E68" i="11" s="1"/>
  <c r="F68" i="20"/>
  <c r="G68" i="20"/>
  <c r="H68" i="20"/>
  <c r="I68" i="20"/>
  <c r="J68" i="20"/>
  <c r="K68" i="20"/>
  <c r="L69" i="20"/>
  <c r="L70" i="20"/>
  <c r="L70" i="11" s="1"/>
  <c r="L72" i="20"/>
  <c r="L73" i="20"/>
  <c r="L74" i="20"/>
  <c r="L75" i="20"/>
  <c r="D14" i="11"/>
  <c r="E14" i="11"/>
  <c r="F14" i="11"/>
  <c r="G14" i="11"/>
  <c r="H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E17" i="11"/>
  <c r="F17" i="11"/>
  <c r="G17" i="11"/>
  <c r="H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D65" i="11"/>
  <c r="E65" i="11"/>
  <c r="F65" i="11"/>
  <c r="G65" i="11"/>
  <c r="H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G13" i="21"/>
  <c r="H14" i="21"/>
  <c r="I14" i="21"/>
  <c r="J14" i="21"/>
  <c r="L14" i="21"/>
  <c r="K15" i="21"/>
  <c r="K14" i="21"/>
  <c r="K16" i="21"/>
  <c r="M16" i="21"/>
  <c r="M16" i="12"/>
  <c r="D17" i="21"/>
  <c r="E17" i="21"/>
  <c r="E13" i="21" s="1"/>
  <c r="F17" i="21"/>
  <c r="G17" i="21"/>
  <c r="H17" i="21"/>
  <c r="H13" i="21"/>
  <c r="I17" i="21"/>
  <c r="J17" i="21"/>
  <c r="L17" i="21"/>
  <c r="K18" i="21"/>
  <c r="K17" i="21" s="1"/>
  <c r="K17" i="12" s="1"/>
  <c r="K19" i="21"/>
  <c r="D20" i="21"/>
  <c r="E20" i="21"/>
  <c r="F20" i="21"/>
  <c r="F13" i="21" s="1"/>
  <c r="G20" i="21"/>
  <c r="H20" i="21"/>
  <c r="I20" i="21"/>
  <c r="I20" i="12" s="1"/>
  <c r="J20" i="21"/>
  <c r="L20" i="21"/>
  <c r="K21" i="21"/>
  <c r="K20" i="21" s="1"/>
  <c r="K20" i="12" s="1"/>
  <c r="K22" i="21"/>
  <c r="M22" i="21"/>
  <c r="M22" i="12"/>
  <c r="D23" i="21"/>
  <c r="E23" i="21"/>
  <c r="F23" i="21"/>
  <c r="G23" i="21"/>
  <c r="H23" i="21"/>
  <c r="I23" i="21"/>
  <c r="J23" i="21"/>
  <c r="J13" i="21" s="1"/>
  <c r="L23" i="21"/>
  <c r="K24" i="21"/>
  <c r="K23" i="21"/>
  <c r="K23" i="12"/>
  <c r="K25" i="21"/>
  <c r="M25" i="21"/>
  <c r="M25" i="12" s="1"/>
  <c r="D26" i="21"/>
  <c r="E26" i="21"/>
  <c r="E26" i="12" s="1"/>
  <c r="F26" i="21"/>
  <c r="G26" i="21"/>
  <c r="H26" i="21"/>
  <c r="I26" i="21"/>
  <c r="J26" i="21"/>
  <c r="L26" i="21"/>
  <c r="K27" i="21"/>
  <c r="K26" i="21"/>
  <c r="K28" i="21"/>
  <c r="D33" i="21"/>
  <c r="E33" i="21"/>
  <c r="F33" i="21"/>
  <c r="F32" i="21"/>
  <c r="G33" i="21"/>
  <c r="H33" i="21"/>
  <c r="I33" i="21"/>
  <c r="J33" i="21"/>
  <c r="J32" i="21" s="1"/>
  <c r="L33" i="21"/>
  <c r="K34" i="21"/>
  <c r="K35" i="21"/>
  <c r="M35" i="21"/>
  <c r="D36" i="21"/>
  <c r="E36" i="21"/>
  <c r="E32" i="21" s="1"/>
  <c r="F36" i="21"/>
  <c r="G36" i="21"/>
  <c r="H36" i="21"/>
  <c r="H32" i="21" s="1"/>
  <c r="I36" i="21"/>
  <c r="I32" i="21" s="1"/>
  <c r="J36" i="21"/>
  <c r="L36" i="21"/>
  <c r="K37" i="21"/>
  <c r="M37" i="21"/>
  <c r="K38" i="21"/>
  <c r="M38" i="21" s="1"/>
  <c r="D39" i="21"/>
  <c r="D32" i="21" s="1"/>
  <c r="E39" i="21"/>
  <c r="F39" i="21"/>
  <c r="G39" i="21"/>
  <c r="G39" i="12" s="1"/>
  <c r="H39" i="21"/>
  <c r="I39" i="21"/>
  <c r="J39" i="21"/>
  <c r="L39" i="21"/>
  <c r="K40" i="21"/>
  <c r="K39" i="21" s="1"/>
  <c r="K39" i="12" s="1"/>
  <c r="K41" i="21"/>
  <c r="M41" i="21"/>
  <c r="D42" i="21"/>
  <c r="E42" i="21"/>
  <c r="F42" i="21"/>
  <c r="G42" i="21"/>
  <c r="H42" i="21"/>
  <c r="H42" i="12" s="1"/>
  <c r="I42" i="21"/>
  <c r="J42" i="21"/>
  <c r="L42" i="21"/>
  <c r="K43" i="21"/>
  <c r="M43" i="21"/>
  <c r="K44" i="21"/>
  <c r="D45" i="21"/>
  <c r="E45" i="21"/>
  <c r="F45" i="21"/>
  <c r="G45" i="21"/>
  <c r="H45" i="21"/>
  <c r="I45" i="21"/>
  <c r="J45" i="21"/>
  <c r="L45" i="21"/>
  <c r="K46" i="21"/>
  <c r="M46" i="21"/>
  <c r="K47" i="21"/>
  <c r="M47" i="21"/>
  <c r="L48" i="21"/>
  <c r="K50" i="21"/>
  <c r="M50" i="21"/>
  <c r="M50" i="12" s="1"/>
  <c r="K51" i="21"/>
  <c r="M51" i="21"/>
  <c r="K52" i="21"/>
  <c r="M52" i="21" s="1"/>
  <c r="M52" i="12" s="1"/>
  <c r="D56" i="21"/>
  <c r="E56" i="21"/>
  <c r="F56" i="21"/>
  <c r="G56" i="21"/>
  <c r="H56" i="21"/>
  <c r="I56" i="21"/>
  <c r="J56" i="21"/>
  <c r="L56" i="21"/>
  <c r="K57" i="21"/>
  <c r="K56" i="21"/>
  <c r="K58" i="21"/>
  <c r="M58" i="21" s="1"/>
  <c r="M58" i="12" s="1"/>
  <c r="D59" i="21"/>
  <c r="E59" i="21"/>
  <c r="F59" i="21"/>
  <c r="F59" i="12" s="1"/>
  <c r="G59" i="21"/>
  <c r="H59" i="21"/>
  <c r="I59" i="21"/>
  <c r="I55" i="21"/>
  <c r="J59" i="21"/>
  <c r="L59" i="21"/>
  <c r="L55" i="21" s="1"/>
  <c r="K60" i="21"/>
  <c r="K61" i="21"/>
  <c r="M61" i="21"/>
  <c r="D62" i="21"/>
  <c r="E62" i="21"/>
  <c r="F62" i="21"/>
  <c r="G62" i="21"/>
  <c r="H62" i="21"/>
  <c r="H55" i="21"/>
  <c r="I62" i="21"/>
  <c r="J62" i="21"/>
  <c r="J55" i="21"/>
  <c r="L62" i="21"/>
  <c r="K63" i="21"/>
  <c r="M63" i="21" s="1"/>
  <c r="M63" i="12" s="1"/>
  <c r="K64" i="21"/>
  <c r="K62" i="21" s="1"/>
  <c r="K62" i="12" s="1"/>
  <c r="D65" i="21"/>
  <c r="D55" i="21" s="1"/>
  <c r="E65" i="21"/>
  <c r="E65" i="12" s="1"/>
  <c r="F65" i="21"/>
  <c r="G65" i="21"/>
  <c r="H65" i="21"/>
  <c r="I65" i="21"/>
  <c r="J65" i="21"/>
  <c r="L65" i="21"/>
  <c r="K66" i="21"/>
  <c r="M66" i="21"/>
  <c r="K67" i="21"/>
  <c r="M67" i="21" s="1"/>
  <c r="M67" i="12" s="1"/>
  <c r="D68" i="21"/>
  <c r="E68" i="21"/>
  <c r="F68" i="21"/>
  <c r="G68" i="21"/>
  <c r="H68" i="21"/>
  <c r="I68" i="21"/>
  <c r="J68" i="21"/>
  <c r="L68" i="21"/>
  <c r="K69" i="21"/>
  <c r="M69" i="21" s="1"/>
  <c r="K70" i="21"/>
  <c r="K73" i="21"/>
  <c r="M73" i="21"/>
  <c r="M73" i="12" s="1"/>
  <c r="K74" i="21"/>
  <c r="M74" i="21" s="1"/>
  <c r="M74" i="12" s="1"/>
  <c r="K75" i="21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H56" i="12"/>
  <c r="I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D14" i="22"/>
  <c r="E14" i="22"/>
  <c r="E14" i="13" s="1"/>
  <c r="F14" i="22"/>
  <c r="G14" i="22"/>
  <c r="H14" i="22"/>
  <c r="I14" i="22"/>
  <c r="J14" i="22"/>
  <c r="K14" i="22"/>
  <c r="L14" i="22"/>
  <c r="M14" i="22"/>
  <c r="M14" i="13" s="1"/>
  <c r="N14" i="22"/>
  <c r="O14" i="22"/>
  <c r="P14" i="22"/>
  <c r="Q14" i="22"/>
  <c r="R14" i="22"/>
  <c r="S14" i="22"/>
  <c r="T14" i="22"/>
  <c r="U14" i="22"/>
  <c r="U14" i="13" s="1"/>
  <c r="V14" i="22"/>
  <c r="W14" i="22"/>
  <c r="X14" i="22"/>
  <c r="Y14" i="22"/>
  <c r="Z14" i="22"/>
  <c r="AA14" i="22"/>
  <c r="AB14" i="22"/>
  <c r="AC14" i="22"/>
  <c r="AC14" i="13" s="1"/>
  <c r="AD14" i="22"/>
  <c r="AE14" i="22"/>
  <c r="AF14" i="22"/>
  <c r="AG14" i="22"/>
  <c r="AH14" i="22"/>
  <c r="AI14" i="22"/>
  <c r="AJ14" i="22"/>
  <c r="AJ13" i="22" s="1"/>
  <c r="AK14" i="22"/>
  <c r="AK14" i="13" s="1"/>
  <c r="AL14" i="22"/>
  <c r="AM14" i="22"/>
  <c r="AN14" i="22"/>
  <c r="AO14" i="22"/>
  <c r="AP14" i="22"/>
  <c r="AQ14" i="22"/>
  <c r="AR14" i="22"/>
  <c r="AR13" i="22" s="1"/>
  <c r="D17" i="22"/>
  <c r="D17" i="13" s="1"/>
  <c r="E17" i="22"/>
  <c r="F17" i="22"/>
  <c r="G17" i="22"/>
  <c r="H17" i="22"/>
  <c r="I17" i="22"/>
  <c r="J17" i="22"/>
  <c r="K17" i="22"/>
  <c r="L17" i="22"/>
  <c r="L17" i="13" s="1"/>
  <c r="M17" i="22"/>
  <c r="N17" i="22"/>
  <c r="O17" i="22"/>
  <c r="P17" i="22"/>
  <c r="Q17" i="22"/>
  <c r="R17" i="22"/>
  <c r="S17" i="22"/>
  <c r="T17" i="22"/>
  <c r="T17" i="13" s="1"/>
  <c r="U17" i="22"/>
  <c r="V17" i="22"/>
  <c r="W17" i="22"/>
  <c r="X17" i="22"/>
  <c r="Y17" i="22"/>
  <c r="Z17" i="22"/>
  <c r="AA17" i="22"/>
  <c r="AB17" i="22"/>
  <c r="AB17" i="13" s="1"/>
  <c r="AC17" i="22"/>
  <c r="AD17" i="22"/>
  <c r="AE17" i="22"/>
  <c r="AF17" i="22"/>
  <c r="AF13" i="22"/>
  <c r="AG17" i="22"/>
  <c r="AH17" i="22"/>
  <c r="AI17" i="22"/>
  <c r="AI17" i="13" s="1"/>
  <c r="AJ17" i="22"/>
  <c r="AK17" i="22"/>
  <c r="AL17" i="22"/>
  <c r="AM17" i="22"/>
  <c r="AN17" i="22"/>
  <c r="AN13" i="22"/>
  <c r="AO17" i="22"/>
  <c r="AO17" i="13" s="1"/>
  <c r="AP17" i="22"/>
  <c r="AQ17" i="22"/>
  <c r="AR17" i="22"/>
  <c r="D20" i="22"/>
  <c r="E20" i="22"/>
  <c r="F20" i="22"/>
  <c r="G20" i="22"/>
  <c r="G20" i="13" s="1"/>
  <c r="H20" i="22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Y20" i="22"/>
  <c r="Z20" i="22"/>
  <c r="AA20" i="22"/>
  <c r="AB20" i="22"/>
  <c r="AC20" i="22"/>
  <c r="AD20" i="22"/>
  <c r="AD13" i="22"/>
  <c r="AE20" i="22"/>
  <c r="AF20" i="22"/>
  <c r="AG20" i="22"/>
  <c r="AH20" i="22"/>
  <c r="AI20" i="22"/>
  <c r="AJ20" i="22"/>
  <c r="AK20" i="22"/>
  <c r="AK20" i="13" s="1"/>
  <c r="AL20" i="22"/>
  <c r="AL13" i="22"/>
  <c r="AM20" i="22"/>
  <c r="AN20" i="22"/>
  <c r="AO20" i="22"/>
  <c r="AP20" i="22"/>
  <c r="AQ20" i="22"/>
  <c r="AQ20" i="13" s="1"/>
  <c r="AR20" i="22"/>
  <c r="D23" i="22"/>
  <c r="E23" i="22"/>
  <c r="F23" i="22"/>
  <c r="G23" i="22"/>
  <c r="H23" i="22"/>
  <c r="I23" i="22"/>
  <c r="J23" i="22"/>
  <c r="J23" i="13" s="1"/>
  <c r="K23" i="22"/>
  <c r="L23" i="22"/>
  <c r="M23" i="22"/>
  <c r="N23" i="22"/>
  <c r="O23" i="22"/>
  <c r="P23" i="22"/>
  <c r="Q23" i="22"/>
  <c r="R23" i="22"/>
  <c r="R23" i="13" s="1"/>
  <c r="S23" i="22"/>
  <c r="T23" i="22"/>
  <c r="U23" i="22"/>
  <c r="V23" i="22"/>
  <c r="W23" i="22"/>
  <c r="X23" i="22"/>
  <c r="Y23" i="22"/>
  <c r="Z23" i="22"/>
  <c r="Z23" i="13" s="1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I26" i="13" s="1"/>
  <c r="J26" i="22"/>
  <c r="K26" i="22"/>
  <c r="L26" i="22"/>
  <c r="M26" i="22"/>
  <c r="N26" i="22"/>
  <c r="O26" i="22"/>
  <c r="P26" i="22"/>
  <c r="Q26" i="22"/>
  <c r="Q26" i="13" s="1"/>
  <c r="R26" i="22"/>
  <c r="S26" i="22"/>
  <c r="T26" i="22"/>
  <c r="U26" i="22"/>
  <c r="V26" i="22"/>
  <c r="W26" i="22"/>
  <c r="X26" i="22"/>
  <c r="Y26" i="22"/>
  <c r="Y26" i="13" s="1"/>
  <c r="Z26" i="22"/>
  <c r="AA26" i="22"/>
  <c r="AB26" i="22"/>
  <c r="AC26" i="22"/>
  <c r="AD26" i="22"/>
  <c r="AE26" i="22"/>
  <c r="AF26" i="22"/>
  <c r="AG26" i="22"/>
  <c r="AG26" i="13" s="1"/>
  <c r="AH26" i="22"/>
  <c r="AI26" i="22"/>
  <c r="AJ26" i="22"/>
  <c r="AK26" i="22"/>
  <c r="AL26" i="22"/>
  <c r="AM26" i="22"/>
  <c r="AN26" i="22"/>
  <c r="AO26" i="22"/>
  <c r="AO26" i="13" s="1"/>
  <c r="AP26" i="22"/>
  <c r="AQ26" i="22"/>
  <c r="AR26" i="22"/>
  <c r="D33" i="22"/>
  <c r="E33" i="22"/>
  <c r="E32" i="22" s="1"/>
  <c r="E48" i="22" s="1"/>
  <c r="F33" i="22"/>
  <c r="F32" i="22" s="1"/>
  <c r="G33" i="22"/>
  <c r="H33" i="22"/>
  <c r="I33" i="22"/>
  <c r="J33" i="22"/>
  <c r="K33" i="22"/>
  <c r="L33" i="22"/>
  <c r="M33" i="22"/>
  <c r="N33" i="22"/>
  <c r="N32" i="22" s="1"/>
  <c r="N32" i="13" s="1"/>
  <c r="O33" i="22"/>
  <c r="O32" i="22" s="1"/>
  <c r="P33" i="22"/>
  <c r="Q33" i="22"/>
  <c r="R33" i="22"/>
  <c r="S33" i="22"/>
  <c r="T33" i="22"/>
  <c r="U33" i="22"/>
  <c r="V33" i="22"/>
  <c r="W33" i="22"/>
  <c r="W32" i="22" s="1"/>
  <c r="X33" i="22"/>
  <c r="X33" i="13" s="1"/>
  <c r="Y33" i="22"/>
  <c r="Z33" i="22"/>
  <c r="AA33" i="22"/>
  <c r="AB33" i="22"/>
  <c r="AC33" i="22"/>
  <c r="AD33" i="22"/>
  <c r="AE33" i="22"/>
  <c r="AF33" i="22"/>
  <c r="AG33" i="22"/>
  <c r="AH33" i="22"/>
  <c r="AI33" i="22"/>
  <c r="AI32" i="22" s="1"/>
  <c r="AJ33" i="22"/>
  <c r="AK33" i="22"/>
  <c r="AK32" i="22" s="1"/>
  <c r="AK48" i="22" s="1"/>
  <c r="AL33" i="22"/>
  <c r="AM33" i="22"/>
  <c r="AM32" i="22" s="1"/>
  <c r="AN33" i="22"/>
  <c r="AO33" i="22"/>
  <c r="AP33" i="22"/>
  <c r="AQ33" i="22"/>
  <c r="AR33" i="22"/>
  <c r="D36" i="22"/>
  <c r="D32" i="22" s="1"/>
  <c r="E36" i="22"/>
  <c r="F36" i="22"/>
  <c r="G36" i="22"/>
  <c r="H36" i="22"/>
  <c r="I36" i="22"/>
  <c r="J36" i="22"/>
  <c r="K36" i="22"/>
  <c r="L36" i="22"/>
  <c r="L32" i="22"/>
  <c r="L32" i="13" s="1"/>
  <c r="M36" i="22"/>
  <c r="N36" i="22"/>
  <c r="O36" i="22"/>
  <c r="P36" i="22"/>
  <c r="Q36" i="22"/>
  <c r="Q36" i="13" s="1"/>
  <c r="R36" i="22"/>
  <c r="S36" i="22"/>
  <c r="S32" i="22"/>
  <c r="T36" i="22"/>
  <c r="U36" i="22"/>
  <c r="V36" i="22"/>
  <c r="V32" i="22"/>
  <c r="V32" i="13" s="1"/>
  <c r="W36" i="22"/>
  <c r="X36" i="22"/>
  <c r="Y36" i="22"/>
  <c r="Z36" i="22"/>
  <c r="AA36" i="22"/>
  <c r="AA32" i="22"/>
  <c r="AB36" i="22"/>
  <c r="AC36" i="22"/>
  <c r="AD36" i="22"/>
  <c r="AE36" i="22"/>
  <c r="AE32" i="22"/>
  <c r="AF36" i="22"/>
  <c r="AG36" i="22"/>
  <c r="AH36" i="22"/>
  <c r="AI36" i="22"/>
  <c r="AI36" i="13" s="1"/>
  <c r="AJ36" i="22"/>
  <c r="AK36" i="22"/>
  <c r="AL36" i="22"/>
  <c r="AL32" i="22"/>
  <c r="AL32" i="13"/>
  <c r="AM36" i="22"/>
  <c r="AN36" i="22"/>
  <c r="AO36" i="22"/>
  <c r="AP36" i="22"/>
  <c r="AP32" i="22"/>
  <c r="AP32" i="13" s="1"/>
  <c r="AQ36" i="22"/>
  <c r="AR36" i="22"/>
  <c r="AR32" i="22"/>
  <c r="AR32" i="13" s="1"/>
  <c r="D39" i="22"/>
  <c r="E39" i="22"/>
  <c r="E39" i="13" s="1"/>
  <c r="F39" i="22"/>
  <c r="G39" i="22"/>
  <c r="G32" i="22" s="1"/>
  <c r="H39" i="22"/>
  <c r="I39" i="22"/>
  <c r="I32" i="22" s="1"/>
  <c r="J39" i="22"/>
  <c r="K39" i="22"/>
  <c r="K32" i="22" s="1"/>
  <c r="L39" i="22"/>
  <c r="M39" i="22"/>
  <c r="N39" i="22"/>
  <c r="O39" i="22"/>
  <c r="P39" i="22"/>
  <c r="Q39" i="22"/>
  <c r="R39" i="22"/>
  <c r="S39" i="22"/>
  <c r="T39" i="22"/>
  <c r="T32" i="22" s="1"/>
  <c r="T32" i="13" s="1"/>
  <c r="U39" i="22"/>
  <c r="U32" i="22"/>
  <c r="V39" i="22"/>
  <c r="W39" i="22"/>
  <c r="X39" i="22"/>
  <c r="X39" i="13" s="1"/>
  <c r="Y39" i="22"/>
  <c r="Z39" i="22"/>
  <c r="AA39" i="22"/>
  <c r="AB39" i="22"/>
  <c r="AC39" i="22"/>
  <c r="AD39" i="22"/>
  <c r="AE39" i="22"/>
  <c r="AF39" i="22"/>
  <c r="AG39" i="22"/>
  <c r="AG32" i="22" s="1"/>
  <c r="AH39" i="22"/>
  <c r="AI39" i="22"/>
  <c r="AJ39" i="22"/>
  <c r="AJ32" i="22" s="1"/>
  <c r="AJ32" i="13" s="1"/>
  <c r="AK39" i="22"/>
  <c r="AK39" i="13" s="1"/>
  <c r="AL39" i="22"/>
  <c r="AM39" i="22"/>
  <c r="AN39" i="22"/>
  <c r="AO39" i="22"/>
  <c r="AO32" i="22" s="1"/>
  <c r="AP39" i="22"/>
  <c r="AQ39" i="22"/>
  <c r="AQ32" i="22" s="1"/>
  <c r="AR39" i="22"/>
  <c r="D42" i="22"/>
  <c r="E42" i="22"/>
  <c r="F42" i="22"/>
  <c r="G42" i="22"/>
  <c r="H42" i="22"/>
  <c r="I42" i="22"/>
  <c r="J42" i="22"/>
  <c r="J42" i="13" s="1"/>
  <c r="K42" i="22"/>
  <c r="L42" i="22"/>
  <c r="M42" i="22"/>
  <c r="M32" i="22" s="1"/>
  <c r="N42" i="22"/>
  <c r="O42" i="22"/>
  <c r="P42" i="22"/>
  <c r="Q42" i="22"/>
  <c r="R42" i="22"/>
  <c r="S42" i="22"/>
  <c r="T42" i="22"/>
  <c r="U42" i="22"/>
  <c r="V42" i="22"/>
  <c r="W42" i="22"/>
  <c r="X42" i="22"/>
  <c r="Y42" i="22"/>
  <c r="Y32" i="22" s="1"/>
  <c r="Z42" i="22"/>
  <c r="Z42" i="13" s="1"/>
  <c r="AA42" i="22"/>
  <c r="AB42" i="22"/>
  <c r="AC42" i="22"/>
  <c r="AC32" i="22" s="1"/>
  <c r="AD42" i="22"/>
  <c r="AE42" i="22"/>
  <c r="AF42" i="22"/>
  <c r="AG42" i="22"/>
  <c r="AH42" i="22"/>
  <c r="AH42" i="13" s="1"/>
  <c r="AI42" i="22"/>
  <c r="AJ42" i="22"/>
  <c r="AK42" i="22"/>
  <c r="AL42" i="22"/>
  <c r="AM42" i="22"/>
  <c r="AN42" i="22"/>
  <c r="AO42" i="22"/>
  <c r="AP42" i="22"/>
  <c r="AP42" i="13" s="1"/>
  <c r="AQ42" i="22"/>
  <c r="AR42" i="22"/>
  <c r="D45" i="22"/>
  <c r="E45" i="22"/>
  <c r="F45" i="22"/>
  <c r="G45" i="22"/>
  <c r="H45" i="22"/>
  <c r="I45" i="22"/>
  <c r="I45" i="13" s="1"/>
  <c r="J45" i="22"/>
  <c r="K45" i="22"/>
  <c r="L45" i="22"/>
  <c r="M45" i="22"/>
  <c r="N45" i="22"/>
  <c r="O45" i="22"/>
  <c r="P45" i="22"/>
  <c r="Q45" i="22"/>
  <c r="Q45" i="13" s="1"/>
  <c r="R45" i="22"/>
  <c r="S45" i="22"/>
  <c r="T45" i="22"/>
  <c r="U45" i="22"/>
  <c r="V45" i="22"/>
  <c r="W45" i="22"/>
  <c r="X45" i="22"/>
  <c r="Y45" i="22"/>
  <c r="Y45" i="13" s="1"/>
  <c r="Z45" i="22"/>
  <c r="AA45" i="22"/>
  <c r="AB45" i="22"/>
  <c r="AC45" i="22"/>
  <c r="AD45" i="22"/>
  <c r="AE45" i="22"/>
  <c r="AF45" i="22"/>
  <c r="AG45" i="22"/>
  <c r="AG45" i="13" s="1"/>
  <c r="AH45" i="22"/>
  <c r="AI45" i="22"/>
  <c r="AJ45" i="22"/>
  <c r="AK45" i="22"/>
  <c r="AL45" i="22"/>
  <c r="AM45" i="22"/>
  <c r="AN45" i="22"/>
  <c r="AO45" i="22"/>
  <c r="AO45" i="13" s="1"/>
  <c r="AP45" i="22"/>
  <c r="AQ45" i="22"/>
  <c r="AR45" i="22"/>
  <c r="D56" i="22"/>
  <c r="E56" i="22"/>
  <c r="F56" i="22"/>
  <c r="G56" i="22"/>
  <c r="H56" i="22"/>
  <c r="I56" i="22"/>
  <c r="J56" i="22"/>
  <c r="K56" i="22"/>
  <c r="L56" i="22"/>
  <c r="M56" i="22"/>
  <c r="N56" i="22"/>
  <c r="N55" i="22"/>
  <c r="O56" i="22"/>
  <c r="P56" i="22"/>
  <c r="Q56" i="22"/>
  <c r="R56" i="22"/>
  <c r="S56" i="22"/>
  <c r="T56" i="22"/>
  <c r="U56" i="22"/>
  <c r="V56" i="22"/>
  <c r="W56" i="22"/>
  <c r="X56" i="22"/>
  <c r="Y56" i="22"/>
  <c r="Y55" i="22" s="1"/>
  <c r="Z56" i="22"/>
  <c r="AA56" i="22"/>
  <c r="AB56" i="22"/>
  <c r="AC56" i="22"/>
  <c r="AD56" i="22"/>
  <c r="AD55" i="22" s="1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P55" i="22"/>
  <c r="AQ56" i="22"/>
  <c r="AR56" i="22"/>
  <c r="D59" i="22"/>
  <c r="E59" i="22"/>
  <c r="F59" i="22"/>
  <c r="F59" i="13" s="1"/>
  <c r="G59" i="22"/>
  <c r="H59" i="22"/>
  <c r="I59" i="22"/>
  <c r="J59" i="22"/>
  <c r="J55" i="22" s="1"/>
  <c r="K59" i="22"/>
  <c r="K55" i="13"/>
  <c r="L59" i="22"/>
  <c r="M59" i="22"/>
  <c r="N59" i="22"/>
  <c r="O59" i="22"/>
  <c r="P59" i="22"/>
  <c r="Q59" i="22"/>
  <c r="R59" i="22"/>
  <c r="S59" i="22"/>
  <c r="T59" i="22"/>
  <c r="T55" i="22" s="1"/>
  <c r="U59" i="22"/>
  <c r="V59" i="22"/>
  <c r="V55" i="22" s="1"/>
  <c r="W59" i="22"/>
  <c r="W59" i="13" s="1"/>
  <c r="X59" i="22"/>
  <c r="Y59" i="22"/>
  <c r="Z59" i="22"/>
  <c r="Z55" i="22" s="1"/>
  <c r="AA59" i="22"/>
  <c r="AB59" i="22"/>
  <c r="AC59" i="22"/>
  <c r="AD59" i="22"/>
  <c r="AE59" i="22"/>
  <c r="AF59" i="22"/>
  <c r="AG59" i="22"/>
  <c r="AH59" i="22"/>
  <c r="AH59" i="13" s="1"/>
  <c r="AI59" i="22"/>
  <c r="AJ59" i="22"/>
  <c r="AK59" i="22"/>
  <c r="AL59" i="22"/>
  <c r="AM59" i="22"/>
  <c r="AN59" i="22"/>
  <c r="AN59" i="13" s="1"/>
  <c r="AO59" i="22"/>
  <c r="AP59" i="22"/>
  <c r="AQ59" i="22"/>
  <c r="AQ55" i="22" s="1"/>
  <c r="AR59" i="22"/>
  <c r="D62" i="22"/>
  <c r="E62" i="22"/>
  <c r="F62" i="22"/>
  <c r="G62" i="22"/>
  <c r="H62" i="22"/>
  <c r="I62" i="22"/>
  <c r="I55" i="22" s="1"/>
  <c r="J62" i="22"/>
  <c r="K62" i="22"/>
  <c r="K55" i="22" s="1"/>
  <c r="K71" i="22" s="1"/>
  <c r="L62" i="22"/>
  <c r="L62" i="13" s="1"/>
  <c r="M62" i="22"/>
  <c r="N62" i="22"/>
  <c r="O62" i="22"/>
  <c r="O55" i="22" s="1"/>
  <c r="P62" i="22"/>
  <c r="Q62" i="22"/>
  <c r="Q55" i="22"/>
  <c r="R62" i="22"/>
  <c r="S62" i="22"/>
  <c r="S55" i="22" s="1"/>
  <c r="T62" i="22"/>
  <c r="U62" i="22"/>
  <c r="V62" i="22"/>
  <c r="W62" i="22"/>
  <c r="X62" i="22"/>
  <c r="Y62" i="22"/>
  <c r="Z62" i="22"/>
  <c r="AA62" i="22"/>
  <c r="AB62" i="22"/>
  <c r="AB62" i="13" s="1"/>
  <c r="AC62" i="22"/>
  <c r="AC55" i="22"/>
  <c r="AC55" i="13"/>
  <c r="AD62" i="22"/>
  <c r="AE62" i="22"/>
  <c r="AE55" i="22" s="1"/>
  <c r="AF62" i="22"/>
  <c r="AG62" i="22"/>
  <c r="AG55" i="22"/>
  <c r="AG55" i="13" s="1"/>
  <c r="AH62" i="22"/>
  <c r="AI62" i="22"/>
  <c r="AJ62" i="22"/>
  <c r="AK62" i="22"/>
  <c r="AK55" i="22" s="1"/>
  <c r="AL62" i="22"/>
  <c r="AM62" i="22"/>
  <c r="AN62" i="22"/>
  <c r="AO62" i="22"/>
  <c r="AO55" i="22" s="1"/>
  <c r="AP62" i="22"/>
  <c r="AQ62" i="22"/>
  <c r="AR62" i="22"/>
  <c r="AR62" i="13" s="1"/>
  <c r="D65" i="22"/>
  <c r="D55" i="22"/>
  <c r="E65" i="22"/>
  <c r="F65" i="22"/>
  <c r="G65" i="22"/>
  <c r="H65" i="22"/>
  <c r="I65" i="22"/>
  <c r="I65" i="13" s="1"/>
  <c r="J65" i="22"/>
  <c r="K65" i="22"/>
  <c r="L65" i="22"/>
  <c r="M65" i="22"/>
  <c r="M55" i="22" s="1"/>
  <c r="N65" i="22"/>
  <c r="O65" i="22"/>
  <c r="P65" i="22"/>
  <c r="P65" i="13" s="1"/>
  <c r="Q65" i="22"/>
  <c r="R65" i="22"/>
  <c r="R55" i="22" s="1"/>
  <c r="S65" i="22"/>
  <c r="T65" i="22"/>
  <c r="U65" i="22"/>
  <c r="V65" i="22"/>
  <c r="V65" i="13" s="1"/>
  <c r="W65" i="22"/>
  <c r="X65" i="22"/>
  <c r="X55" i="22"/>
  <c r="Y65" i="22"/>
  <c r="Z65" i="22"/>
  <c r="AA65" i="22"/>
  <c r="AB65" i="22"/>
  <c r="AC65" i="22"/>
  <c r="AD65" i="22"/>
  <c r="AE65" i="22"/>
  <c r="AF65" i="22"/>
  <c r="AF55" i="22"/>
  <c r="AG65" i="22"/>
  <c r="AH65" i="22"/>
  <c r="AI65" i="22"/>
  <c r="AI65" i="13" s="1"/>
  <c r="AJ65" i="22"/>
  <c r="AJ55" i="22"/>
  <c r="AK65" i="22"/>
  <c r="AL65" i="22"/>
  <c r="AM65" i="22"/>
  <c r="AM55" i="22" s="1"/>
  <c r="AN65" i="22"/>
  <c r="AO65" i="22"/>
  <c r="AO65" i="13" s="1"/>
  <c r="AP65" i="22"/>
  <c r="AQ65" i="22"/>
  <c r="AR65" i="22"/>
  <c r="D68" i="22"/>
  <c r="E68" i="22"/>
  <c r="F68" i="22"/>
  <c r="G68" i="22"/>
  <c r="G68" i="13" s="1"/>
  <c r="H68" i="22"/>
  <c r="I68" i="22"/>
  <c r="J68" i="22"/>
  <c r="K68" i="22"/>
  <c r="K71" i="13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C71" i="22"/>
  <c r="AC71" i="13" s="1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D14" i="13"/>
  <c r="F14" i="13"/>
  <c r="G14" i="13"/>
  <c r="H14" i="13"/>
  <c r="I14" i="13"/>
  <c r="J14" i="13"/>
  <c r="K14" i="13"/>
  <c r="L14" i="13"/>
  <c r="N14" i="13"/>
  <c r="O14" i="13"/>
  <c r="P14" i="13"/>
  <c r="Q14" i="13"/>
  <c r="R14" i="13"/>
  <c r="S14" i="13"/>
  <c r="T14" i="13"/>
  <c r="V14" i="13"/>
  <c r="W14" i="13"/>
  <c r="X14" i="13"/>
  <c r="Y14" i="13"/>
  <c r="Z14" i="13"/>
  <c r="AA14" i="13"/>
  <c r="AB14" i="13"/>
  <c r="AD14" i="13"/>
  <c r="AE14" i="13"/>
  <c r="AF14" i="13"/>
  <c r="AG14" i="13"/>
  <c r="AH14" i="13"/>
  <c r="AI14" i="13"/>
  <c r="AJ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K17" i="13"/>
  <c r="M17" i="13"/>
  <c r="N17" i="13"/>
  <c r="O17" i="13"/>
  <c r="P17" i="13"/>
  <c r="Q17" i="13"/>
  <c r="R17" i="13"/>
  <c r="S17" i="13"/>
  <c r="U17" i="13"/>
  <c r="V17" i="13"/>
  <c r="W17" i="13"/>
  <c r="X17" i="13"/>
  <c r="Y17" i="13"/>
  <c r="Z17" i="13"/>
  <c r="AA17" i="13"/>
  <c r="AC17" i="13"/>
  <c r="AD17" i="13"/>
  <c r="AE17" i="13"/>
  <c r="AF17" i="13"/>
  <c r="AG17" i="13"/>
  <c r="AH17" i="13"/>
  <c r="AJ17" i="13"/>
  <c r="AK17" i="13"/>
  <c r="AL17" i="13"/>
  <c r="AM17" i="13"/>
  <c r="AN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L20" i="13"/>
  <c r="AM20" i="13"/>
  <c r="AN20" i="13"/>
  <c r="AO20" i="13"/>
  <c r="AP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S23" i="13"/>
  <c r="T23" i="13"/>
  <c r="U23" i="13"/>
  <c r="V23" i="13"/>
  <c r="W23" i="13"/>
  <c r="X23" i="13"/>
  <c r="Y23" i="13"/>
  <c r="AA23" i="13"/>
  <c r="AB23" i="13"/>
  <c r="AC23" i="13"/>
  <c r="AD23" i="13"/>
  <c r="AE23" i="13"/>
  <c r="AF23" i="13"/>
  <c r="AG23" i="13"/>
  <c r="AI23" i="13"/>
  <c r="AJ23" i="13"/>
  <c r="AK23" i="13"/>
  <c r="AL23" i="13"/>
  <c r="AM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J26" i="13"/>
  <c r="K26" i="13"/>
  <c r="L26" i="13"/>
  <c r="M26" i="13"/>
  <c r="N26" i="13"/>
  <c r="O26" i="13"/>
  <c r="P26" i="13"/>
  <c r="R26" i="13"/>
  <c r="S26" i="13"/>
  <c r="T26" i="13"/>
  <c r="U26" i="13"/>
  <c r="V26" i="13"/>
  <c r="W26" i="13"/>
  <c r="X26" i="13"/>
  <c r="Z26" i="13"/>
  <c r="AA26" i="13"/>
  <c r="AB26" i="13"/>
  <c r="AC26" i="13"/>
  <c r="AD26" i="13"/>
  <c r="AE26" i="13"/>
  <c r="AF26" i="13"/>
  <c r="AH26" i="13"/>
  <c r="AI26" i="13"/>
  <c r="AJ26" i="13"/>
  <c r="AK26" i="13"/>
  <c r="AL26" i="13"/>
  <c r="AM26" i="13"/>
  <c r="AN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I33" i="13"/>
  <c r="J33" i="13"/>
  <c r="K33" i="13"/>
  <c r="L33" i="13"/>
  <c r="M33" i="13"/>
  <c r="N33" i="13"/>
  <c r="O33" i="13"/>
  <c r="Q33" i="13"/>
  <c r="R33" i="13"/>
  <c r="S33" i="13"/>
  <c r="T33" i="13"/>
  <c r="U33" i="13"/>
  <c r="V33" i="13"/>
  <c r="W33" i="13"/>
  <c r="Y33" i="13"/>
  <c r="Z33" i="13"/>
  <c r="AA33" i="13"/>
  <c r="AB33" i="13"/>
  <c r="AC33" i="13"/>
  <c r="AD33" i="13"/>
  <c r="AE33" i="13"/>
  <c r="AG33" i="13"/>
  <c r="AH33" i="13"/>
  <c r="AI33" i="13"/>
  <c r="AJ33" i="13"/>
  <c r="AK33" i="13"/>
  <c r="AL33" i="13"/>
  <c r="AM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R36" i="13"/>
  <c r="S36" i="13"/>
  <c r="T36" i="13"/>
  <c r="U36" i="13"/>
  <c r="V36" i="13"/>
  <c r="W36" i="13"/>
  <c r="X36" i="13"/>
  <c r="Y36" i="13"/>
  <c r="Z36" i="13"/>
  <c r="AA36" i="13"/>
  <c r="AC36" i="13"/>
  <c r="AD36" i="13"/>
  <c r="AE36" i="13"/>
  <c r="AF36" i="13"/>
  <c r="AG36" i="13"/>
  <c r="AH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Y39" i="13"/>
  <c r="Z39" i="13"/>
  <c r="AA39" i="13"/>
  <c r="AB39" i="13"/>
  <c r="AC39" i="13"/>
  <c r="AE39" i="13"/>
  <c r="AF39" i="13"/>
  <c r="AG39" i="13"/>
  <c r="AH39" i="13"/>
  <c r="AI39" i="13"/>
  <c r="AJ39" i="13"/>
  <c r="AL39" i="13"/>
  <c r="AM39" i="13"/>
  <c r="AN39" i="13"/>
  <c r="AO39" i="13"/>
  <c r="AP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K42" i="13"/>
  <c r="L42" i="13"/>
  <c r="M42" i="13"/>
  <c r="N42" i="13"/>
  <c r="O42" i="13"/>
  <c r="P42" i="13"/>
  <c r="Q42" i="13"/>
  <c r="S42" i="13"/>
  <c r="T42" i="13"/>
  <c r="U42" i="13"/>
  <c r="V42" i="13"/>
  <c r="W42" i="13"/>
  <c r="X42" i="13"/>
  <c r="Y42" i="13"/>
  <c r="AA42" i="13"/>
  <c r="AB42" i="13"/>
  <c r="AC42" i="13"/>
  <c r="AD42" i="13"/>
  <c r="AE42" i="13"/>
  <c r="AF42" i="13"/>
  <c r="AG42" i="13"/>
  <c r="AI42" i="13"/>
  <c r="AJ42" i="13"/>
  <c r="AK42" i="13"/>
  <c r="AL42" i="13"/>
  <c r="AM42" i="13"/>
  <c r="AN42" i="13"/>
  <c r="AO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J45" i="13"/>
  <c r="K45" i="13"/>
  <c r="L45" i="13"/>
  <c r="M45" i="13"/>
  <c r="N45" i="13"/>
  <c r="O45" i="13"/>
  <c r="P45" i="13"/>
  <c r="R45" i="13"/>
  <c r="S45" i="13"/>
  <c r="T45" i="13"/>
  <c r="U45" i="13"/>
  <c r="V45" i="13"/>
  <c r="W45" i="13"/>
  <c r="X45" i="13"/>
  <c r="Z45" i="13"/>
  <c r="AA45" i="13"/>
  <c r="AB45" i="13"/>
  <c r="AC45" i="13"/>
  <c r="AD45" i="13"/>
  <c r="AE45" i="13"/>
  <c r="AF45" i="13"/>
  <c r="AH45" i="13"/>
  <c r="AI45" i="13"/>
  <c r="AJ45" i="13"/>
  <c r="AK45" i="13"/>
  <c r="AL45" i="13"/>
  <c r="AM45" i="13"/>
  <c r="AN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V56" i="13"/>
  <c r="W56" i="13"/>
  <c r="X56" i="13"/>
  <c r="Y56" i="13"/>
  <c r="Z56" i="13"/>
  <c r="AB56" i="13"/>
  <c r="AC56" i="13"/>
  <c r="AD56" i="13"/>
  <c r="AE56" i="13"/>
  <c r="AF56" i="13"/>
  <c r="AG56" i="13"/>
  <c r="AI56" i="13"/>
  <c r="AJ56" i="13"/>
  <c r="AK56" i="13"/>
  <c r="AL56" i="13"/>
  <c r="AM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X59" i="13"/>
  <c r="Y59" i="13"/>
  <c r="Z59" i="13"/>
  <c r="AA59" i="13"/>
  <c r="AB59" i="13"/>
  <c r="AC59" i="13"/>
  <c r="AD59" i="13"/>
  <c r="AE59" i="13"/>
  <c r="AF59" i="13"/>
  <c r="AG59" i="13"/>
  <c r="AI59" i="13"/>
  <c r="AJ59" i="13"/>
  <c r="AK59" i="13"/>
  <c r="AL59" i="13"/>
  <c r="AM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J65" i="13"/>
  <c r="K65" i="13"/>
  <c r="L65" i="13"/>
  <c r="M65" i="13"/>
  <c r="N65" i="13"/>
  <c r="O65" i="13"/>
  <c r="Q65" i="13"/>
  <c r="R65" i="13"/>
  <c r="S65" i="13"/>
  <c r="T65" i="13"/>
  <c r="U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J65" i="13"/>
  <c r="AK65" i="13"/>
  <c r="AL65" i="13"/>
  <c r="AM65" i="13"/>
  <c r="AN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H68" i="13"/>
  <c r="AI68" i="13"/>
  <c r="AJ68" i="13"/>
  <c r="AK68" i="13"/>
  <c r="AL68" i="13"/>
  <c r="AM68" i="13"/>
  <c r="AN68" i="13"/>
  <c r="AO68" i="13"/>
  <c r="AP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E24" i="14" s="1"/>
  <c r="F24" i="23"/>
  <c r="G24" i="23"/>
  <c r="H24" i="23"/>
  <c r="H24" i="14" s="1"/>
  <c r="I24" i="23"/>
  <c r="J24" i="23"/>
  <c r="K24" i="23"/>
  <c r="K24" i="14" s="1"/>
  <c r="L24" i="23"/>
  <c r="M24" i="23"/>
  <c r="M24" i="14" s="1"/>
  <c r="D29" i="23"/>
  <c r="E29" i="23"/>
  <c r="F29" i="23"/>
  <c r="G29" i="23"/>
  <c r="H29" i="23"/>
  <c r="I29" i="23"/>
  <c r="J29" i="23"/>
  <c r="K29" i="23"/>
  <c r="K28" i="23"/>
  <c r="L29" i="23"/>
  <c r="M30" i="23"/>
  <c r="M31" i="23"/>
  <c r="D32" i="23"/>
  <c r="D28" i="23" s="1"/>
  <c r="D44" i="23" s="1"/>
  <c r="E32" i="23"/>
  <c r="F32" i="23"/>
  <c r="F28" i="23" s="1"/>
  <c r="G32" i="23"/>
  <c r="H32" i="23"/>
  <c r="H28" i="23" s="1"/>
  <c r="I32" i="23"/>
  <c r="I32" i="14" s="1"/>
  <c r="J32" i="23"/>
  <c r="K32" i="23"/>
  <c r="L32" i="23"/>
  <c r="L28" i="23" s="1"/>
  <c r="L28" i="14" s="1"/>
  <c r="M33" i="23"/>
  <c r="M32" i="23"/>
  <c r="M32" i="14" s="1"/>
  <c r="M34" i="23"/>
  <c r="D35" i="23"/>
  <c r="D35" i="14" s="1"/>
  <c r="E35" i="23"/>
  <c r="F35" i="23"/>
  <c r="G35" i="23"/>
  <c r="H35" i="23"/>
  <c r="I35" i="23"/>
  <c r="I35" i="14" s="1"/>
  <c r="J35" i="23"/>
  <c r="K35" i="23"/>
  <c r="L35" i="23"/>
  <c r="L35" i="14" s="1"/>
  <c r="M36" i="23"/>
  <c r="M37" i="23"/>
  <c r="M35" i="23"/>
  <c r="M35" i="14" s="1"/>
  <c r="D38" i="23"/>
  <c r="D38" i="14" s="1"/>
  <c r="E38" i="23"/>
  <c r="F38" i="23"/>
  <c r="G38" i="23"/>
  <c r="H38" i="23"/>
  <c r="I38" i="23"/>
  <c r="J38" i="23"/>
  <c r="J28" i="23" s="1"/>
  <c r="K38" i="23"/>
  <c r="L38" i="23"/>
  <c r="L38" i="14" s="1"/>
  <c r="M39" i="23"/>
  <c r="M38" i="23"/>
  <c r="M38" i="14"/>
  <c r="M40" i="23"/>
  <c r="D41" i="23"/>
  <c r="E41" i="23"/>
  <c r="F41" i="23"/>
  <c r="G41" i="23"/>
  <c r="G41" i="14" s="1"/>
  <c r="H41" i="23"/>
  <c r="I41" i="23"/>
  <c r="J41" i="23"/>
  <c r="J41" i="14" s="1"/>
  <c r="K41" i="23"/>
  <c r="L41" i="23"/>
  <c r="M42" i="23"/>
  <c r="M41" i="23" s="1"/>
  <c r="M43" i="23"/>
  <c r="D48" i="23"/>
  <c r="E48" i="23"/>
  <c r="F48" i="23"/>
  <c r="G48" i="23"/>
  <c r="H48" i="23"/>
  <c r="I48" i="23"/>
  <c r="J48" i="23"/>
  <c r="K48" i="23"/>
  <c r="K47" i="23"/>
  <c r="L48" i="23"/>
  <c r="M49" i="23"/>
  <c r="M50" i="23"/>
  <c r="D51" i="23"/>
  <c r="E51" i="23"/>
  <c r="F51" i="23"/>
  <c r="F47" i="23" s="1"/>
  <c r="G51" i="23"/>
  <c r="H51" i="23"/>
  <c r="H47" i="23" s="1"/>
  <c r="H47" i="14" s="1"/>
  <c r="I51" i="23"/>
  <c r="I51" i="14" s="1"/>
  <c r="J51" i="23"/>
  <c r="K51" i="23"/>
  <c r="L51" i="23"/>
  <c r="M52" i="23"/>
  <c r="M51" i="23"/>
  <c r="M51" i="14" s="1"/>
  <c r="M53" i="23"/>
  <c r="D54" i="23"/>
  <c r="D54" i="14" s="1"/>
  <c r="E54" i="23"/>
  <c r="F54" i="23"/>
  <c r="G54" i="23"/>
  <c r="H54" i="23"/>
  <c r="I54" i="23"/>
  <c r="I54" i="14" s="1"/>
  <c r="J54" i="23"/>
  <c r="K54" i="23"/>
  <c r="L54" i="23"/>
  <c r="L54" i="14" s="1"/>
  <c r="M55" i="23"/>
  <c r="M56" i="23"/>
  <c r="M54" i="23"/>
  <c r="M54" i="14" s="1"/>
  <c r="D57" i="23"/>
  <c r="D57" i="14" s="1"/>
  <c r="E57" i="23"/>
  <c r="F57" i="23"/>
  <c r="G57" i="23"/>
  <c r="H57" i="23"/>
  <c r="I57" i="23"/>
  <c r="J57" i="23"/>
  <c r="J47" i="23" s="1"/>
  <c r="K57" i="23"/>
  <c r="L57" i="23"/>
  <c r="L57" i="14" s="1"/>
  <c r="M58" i="23"/>
  <c r="M57" i="23"/>
  <c r="M57" i="14"/>
  <c r="M59" i="23"/>
  <c r="D60" i="23"/>
  <c r="E60" i="23"/>
  <c r="F60" i="23"/>
  <c r="G60" i="23"/>
  <c r="G60" i="14" s="1"/>
  <c r="H60" i="23"/>
  <c r="I60" i="23"/>
  <c r="J60" i="23"/>
  <c r="J60" i="14" s="1"/>
  <c r="K60" i="23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F24" i="14"/>
  <c r="G24" i="14"/>
  <c r="I24" i="14"/>
  <c r="J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F29" i="14"/>
  <c r="G29" i="14"/>
  <c r="H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G32" i="14"/>
  <c r="H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E35" i="14"/>
  <c r="F35" i="14"/>
  <c r="G35" i="14"/>
  <c r="H35" i="14"/>
  <c r="J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E38" i="14"/>
  <c r="F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H41" i="14"/>
  <c r="I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F48" i="14"/>
  <c r="G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E54" i="14"/>
  <c r="F54" i="14"/>
  <c r="G54" i="14"/>
  <c r="H54" i="14"/>
  <c r="J54" i="14"/>
  <c r="K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E57" i="14"/>
  <c r="F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H60" i="14"/>
  <c r="I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F24" i="24"/>
  <c r="F24" i="15" s="1"/>
  <c r="G24" i="24"/>
  <c r="H24" i="24"/>
  <c r="I24" i="24"/>
  <c r="I24" i="15" s="1"/>
  <c r="J24" i="24"/>
  <c r="K24" i="24"/>
  <c r="L24" i="24"/>
  <c r="L24" i="15" s="1"/>
  <c r="D29" i="24"/>
  <c r="E29" i="24"/>
  <c r="F29" i="24"/>
  <c r="F28" i="24" s="1"/>
  <c r="G29" i="24"/>
  <c r="H29" i="24"/>
  <c r="I29" i="24"/>
  <c r="I28" i="24" s="1"/>
  <c r="I28" i="15" s="1"/>
  <c r="J29" i="24"/>
  <c r="K29" i="24"/>
  <c r="L30" i="24"/>
  <c r="L29" i="24"/>
  <c r="L31" i="24"/>
  <c r="D32" i="24"/>
  <c r="D28" i="24"/>
  <c r="E32" i="24"/>
  <c r="F32" i="24"/>
  <c r="G32" i="24"/>
  <c r="G28" i="24" s="1"/>
  <c r="H32" i="24"/>
  <c r="I32" i="24"/>
  <c r="J32" i="24"/>
  <c r="K32" i="24"/>
  <c r="L33" i="24"/>
  <c r="L34" i="24"/>
  <c r="L32" i="24"/>
  <c r="D35" i="24"/>
  <c r="E35" i="24"/>
  <c r="F35" i="24"/>
  <c r="G35" i="24"/>
  <c r="H35" i="24"/>
  <c r="H28" i="24" s="1"/>
  <c r="I35" i="24"/>
  <c r="J35" i="24"/>
  <c r="K35" i="24"/>
  <c r="K35" i="15" s="1"/>
  <c r="L36" i="24"/>
  <c r="L35" i="24"/>
  <c r="L37" i="24"/>
  <c r="D38" i="24"/>
  <c r="E38" i="24"/>
  <c r="E38" i="15" s="1"/>
  <c r="F38" i="24"/>
  <c r="G38" i="24"/>
  <c r="G38" i="15" s="1"/>
  <c r="H38" i="24"/>
  <c r="I38" i="24"/>
  <c r="I38" i="15" s="1"/>
  <c r="J38" i="24"/>
  <c r="K38" i="24"/>
  <c r="K38" i="15" s="1"/>
  <c r="L39" i="24"/>
  <c r="L40" i="24"/>
  <c r="L38" i="24"/>
  <c r="D41" i="24"/>
  <c r="E41" i="24"/>
  <c r="F41" i="24"/>
  <c r="G41" i="24"/>
  <c r="H41" i="24"/>
  <c r="I41" i="24"/>
  <c r="J41" i="24"/>
  <c r="J41" i="15" s="1"/>
  <c r="K41" i="24"/>
  <c r="L42" i="24"/>
  <c r="L41" i="24"/>
  <c r="L43" i="24"/>
  <c r="D48" i="24"/>
  <c r="D47" i="24"/>
  <c r="E48" i="24"/>
  <c r="F48" i="24"/>
  <c r="G48" i="24"/>
  <c r="H48" i="24"/>
  <c r="I48" i="24"/>
  <c r="J48" i="24"/>
  <c r="K48" i="24"/>
  <c r="L49" i="24"/>
  <c r="L50" i="24"/>
  <c r="D51" i="24"/>
  <c r="D51" i="15" s="1"/>
  <c r="E51" i="24"/>
  <c r="F51" i="24"/>
  <c r="F47" i="24" s="1"/>
  <c r="F47" i="15" s="1"/>
  <c r="G51" i="24"/>
  <c r="H51" i="24"/>
  <c r="I51" i="24"/>
  <c r="J51" i="24"/>
  <c r="K51" i="24"/>
  <c r="L52" i="24"/>
  <c r="L51" i="24" s="1"/>
  <c r="L53" i="24"/>
  <c r="L51" i="15"/>
  <c r="D54" i="24"/>
  <c r="E54" i="24"/>
  <c r="F54" i="24"/>
  <c r="G54" i="24"/>
  <c r="H54" i="24"/>
  <c r="I54" i="24"/>
  <c r="J54" i="24"/>
  <c r="J54" i="15" s="1"/>
  <c r="K54" i="24"/>
  <c r="L55" i="24"/>
  <c r="L54" i="24" s="1"/>
  <c r="L54" i="15" s="1"/>
  <c r="L56" i="24"/>
  <c r="D57" i="24"/>
  <c r="E57" i="24"/>
  <c r="F57" i="24"/>
  <c r="G57" i="24"/>
  <c r="H57" i="24"/>
  <c r="H57" i="15" s="1"/>
  <c r="I57" i="24"/>
  <c r="J57" i="24"/>
  <c r="K57" i="24"/>
  <c r="K57" i="15" s="1"/>
  <c r="L58" i="24"/>
  <c r="L59" i="24"/>
  <c r="D60" i="24"/>
  <c r="E60" i="24"/>
  <c r="F60" i="24"/>
  <c r="G60" i="24"/>
  <c r="H60" i="24"/>
  <c r="I60" i="24"/>
  <c r="I60" i="15" s="1"/>
  <c r="J60" i="24"/>
  <c r="K60" i="24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G24" i="15"/>
  <c r="H24" i="15"/>
  <c r="J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F29" i="15"/>
  <c r="G29" i="15"/>
  <c r="H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I35" i="15"/>
  <c r="J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F38" i="15"/>
  <c r="H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F41" i="15"/>
  <c r="G41" i="15"/>
  <c r="H41" i="15"/>
  <c r="I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H48" i="15"/>
  <c r="J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E51" i="15"/>
  <c r="F51" i="15"/>
  <c r="G51" i="15"/>
  <c r="H51" i="15"/>
  <c r="I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D60" i="15"/>
  <c r="E60" i="15"/>
  <c r="F60" i="15"/>
  <c r="G60" i="15"/>
  <c r="H60" i="15"/>
  <c r="J60" i="15"/>
  <c r="K60" i="15"/>
  <c r="D61" i="15"/>
  <c r="E61" i="15"/>
  <c r="F61" i="15"/>
  <c r="G61" i="15"/>
  <c r="H61" i="15"/>
  <c r="I61" i="15"/>
  <c r="J61" i="15"/>
  <c r="K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0" i="16" s="1"/>
  <c r="K22" i="25"/>
  <c r="K23" i="25"/>
  <c r="D24" i="25"/>
  <c r="D24" i="16" s="1"/>
  <c r="E24" i="25"/>
  <c r="E24" i="16" s="1"/>
  <c r="F24" i="25"/>
  <c r="G24" i="25"/>
  <c r="H24" i="25"/>
  <c r="I24" i="25"/>
  <c r="J24" i="25"/>
  <c r="K24" i="25"/>
  <c r="L24" i="25"/>
  <c r="L24" i="16" s="1"/>
  <c r="D29" i="25"/>
  <c r="E29" i="25"/>
  <c r="F29" i="25"/>
  <c r="G29" i="25"/>
  <c r="G28" i="25" s="1"/>
  <c r="H29" i="25"/>
  <c r="H28" i="25"/>
  <c r="H28" i="16" s="1"/>
  <c r="I29" i="25"/>
  <c r="J29" i="25"/>
  <c r="L29" i="25"/>
  <c r="K30" i="25"/>
  <c r="M30" i="25"/>
  <c r="M30" i="16" s="1"/>
  <c r="K31" i="25"/>
  <c r="M31" i="25"/>
  <c r="D32" i="25"/>
  <c r="E32" i="25"/>
  <c r="F32" i="25"/>
  <c r="G32" i="25"/>
  <c r="G32" i="16" s="1"/>
  <c r="H32" i="25"/>
  <c r="H32" i="16" s="1"/>
  <c r="I32" i="25"/>
  <c r="J32" i="25"/>
  <c r="L32" i="25"/>
  <c r="K33" i="25"/>
  <c r="M33" i="25" s="1"/>
  <c r="M33" i="16"/>
  <c r="K34" i="25"/>
  <c r="D35" i="25"/>
  <c r="E35" i="25"/>
  <c r="F35" i="25"/>
  <c r="F28" i="25" s="1"/>
  <c r="G35" i="25"/>
  <c r="H35" i="25"/>
  <c r="I35" i="25"/>
  <c r="I28" i="25" s="1"/>
  <c r="J35" i="25"/>
  <c r="J35" i="16" s="1"/>
  <c r="L35" i="25"/>
  <c r="L28" i="25" s="1"/>
  <c r="K36" i="25"/>
  <c r="M36" i="25"/>
  <c r="M36" i="16" s="1"/>
  <c r="K37" i="25"/>
  <c r="K37" i="16" s="1"/>
  <c r="D38" i="25"/>
  <c r="D38" i="16" s="1"/>
  <c r="E38" i="25"/>
  <c r="E28" i="25" s="1"/>
  <c r="F38" i="25"/>
  <c r="G38" i="25"/>
  <c r="H38" i="25"/>
  <c r="I38" i="25"/>
  <c r="I38" i="16" s="1"/>
  <c r="J38" i="25"/>
  <c r="J38" i="16" s="1"/>
  <c r="L38" i="25"/>
  <c r="K39" i="25"/>
  <c r="K39" i="16" s="1"/>
  <c r="K40" i="25"/>
  <c r="M40" i="25" s="1"/>
  <c r="M40" i="16" s="1"/>
  <c r="D41" i="25"/>
  <c r="E41" i="25"/>
  <c r="E41" i="16" s="1"/>
  <c r="F41" i="25"/>
  <c r="G41" i="25"/>
  <c r="G41" i="16" s="1"/>
  <c r="H41" i="25"/>
  <c r="H41" i="16" s="1"/>
  <c r="I41" i="25"/>
  <c r="I41" i="16" s="1"/>
  <c r="J41" i="25"/>
  <c r="L41" i="25"/>
  <c r="K42" i="25"/>
  <c r="M42" i="25" s="1"/>
  <c r="M42" i="16" s="1"/>
  <c r="K41" i="25"/>
  <c r="K41" i="16"/>
  <c r="K43" i="25"/>
  <c r="M43" i="25" s="1"/>
  <c r="M43" i="16" s="1"/>
  <c r="D48" i="25"/>
  <c r="D48" i="16" s="1"/>
  <c r="E48" i="25"/>
  <c r="E47" i="25"/>
  <c r="E63" i="25" s="1"/>
  <c r="E63" i="16" s="1"/>
  <c r="F48" i="25"/>
  <c r="G48" i="25"/>
  <c r="H48" i="25"/>
  <c r="I48" i="25"/>
  <c r="J48" i="25"/>
  <c r="J47" i="25"/>
  <c r="L48" i="25"/>
  <c r="K49" i="25"/>
  <c r="M49" i="25" s="1"/>
  <c r="K48" i="25"/>
  <c r="K48" i="16" s="1"/>
  <c r="K50" i="25"/>
  <c r="M50" i="25"/>
  <c r="M50" i="16" s="1"/>
  <c r="D51" i="25"/>
  <c r="D51" i="16" s="1"/>
  <c r="E51" i="25"/>
  <c r="E51" i="16" s="1"/>
  <c r="F51" i="25"/>
  <c r="G51" i="25"/>
  <c r="H51" i="25"/>
  <c r="I51" i="25"/>
  <c r="J51" i="25"/>
  <c r="L51" i="25"/>
  <c r="K52" i="25"/>
  <c r="K53" i="25"/>
  <c r="K53" i="16" s="1"/>
  <c r="D54" i="25"/>
  <c r="E54" i="25"/>
  <c r="F54" i="25"/>
  <c r="F47" i="25" s="1"/>
  <c r="G54" i="25"/>
  <c r="H54" i="25"/>
  <c r="H54" i="16" s="1"/>
  <c r="I54" i="25"/>
  <c r="I54" i="16" s="1"/>
  <c r="J54" i="25"/>
  <c r="L54" i="25"/>
  <c r="K55" i="25"/>
  <c r="K56" i="25"/>
  <c r="M56" i="25"/>
  <c r="M56" i="16" s="1"/>
  <c r="D57" i="25"/>
  <c r="E57" i="25"/>
  <c r="F57" i="25"/>
  <c r="G57" i="25"/>
  <c r="G57" i="16" s="1"/>
  <c r="H57" i="25"/>
  <c r="I57" i="25"/>
  <c r="J57" i="25"/>
  <c r="L57" i="25"/>
  <c r="K58" i="25"/>
  <c r="K59" i="25"/>
  <c r="M59" i="25" s="1"/>
  <c r="M59" i="16" s="1"/>
  <c r="D60" i="25"/>
  <c r="E60" i="25"/>
  <c r="F60" i="25"/>
  <c r="G60" i="25"/>
  <c r="H60" i="25"/>
  <c r="I60" i="25"/>
  <c r="I60" i="16" s="1"/>
  <c r="J60" i="25"/>
  <c r="L60" i="25"/>
  <c r="K61" i="25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F24" i="16"/>
  <c r="G24" i="16"/>
  <c r="H24" i="16"/>
  <c r="I24" i="16"/>
  <c r="J24" i="16"/>
  <c r="K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E29" i="16"/>
  <c r="F29" i="16"/>
  <c r="H29" i="16"/>
  <c r="I29" i="16"/>
  <c r="J29" i="16"/>
  <c r="L29" i="16"/>
  <c r="D30" i="16"/>
  <c r="E30" i="16"/>
  <c r="F30" i="16"/>
  <c r="G30" i="16"/>
  <c r="H30" i="16"/>
  <c r="I30" i="16"/>
  <c r="J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L34" i="16"/>
  <c r="D35" i="16"/>
  <c r="E35" i="16"/>
  <c r="F35" i="16"/>
  <c r="G35" i="16"/>
  <c r="H35" i="16"/>
  <c r="I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E38" i="16"/>
  <c r="F38" i="16"/>
  <c r="G38" i="16"/>
  <c r="H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E48" i="16"/>
  <c r="F48" i="16"/>
  <c r="G48" i="16"/>
  <c r="H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F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L53" i="16"/>
  <c r="E54" i="16"/>
  <c r="F54" i="16"/>
  <c r="G54" i="16"/>
  <c r="J54" i="16"/>
  <c r="D55" i="16"/>
  <c r="E55" i="16"/>
  <c r="F55" i="16"/>
  <c r="G55" i="16"/>
  <c r="H55" i="16"/>
  <c r="I55" i="16"/>
  <c r="J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E60" i="16"/>
  <c r="F60" i="16"/>
  <c r="G60" i="16"/>
  <c r="H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E19" i="17" s="1"/>
  <c r="F24" i="26"/>
  <c r="G24" i="26"/>
  <c r="G19" i="17" s="1"/>
  <c r="H24" i="26"/>
  <c r="H19" i="17" s="1"/>
  <c r="I24" i="26"/>
  <c r="J24" i="26"/>
  <c r="K24" i="26"/>
  <c r="L24" i="26"/>
  <c r="M24" i="26"/>
  <c r="M19" i="17" s="1"/>
  <c r="N24" i="26"/>
  <c r="O24" i="26"/>
  <c r="O19" i="17" s="1"/>
  <c r="P24" i="26"/>
  <c r="P19" i="17" s="1"/>
  <c r="Q24" i="26"/>
  <c r="R24" i="26"/>
  <c r="S24" i="26"/>
  <c r="T24" i="26"/>
  <c r="U24" i="26"/>
  <c r="U19" i="17" s="1"/>
  <c r="V24" i="26"/>
  <c r="W24" i="26"/>
  <c r="W19" i="17" s="1"/>
  <c r="X24" i="26"/>
  <c r="X19" i="17" s="1"/>
  <c r="Y24" i="26"/>
  <c r="Z24" i="26"/>
  <c r="AA24" i="26"/>
  <c r="AB24" i="26"/>
  <c r="AC24" i="26"/>
  <c r="AC19" i="17" s="1"/>
  <c r="AD24" i="26"/>
  <c r="AE24" i="26"/>
  <c r="AE19" i="17" s="1"/>
  <c r="AF24" i="26"/>
  <c r="AF19" i="17" s="1"/>
  <c r="AG24" i="26"/>
  <c r="AH24" i="26"/>
  <c r="AI24" i="26"/>
  <c r="AJ24" i="26"/>
  <c r="AK24" i="26"/>
  <c r="AK19" i="17" s="1"/>
  <c r="AL24" i="26"/>
  <c r="AM24" i="26"/>
  <c r="AM19" i="17" s="1"/>
  <c r="AN24" i="26"/>
  <c r="AN19" i="17" s="1"/>
  <c r="AO24" i="26"/>
  <c r="AP24" i="26"/>
  <c r="AQ24" i="26"/>
  <c r="AR24" i="26"/>
  <c r="D29" i="26"/>
  <c r="D24" i="17" s="1"/>
  <c r="E29" i="26"/>
  <c r="F29" i="26"/>
  <c r="G29" i="26"/>
  <c r="H29" i="26"/>
  <c r="I29" i="26"/>
  <c r="J29" i="26"/>
  <c r="K29" i="26"/>
  <c r="L29" i="26"/>
  <c r="L24" i="17" s="1"/>
  <c r="M29" i="26"/>
  <c r="N29" i="26"/>
  <c r="O29" i="26"/>
  <c r="P29" i="26"/>
  <c r="Q29" i="26"/>
  <c r="R29" i="26"/>
  <c r="S29" i="26"/>
  <c r="T29" i="26"/>
  <c r="T24" i="17" s="1"/>
  <c r="U29" i="26"/>
  <c r="V29" i="26"/>
  <c r="W29" i="26"/>
  <c r="X29" i="26"/>
  <c r="Y29" i="26"/>
  <c r="Z29" i="26"/>
  <c r="AA29" i="26"/>
  <c r="AB29" i="26"/>
  <c r="AB24" i="17" s="1"/>
  <c r="AC29" i="26"/>
  <c r="AD29" i="26"/>
  <c r="AE29" i="26"/>
  <c r="AE28" i="26" s="1"/>
  <c r="AF29" i="26"/>
  <c r="AG29" i="26"/>
  <c r="AH29" i="26"/>
  <c r="AI29" i="26"/>
  <c r="AJ29" i="26"/>
  <c r="AJ24" i="17" s="1"/>
  <c r="AK29" i="26"/>
  <c r="AL29" i="26"/>
  <c r="AM29" i="26"/>
  <c r="AN29" i="26"/>
  <c r="AO29" i="26"/>
  <c r="AP29" i="26"/>
  <c r="AQ29" i="26"/>
  <c r="AR29" i="26"/>
  <c r="AR24" i="17" s="1"/>
  <c r="D32" i="26"/>
  <c r="E32" i="26"/>
  <c r="E27" i="17" s="1"/>
  <c r="F32" i="26"/>
  <c r="F27" i="17" s="1"/>
  <c r="G32" i="26"/>
  <c r="H32" i="26"/>
  <c r="I32" i="26"/>
  <c r="J32" i="26"/>
  <c r="K32" i="26"/>
  <c r="K27" i="17" s="1"/>
  <c r="L32" i="26"/>
  <c r="M32" i="26"/>
  <c r="M27" i="17" s="1"/>
  <c r="N32" i="26"/>
  <c r="N27" i="17" s="1"/>
  <c r="O32" i="26"/>
  <c r="P32" i="26"/>
  <c r="Q32" i="26"/>
  <c r="R32" i="26"/>
  <c r="S32" i="26"/>
  <c r="S27" i="17" s="1"/>
  <c r="T32" i="26"/>
  <c r="U32" i="26"/>
  <c r="U27" i="17" s="1"/>
  <c r="V32" i="26"/>
  <c r="V27" i="17" s="1"/>
  <c r="W32" i="26"/>
  <c r="X32" i="26"/>
  <c r="Y32" i="26"/>
  <c r="Z32" i="26"/>
  <c r="Z28" i="26" s="1"/>
  <c r="AA32" i="26"/>
  <c r="AA27" i="17" s="1"/>
  <c r="AB32" i="26"/>
  <c r="AC32" i="26"/>
  <c r="AD32" i="26"/>
  <c r="AD27" i="17" s="1"/>
  <c r="AE32" i="26"/>
  <c r="AF32" i="26"/>
  <c r="AG32" i="26"/>
  <c r="AH32" i="26"/>
  <c r="AI32" i="26"/>
  <c r="AI27" i="17" s="1"/>
  <c r="AJ32" i="26"/>
  <c r="AK32" i="26"/>
  <c r="AK27" i="17" s="1"/>
  <c r="AL32" i="26"/>
  <c r="AL27" i="17" s="1"/>
  <c r="AM32" i="26"/>
  <c r="AN32" i="26"/>
  <c r="AO32" i="26"/>
  <c r="AP32" i="26"/>
  <c r="AQ32" i="26"/>
  <c r="AQ27" i="17" s="1"/>
  <c r="AR32" i="26"/>
  <c r="D35" i="26"/>
  <c r="E35" i="26"/>
  <c r="E30" i="17" s="1"/>
  <c r="F35" i="26"/>
  <c r="G35" i="26"/>
  <c r="H35" i="26"/>
  <c r="I35" i="26"/>
  <c r="J35" i="26"/>
  <c r="J28" i="26"/>
  <c r="K35" i="26"/>
  <c r="L35" i="26"/>
  <c r="M35" i="26"/>
  <c r="N35" i="26"/>
  <c r="O35" i="26"/>
  <c r="P35" i="26"/>
  <c r="Q35" i="26"/>
  <c r="R35" i="26"/>
  <c r="R30" i="17" s="1"/>
  <c r="S35" i="26"/>
  <c r="T35" i="26"/>
  <c r="U35" i="26"/>
  <c r="V35" i="26"/>
  <c r="V30" i="17" s="1"/>
  <c r="W35" i="26"/>
  <c r="X35" i="26"/>
  <c r="X30" i="17" s="1"/>
  <c r="Y35" i="26"/>
  <c r="Z35" i="26"/>
  <c r="AA35" i="26"/>
  <c r="AB35" i="26"/>
  <c r="AB30" i="17" s="1"/>
  <c r="AC35" i="26"/>
  <c r="AD35" i="26"/>
  <c r="AD30" i="17" s="1"/>
  <c r="AE35" i="26"/>
  <c r="AF35" i="26"/>
  <c r="AG35" i="26"/>
  <c r="AH35" i="26"/>
  <c r="AI35" i="26"/>
  <c r="AJ35" i="26"/>
  <c r="AJ30" i="17" s="1"/>
  <c r="AK35" i="26"/>
  <c r="AK30" i="17" s="1"/>
  <c r="AL35" i="26"/>
  <c r="AM35" i="26"/>
  <c r="AN35" i="26"/>
  <c r="AO35" i="26"/>
  <c r="AP35" i="26"/>
  <c r="AP28" i="26"/>
  <c r="AQ35" i="26"/>
  <c r="AQ30" i="17" s="1"/>
  <c r="AR35" i="26"/>
  <c r="D38" i="26"/>
  <c r="E38" i="26"/>
  <c r="F38" i="26"/>
  <c r="G38" i="26"/>
  <c r="H38" i="26"/>
  <c r="I38" i="26"/>
  <c r="J38" i="26"/>
  <c r="J33" i="17" s="1"/>
  <c r="K38" i="26"/>
  <c r="L38" i="26"/>
  <c r="M38" i="26"/>
  <c r="N38" i="26"/>
  <c r="O38" i="26"/>
  <c r="P38" i="26"/>
  <c r="Q38" i="26"/>
  <c r="R38" i="26"/>
  <c r="R33" i="17" s="1"/>
  <c r="S38" i="26"/>
  <c r="T38" i="26"/>
  <c r="U38" i="26"/>
  <c r="V38" i="26"/>
  <c r="W38" i="26"/>
  <c r="X38" i="26"/>
  <c r="Y38" i="26"/>
  <c r="Z38" i="26"/>
  <c r="Z33" i="17" s="1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P33" i="17" s="1"/>
  <c r="AQ38" i="26"/>
  <c r="AR38" i="26"/>
  <c r="D41" i="26"/>
  <c r="E41" i="26"/>
  <c r="F41" i="26"/>
  <c r="F36" i="17" s="1"/>
  <c r="G41" i="26"/>
  <c r="H41" i="26"/>
  <c r="H36" i="17" s="1"/>
  <c r="I41" i="26"/>
  <c r="J41" i="26"/>
  <c r="K41" i="26"/>
  <c r="L41" i="26"/>
  <c r="M41" i="26"/>
  <c r="N41" i="26"/>
  <c r="N36" i="17" s="1"/>
  <c r="O41" i="26"/>
  <c r="P41" i="26"/>
  <c r="Q41" i="26"/>
  <c r="R41" i="26"/>
  <c r="S41" i="26"/>
  <c r="T41" i="26"/>
  <c r="U41" i="26"/>
  <c r="V41" i="26"/>
  <c r="V36" i="17" s="1"/>
  <c r="W41" i="26"/>
  <c r="X41" i="26"/>
  <c r="X36" i="17" s="1"/>
  <c r="Y41" i="26"/>
  <c r="Z41" i="26"/>
  <c r="AA41" i="26"/>
  <c r="AB41" i="26"/>
  <c r="AC41" i="26"/>
  <c r="AD41" i="26"/>
  <c r="AD36" i="17" s="1"/>
  <c r="AE41" i="26"/>
  <c r="AF41" i="26"/>
  <c r="AG41" i="26"/>
  <c r="AH41" i="26"/>
  <c r="AI41" i="26"/>
  <c r="AJ41" i="26"/>
  <c r="AK41" i="26"/>
  <c r="AL41" i="26"/>
  <c r="AL36" i="17" s="1"/>
  <c r="AM41" i="26"/>
  <c r="AN41" i="26"/>
  <c r="AN36" i="17" s="1"/>
  <c r="AO41" i="26"/>
  <c r="AP41" i="26"/>
  <c r="AQ41" i="26"/>
  <c r="AR41" i="26"/>
  <c r="D48" i="26"/>
  <c r="E48" i="26"/>
  <c r="E43" i="17" s="1"/>
  <c r="F48" i="26"/>
  <c r="G48" i="26"/>
  <c r="H48" i="26"/>
  <c r="H47" i="26"/>
  <c r="H42" i="17"/>
  <c r="I48" i="26"/>
  <c r="J48" i="26"/>
  <c r="J43" i="17" s="1"/>
  <c r="K48" i="26"/>
  <c r="L48" i="26"/>
  <c r="L47" i="26" s="1"/>
  <c r="L42" i="17" s="1"/>
  <c r="M48" i="26"/>
  <c r="N48" i="26"/>
  <c r="N47" i="26"/>
  <c r="O48" i="26"/>
  <c r="O47" i="26" s="1"/>
  <c r="O63" i="26" s="1"/>
  <c r="P48" i="26"/>
  <c r="Q48" i="26"/>
  <c r="R48" i="26"/>
  <c r="R43" i="17" s="1"/>
  <c r="S48" i="26"/>
  <c r="T48" i="26"/>
  <c r="T47" i="26" s="1"/>
  <c r="T42" i="17" s="1"/>
  <c r="U48" i="26"/>
  <c r="V48" i="26"/>
  <c r="W48" i="26"/>
  <c r="X48" i="26"/>
  <c r="X43" i="17" s="1"/>
  <c r="X47" i="26"/>
  <c r="Y48" i="26"/>
  <c r="Z48" i="26"/>
  <c r="AA48" i="26"/>
  <c r="AA43" i="17" s="1"/>
  <c r="AB48" i="26"/>
  <c r="AC48" i="26"/>
  <c r="AD48" i="26"/>
  <c r="AD47" i="26" s="1"/>
  <c r="AE48" i="26"/>
  <c r="AE47" i="26" s="1"/>
  <c r="AF48" i="26"/>
  <c r="AF43" i="17" s="1"/>
  <c r="AG48" i="26"/>
  <c r="AH48" i="26"/>
  <c r="AI48" i="26"/>
  <c r="AJ48" i="26"/>
  <c r="AK48" i="26"/>
  <c r="AK43" i="17" s="1"/>
  <c r="AL48" i="26"/>
  <c r="AM48" i="26"/>
  <c r="AN48" i="26"/>
  <c r="AN47" i="26"/>
  <c r="AN42" i="17"/>
  <c r="AO48" i="26"/>
  <c r="AP48" i="26"/>
  <c r="AP43" i="17" s="1"/>
  <c r="AQ48" i="26"/>
  <c r="AR48" i="26"/>
  <c r="D51" i="26"/>
  <c r="D47" i="26" s="1"/>
  <c r="D42" i="17" s="1"/>
  <c r="E51" i="26"/>
  <c r="F51" i="26"/>
  <c r="G51" i="26"/>
  <c r="H51" i="26"/>
  <c r="I51" i="26"/>
  <c r="J51" i="26"/>
  <c r="J46" i="17" s="1"/>
  <c r="K51" i="26"/>
  <c r="K47" i="26" s="1"/>
  <c r="K42" i="17" s="1"/>
  <c r="L51" i="26"/>
  <c r="M51" i="26"/>
  <c r="N51" i="26"/>
  <c r="N46" i="17" s="1"/>
  <c r="O51" i="26"/>
  <c r="P51" i="26"/>
  <c r="Q51" i="26"/>
  <c r="Q46" i="17" s="1"/>
  <c r="R51" i="26"/>
  <c r="S51" i="26"/>
  <c r="T51" i="26"/>
  <c r="U51" i="26"/>
  <c r="U47" i="26"/>
  <c r="U42" i="17" s="1"/>
  <c r="U63" i="26"/>
  <c r="V51" i="26"/>
  <c r="W51" i="26"/>
  <c r="X51" i="26"/>
  <c r="Y51" i="26"/>
  <c r="Z51" i="26"/>
  <c r="AA51" i="26"/>
  <c r="AA47" i="26" s="1"/>
  <c r="AA42" i="17" s="1"/>
  <c r="AB51" i="26"/>
  <c r="AC51" i="26"/>
  <c r="AD51" i="26"/>
  <c r="AD46" i="17" s="1"/>
  <c r="AE51" i="26"/>
  <c r="AF51" i="26"/>
  <c r="AF46" i="17" s="1"/>
  <c r="AG51" i="26"/>
  <c r="AH51" i="26"/>
  <c r="AI51" i="26"/>
  <c r="AJ51" i="26"/>
  <c r="AJ47" i="26" s="1"/>
  <c r="AJ42" i="17" s="1"/>
  <c r="AK51" i="26"/>
  <c r="AK47" i="26"/>
  <c r="AK42" i="17" s="1"/>
  <c r="AK63" i="26"/>
  <c r="AK58" i="17" s="1"/>
  <c r="AL51" i="26"/>
  <c r="AM51" i="26"/>
  <c r="AN51" i="26"/>
  <c r="AO51" i="26"/>
  <c r="AP51" i="26"/>
  <c r="AP46" i="17" s="1"/>
  <c r="AQ51" i="26"/>
  <c r="AQ47" i="26" s="1"/>
  <c r="AQ42" i="17" s="1"/>
  <c r="AR51" i="26"/>
  <c r="D54" i="26"/>
  <c r="E54" i="26"/>
  <c r="F54" i="26"/>
  <c r="G54" i="26"/>
  <c r="G49" i="17" s="1"/>
  <c r="H54" i="26"/>
  <c r="I54" i="26"/>
  <c r="I47" i="26" s="1"/>
  <c r="I42" i="17" s="1"/>
  <c r="J54" i="26"/>
  <c r="J49" i="17" s="1"/>
  <c r="K54" i="26"/>
  <c r="L54" i="26"/>
  <c r="M54" i="26"/>
  <c r="N54" i="26"/>
  <c r="O54" i="26"/>
  <c r="O49" i="17" s="1"/>
  <c r="P54" i="26"/>
  <c r="Q54" i="26"/>
  <c r="R54" i="26"/>
  <c r="R49" i="17" s="1"/>
  <c r="S54" i="26"/>
  <c r="T54" i="26"/>
  <c r="U54" i="26"/>
  <c r="V54" i="26"/>
  <c r="W54" i="26"/>
  <c r="W49" i="17" s="1"/>
  <c r="X54" i="26"/>
  <c r="Y54" i="26"/>
  <c r="Y47" i="26" s="1"/>
  <c r="Y42" i="17" s="1"/>
  <c r="Z54" i="26"/>
  <c r="Z49" i="17" s="1"/>
  <c r="AA54" i="26"/>
  <c r="AB54" i="26"/>
  <c r="AC54" i="26"/>
  <c r="AD54" i="26"/>
  <c r="AE54" i="26"/>
  <c r="AE49" i="17" s="1"/>
  <c r="AF54" i="26"/>
  <c r="AG54" i="26"/>
  <c r="AH54" i="26"/>
  <c r="AH49" i="17" s="1"/>
  <c r="AI54" i="26"/>
  <c r="AJ54" i="26"/>
  <c r="AK54" i="26"/>
  <c r="AL54" i="26"/>
  <c r="AM54" i="26"/>
  <c r="AM49" i="17" s="1"/>
  <c r="AN54" i="26"/>
  <c r="AO54" i="26"/>
  <c r="AO47" i="26" s="1"/>
  <c r="AO42" i="17" s="1"/>
  <c r="AP54" i="26"/>
  <c r="AP49" i="17" s="1"/>
  <c r="AQ54" i="26"/>
  <c r="AR54" i="26"/>
  <c r="D57" i="26"/>
  <c r="E57" i="26"/>
  <c r="F57" i="26"/>
  <c r="G57" i="26"/>
  <c r="G47" i="26"/>
  <c r="G42" i="17" s="1"/>
  <c r="G63" i="26"/>
  <c r="H57" i="26"/>
  <c r="I57" i="26"/>
  <c r="J57" i="26"/>
  <c r="K57" i="26"/>
  <c r="L57" i="26"/>
  <c r="L52" i="17" s="1"/>
  <c r="M57" i="26"/>
  <c r="N57" i="26"/>
  <c r="O57" i="26"/>
  <c r="P57" i="26"/>
  <c r="P52" i="17" s="1"/>
  <c r="Q57" i="26"/>
  <c r="R57" i="26"/>
  <c r="R52" i="17" s="1"/>
  <c r="S57" i="26"/>
  <c r="T57" i="26"/>
  <c r="U57" i="26"/>
  <c r="V57" i="26"/>
  <c r="V47" i="26" s="1"/>
  <c r="W57" i="26"/>
  <c r="W47" i="26"/>
  <c r="W42" i="17" s="1"/>
  <c r="W63" i="26"/>
  <c r="W58" i="17" s="1"/>
  <c r="X57" i="26"/>
  <c r="Y57" i="26"/>
  <c r="Z57" i="26"/>
  <c r="AA57" i="26"/>
  <c r="AB57" i="26"/>
  <c r="AB52" i="17" s="1"/>
  <c r="AC57" i="26"/>
  <c r="AD57" i="26"/>
  <c r="AE57" i="26"/>
  <c r="AF57" i="26"/>
  <c r="AF52" i="17" s="1"/>
  <c r="AG57" i="26"/>
  <c r="AH57" i="26"/>
  <c r="AH52" i="17" s="1"/>
  <c r="AI57" i="26"/>
  <c r="AJ57" i="26"/>
  <c r="AK57" i="26"/>
  <c r="AL57" i="26"/>
  <c r="AM57" i="26"/>
  <c r="AM47" i="26"/>
  <c r="AM42" i="17" s="1"/>
  <c r="AM63" i="26"/>
  <c r="AN57" i="26"/>
  <c r="AO57" i="26"/>
  <c r="AP57" i="26"/>
  <c r="AQ57" i="26"/>
  <c r="AR57" i="26"/>
  <c r="AR52" i="17" s="1"/>
  <c r="D60" i="26"/>
  <c r="E60" i="26"/>
  <c r="F60" i="26"/>
  <c r="G60" i="26"/>
  <c r="H60" i="26"/>
  <c r="H63" i="26" s="1"/>
  <c r="I60" i="26"/>
  <c r="J60" i="26"/>
  <c r="K60" i="26"/>
  <c r="K63" i="26" s="1"/>
  <c r="K58" i="17" s="1"/>
  <c r="L60" i="26"/>
  <c r="L63" i="26" s="1"/>
  <c r="L58" i="17" s="1"/>
  <c r="M60" i="26"/>
  <c r="N60" i="26"/>
  <c r="N55" i="17" s="1"/>
  <c r="O60" i="26"/>
  <c r="P60" i="26"/>
  <c r="Q60" i="26"/>
  <c r="R60" i="26"/>
  <c r="S60" i="26"/>
  <c r="T60" i="26"/>
  <c r="T63" i="26"/>
  <c r="T58" i="17" s="1"/>
  <c r="U60" i="26"/>
  <c r="V60" i="26"/>
  <c r="V55" i="17" s="1"/>
  <c r="W60" i="26"/>
  <c r="W55" i="17" s="1"/>
  <c r="X60" i="26"/>
  <c r="Y60" i="26"/>
  <c r="Y63" i="26" s="1"/>
  <c r="Y58" i="17" s="1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N63" i="26" s="1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F19" i="17"/>
  <c r="I19" i="17"/>
  <c r="J19" i="17"/>
  <c r="K19" i="17"/>
  <c r="L19" i="17"/>
  <c r="N19" i="17"/>
  <c r="Q19" i="17"/>
  <c r="R19" i="17"/>
  <c r="S19" i="17"/>
  <c r="T19" i="17"/>
  <c r="V19" i="17"/>
  <c r="Y19" i="17"/>
  <c r="Z19" i="17"/>
  <c r="AA19" i="17"/>
  <c r="AB19" i="17"/>
  <c r="AD19" i="17"/>
  <c r="AG19" i="17"/>
  <c r="AH19" i="17"/>
  <c r="AI19" i="17"/>
  <c r="AJ19" i="17"/>
  <c r="AL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4" i="17"/>
  <c r="H24" i="17"/>
  <c r="I24" i="17"/>
  <c r="J24" i="17"/>
  <c r="K24" i="17"/>
  <c r="M24" i="17"/>
  <c r="P24" i="17"/>
  <c r="Q24" i="17"/>
  <c r="R24" i="17"/>
  <c r="S24" i="17"/>
  <c r="U24" i="17"/>
  <c r="X24" i="17"/>
  <c r="Y24" i="17"/>
  <c r="Z24" i="17"/>
  <c r="AA24" i="17"/>
  <c r="AC24" i="17"/>
  <c r="AF24" i="17"/>
  <c r="AG24" i="17"/>
  <c r="AH24" i="17"/>
  <c r="AI24" i="17"/>
  <c r="AK24" i="17"/>
  <c r="AN24" i="17"/>
  <c r="AO24" i="17"/>
  <c r="AP24" i="17"/>
  <c r="AQ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G27" i="17"/>
  <c r="H27" i="17"/>
  <c r="I27" i="17"/>
  <c r="J27" i="17"/>
  <c r="L27" i="17"/>
  <c r="O27" i="17"/>
  <c r="P27" i="17"/>
  <c r="Q27" i="17"/>
  <c r="R27" i="17"/>
  <c r="T27" i="17"/>
  <c r="W27" i="17"/>
  <c r="X27" i="17"/>
  <c r="Y27" i="17"/>
  <c r="Z27" i="17"/>
  <c r="AB27" i="17"/>
  <c r="AC27" i="17"/>
  <c r="AE27" i="17"/>
  <c r="AF27" i="17"/>
  <c r="AG27" i="17"/>
  <c r="AH27" i="17"/>
  <c r="AJ27" i="17"/>
  <c r="AM27" i="17"/>
  <c r="AN27" i="17"/>
  <c r="AO27" i="17"/>
  <c r="AP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F30" i="17"/>
  <c r="G30" i="17"/>
  <c r="H30" i="17"/>
  <c r="I30" i="17"/>
  <c r="J30" i="17"/>
  <c r="L30" i="17"/>
  <c r="M30" i="17"/>
  <c r="N30" i="17"/>
  <c r="O30" i="17"/>
  <c r="P30" i="17"/>
  <c r="Q30" i="17"/>
  <c r="S30" i="17"/>
  <c r="T30" i="17"/>
  <c r="U30" i="17"/>
  <c r="W30" i="17"/>
  <c r="Y30" i="17"/>
  <c r="Z30" i="17"/>
  <c r="AA30" i="17"/>
  <c r="AC30" i="17"/>
  <c r="AE30" i="17"/>
  <c r="AF30" i="17"/>
  <c r="AG30" i="17"/>
  <c r="AH30" i="17"/>
  <c r="AI30" i="17"/>
  <c r="AL30" i="17"/>
  <c r="AM30" i="17"/>
  <c r="AN30" i="17"/>
  <c r="AO30" i="17"/>
  <c r="AP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K33" i="17"/>
  <c r="L33" i="17"/>
  <c r="M33" i="17"/>
  <c r="N33" i="17"/>
  <c r="O33" i="17"/>
  <c r="P33" i="17"/>
  <c r="S33" i="17"/>
  <c r="T33" i="17"/>
  <c r="U33" i="17"/>
  <c r="V33" i="17"/>
  <c r="W33" i="17"/>
  <c r="X33" i="17"/>
  <c r="AA33" i="17"/>
  <c r="AB33" i="17"/>
  <c r="AC33" i="17"/>
  <c r="AD33" i="17"/>
  <c r="AE33" i="17"/>
  <c r="AF33" i="17"/>
  <c r="AI33" i="17"/>
  <c r="AJ33" i="17"/>
  <c r="AK33" i="17"/>
  <c r="AL33" i="17"/>
  <c r="AM33" i="17"/>
  <c r="AN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G36" i="17"/>
  <c r="I36" i="17"/>
  <c r="J36" i="17"/>
  <c r="K36" i="17"/>
  <c r="L36" i="17"/>
  <c r="M36" i="17"/>
  <c r="O36" i="17"/>
  <c r="Q36" i="17"/>
  <c r="R36" i="17"/>
  <c r="S36" i="17"/>
  <c r="T36" i="17"/>
  <c r="U36" i="17"/>
  <c r="W36" i="17"/>
  <c r="Y36" i="17"/>
  <c r="Z36" i="17"/>
  <c r="AA36" i="17"/>
  <c r="AB36" i="17"/>
  <c r="AC36" i="17"/>
  <c r="AE36" i="17"/>
  <c r="AG36" i="17"/>
  <c r="AH36" i="17"/>
  <c r="AI36" i="17"/>
  <c r="AJ36" i="17"/>
  <c r="AK36" i="17"/>
  <c r="AM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G43" i="17"/>
  <c r="H43" i="17"/>
  <c r="I43" i="17"/>
  <c r="K43" i="17"/>
  <c r="L43" i="17"/>
  <c r="N43" i="17"/>
  <c r="O43" i="17"/>
  <c r="P43" i="17"/>
  <c r="Q43" i="17"/>
  <c r="T43" i="17"/>
  <c r="U43" i="17"/>
  <c r="V43" i="17"/>
  <c r="W43" i="17"/>
  <c r="Y43" i="17"/>
  <c r="Z43" i="17"/>
  <c r="AB43" i="17"/>
  <c r="AC43" i="17"/>
  <c r="AD43" i="17"/>
  <c r="AE43" i="17"/>
  <c r="AH43" i="17"/>
  <c r="AI43" i="17"/>
  <c r="AJ43" i="17"/>
  <c r="AM43" i="17"/>
  <c r="AN43" i="17"/>
  <c r="AO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K46" i="17"/>
  <c r="L46" i="17"/>
  <c r="M46" i="17"/>
  <c r="O46" i="17"/>
  <c r="R46" i="17"/>
  <c r="S46" i="17"/>
  <c r="T46" i="17"/>
  <c r="U46" i="17"/>
  <c r="V46" i="17"/>
  <c r="W46" i="17"/>
  <c r="X46" i="17"/>
  <c r="Y46" i="17"/>
  <c r="AA46" i="17"/>
  <c r="AB46" i="17"/>
  <c r="AC46" i="17"/>
  <c r="AE46" i="17"/>
  <c r="AG46" i="17"/>
  <c r="AH46" i="17"/>
  <c r="AI46" i="17"/>
  <c r="AJ46" i="17"/>
  <c r="AK46" i="17"/>
  <c r="AL46" i="17"/>
  <c r="AM46" i="17"/>
  <c r="AN46" i="17"/>
  <c r="AO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H49" i="17"/>
  <c r="I49" i="17"/>
  <c r="K49" i="17"/>
  <c r="L49" i="17"/>
  <c r="M49" i="17"/>
  <c r="N49" i="17"/>
  <c r="P49" i="17"/>
  <c r="Q49" i="17"/>
  <c r="S49" i="17"/>
  <c r="T49" i="17"/>
  <c r="U49" i="17"/>
  <c r="V49" i="17"/>
  <c r="X49" i="17"/>
  <c r="Y49" i="17"/>
  <c r="AA49" i="17"/>
  <c r="AB49" i="17"/>
  <c r="AC49" i="17"/>
  <c r="AD49" i="17"/>
  <c r="AF49" i="17"/>
  <c r="AG49" i="17"/>
  <c r="AI49" i="17"/>
  <c r="AJ49" i="17"/>
  <c r="AK49" i="17"/>
  <c r="AL49" i="17"/>
  <c r="AN49" i="17"/>
  <c r="AO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M52" i="17"/>
  <c r="N52" i="17"/>
  <c r="O52" i="17"/>
  <c r="Q52" i="17"/>
  <c r="S52" i="17"/>
  <c r="T52" i="17"/>
  <c r="U52" i="17"/>
  <c r="V52" i="17"/>
  <c r="W52" i="17"/>
  <c r="X52" i="17"/>
  <c r="Y52" i="17"/>
  <c r="Z52" i="17"/>
  <c r="AA52" i="17"/>
  <c r="AC52" i="17"/>
  <c r="AD52" i="17"/>
  <c r="AE52" i="17"/>
  <c r="AG52" i="17"/>
  <c r="AI52" i="17"/>
  <c r="AJ52" i="17"/>
  <c r="AK52" i="17"/>
  <c r="AL52" i="17"/>
  <c r="AM52" i="17"/>
  <c r="AN52" i="17"/>
  <c r="AO52" i="17"/>
  <c r="AP52" i="17"/>
  <c r="AQ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J55" i="17"/>
  <c r="K55" i="17"/>
  <c r="L55" i="17"/>
  <c r="M55" i="17"/>
  <c r="O55" i="17"/>
  <c r="P55" i="17"/>
  <c r="Q55" i="17"/>
  <c r="R55" i="17"/>
  <c r="S55" i="17"/>
  <c r="T55" i="17"/>
  <c r="U55" i="17"/>
  <c r="X55" i="17"/>
  <c r="Y55" i="17"/>
  <c r="Z55" i="17"/>
  <c r="AA55" i="17"/>
  <c r="AB55" i="17"/>
  <c r="AD55" i="17"/>
  <c r="AE55" i="17"/>
  <c r="AF55" i="17"/>
  <c r="AH55" i="17"/>
  <c r="AI55" i="17"/>
  <c r="AK55" i="17"/>
  <c r="AL55" i="17"/>
  <c r="AM55" i="17"/>
  <c r="AN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N58" i="17"/>
  <c r="H58" i="17"/>
  <c r="O42" i="17"/>
  <c r="J44" i="26"/>
  <c r="J39" i="17" s="1"/>
  <c r="J23" i="17"/>
  <c r="J63" i="25"/>
  <c r="J47" i="16"/>
  <c r="L60" i="15"/>
  <c r="L38" i="15"/>
  <c r="L32" i="15"/>
  <c r="J63" i="23"/>
  <c r="J47" i="14"/>
  <c r="H63" i="23"/>
  <c r="F63" i="23"/>
  <c r="F47" i="14"/>
  <c r="M41" i="14"/>
  <c r="K44" i="23"/>
  <c r="K44" i="14" s="1"/>
  <c r="K28" i="14"/>
  <c r="I44" i="25"/>
  <c r="I44" i="16" s="1"/>
  <c r="I28" i="16"/>
  <c r="G44" i="25"/>
  <c r="G44" i="16" s="1"/>
  <c r="G28" i="16"/>
  <c r="E44" i="25"/>
  <c r="E44" i="16" s="1"/>
  <c r="E28" i="16"/>
  <c r="M41" i="25"/>
  <c r="M41" i="16"/>
  <c r="L41" i="15"/>
  <c r="L35" i="15"/>
  <c r="H44" i="24"/>
  <c r="H44" i="15" s="1"/>
  <c r="H28" i="15"/>
  <c r="F44" i="24"/>
  <c r="F28" i="15"/>
  <c r="D44" i="24"/>
  <c r="D44" i="15"/>
  <c r="D28" i="15"/>
  <c r="L28" i="24"/>
  <c r="L44" i="24"/>
  <c r="L29" i="15"/>
  <c r="M60" i="14"/>
  <c r="K63" i="23"/>
  <c r="K47" i="14"/>
  <c r="L44" i="23"/>
  <c r="L44" i="14"/>
  <c r="J44" i="23"/>
  <c r="J44" i="14" s="1"/>
  <c r="J28" i="14"/>
  <c r="H44" i="23"/>
  <c r="H44" i="14" s="1"/>
  <c r="H28" i="14"/>
  <c r="F44" i="23"/>
  <c r="F28" i="14"/>
  <c r="D44" i="14"/>
  <c r="D28" i="14"/>
  <c r="M61" i="25"/>
  <c r="M61" i="16"/>
  <c r="M58" i="25"/>
  <c r="M58" i="16" s="1"/>
  <c r="M52" i="25"/>
  <c r="M52" i="16"/>
  <c r="M49" i="16"/>
  <c r="AP71" i="22"/>
  <c r="AP71" i="13" s="1"/>
  <c r="AP55" i="13"/>
  <c r="AJ71" i="22"/>
  <c r="AJ71" i="13"/>
  <c r="AJ55" i="13"/>
  <c r="AF71" i="22"/>
  <c r="AF71" i="13" s="1"/>
  <c r="AF55" i="13"/>
  <c r="AD71" i="22"/>
  <c r="AD71" i="13" s="1"/>
  <c r="AD55" i="13"/>
  <c r="Z71" i="22"/>
  <c r="Z71" i="13"/>
  <c r="Z55" i="13"/>
  <c r="X71" i="22"/>
  <c r="X71" i="13"/>
  <c r="X55" i="13"/>
  <c r="V71" i="22"/>
  <c r="V71" i="13" s="1"/>
  <c r="V55" i="13"/>
  <c r="T71" i="22"/>
  <c r="T71" i="13"/>
  <c r="T55" i="13"/>
  <c r="R71" i="22"/>
  <c r="R71" i="13" s="1"/>
  <c r="R55" i="13"/>
  <c r="N71" i="22"/>
  <c r="N71" i="13" s="1"/>
  <c r="N55" i="13"/>
  <c r="J71" i="22"/>
  <c r="J71" i="13"/>
  <c r="J55" i="13"/>
  <c r="D71" i="22"/>
  <c r="D71" i="13"/>
  <c r="D55" i="13"/>
  <c r="AQ48" i="22"/>
  <c r="AQ48" i="13" s="1"/>
  <c r="AQ32" i="13"/>
  <c r="AO48" i="22"/>
  <c r="AO48" i="13" s="1"/>
  <c r="AO32" i="13"/>
  <c r="AM48" i="22"/>
  <c r="AM48" i="13" s="1"/>
  <c r="AM32" i="13"/>
  <c r="AK48" i="13"/>
  <c r="AK32" i="13"/>
  <c r="AI48" i="22"/>
  <c r="AI48" i="13"/>
  <c r="AI32" i="13"/>
  <c r="AG48" i="22"/>
  <c r="AG48" i="13"/>
  <c r="AG32" i="13"/>
  <c r="AE48" i="22"/>
  <c r="AE48" i="13" s="1"/>
  <c r="AE32" i="13"/>
  <c r="AC48" i="22"/>
  <c r="AC48" i="13"/>
  <c r="AC32" i="13"/>
  <c r="AA48" i="22"/>
  <c r="AA48" i="13" s="1"/>
  <c r="AA32" i="13"/>
  <c r="Y48" i="22"/>
  <c r="Y48" i="13" s="1"/>
  <c r="Y32" i="13"/>
  <c r="W48" i="22"/>
  <c r="W48" i="13" s="1"/>
  <c r="W32" i="13"/>
  <c r="U48" i="22"/>
  <c r="U48" i="13"/>
  <c r="U32" i="13"/>
  <c r="S48" i="22"/>
  <c r="S48" i="13"/>
  <c r="S32" i="13"/>
  <c r="O48" i="22"/>
  <c r="O48" i="13" s="1"/>
  <c r="O32" i="13"/>
  <c r="M48" i="22"/>
  <c r="M48" i="13"/>
  <c r="M32" i="13"/>
  <c r="K48" i="22"/>
  <c r="K48" i="13" s="1"/>
  <c r="K32" i="13"/>
  <c r="I48" i="22"/>
  <c r="I48" i="13" s="1"/>
  <c r="I32" i="13"/>
  <c r="G48" i="22"/>
  <c r="G48" i="13" s="1"/>
  <c r="G32" i="13"/>
  <c r="E48" i="13"/>
  <c r="E32" i="13"/>
  <c r="AR29" i="22"/>
  <c r="AR29" i="13"/>
  <c r="AR13" i="13"/>
  <c r="AN29" i="22"/>
  <c r="AN29" i="13"/>
  <c r="AN13" i="13"/>
  <c r="AL29" i="22"/>
  <c r="AL29" i="13"/>
  <c r="AL13" i="13"/>
  <c r="AJ29" i="22"/>
  <c r="AJ29" i="13" s="1"/>
  <c r="AJ13" i="13"/>
  <c r="AF29" i="22"/>
  <c r="AF29" i="13" s="1"/>
  <c r="AF13" i="13"/>
  <c r="AD29" i="22"/>
  <c r="AD29" i="13"/>
  <c r="AD13" i="13"/>
  <c r="I71" i="21"/>
  <c r="I71" i="12"/>
  <c r="I55" i="12"/>
  <c r="J48" i="21"/>
  <c r="J48" i="12" s="1"/>
  <c r="J32" i="12"/>
  <c r="H48" i="21"/>
  <c r="H48" i="12"/>
  <c r="H32" i="12"/>
  <c r="F48" i="21"/>
  <c r="F48" i="12"/>
  <c r="F32" i="12"/>
  <c r="D48" i="21"/>
  <c r="D48" i="12"/>
  <c r="D32" i="12"/>
  <c r="K26" i="12"/>
  <c r="K13" i="21"/>
  <c r="K14" i="12"/>
  <c r="J13" i="12"/>
  <c r="J29" i="21"/>
  <c r="J29" i="12"/>
  <c r="H13" i="12"/>
  <c r="H29" i="21"/>
  <c r="H29" i="12" s="1"/>
  <c r="F13" i="12"/>
  <c r="F29" i="21"/>
  <c r="F29" i="12"/>
  <c r="K55" i="11"/>
  <c r="K71" i="20"/>
  <c r="K71" i="11"/>
  <c r="G55" i="11"/>
  <c r="G71" i="20"/>
  <c r="G71" i="11"/>
  <c r="E55" i="11"/>
  <c r="E71" i="20"/>
  <c r="E71" i="11" s="1"/>
  <c r="L32" i="20"/>
  <c r="L48" i="20" s="1"/>
  <c r="L48" i="11" s="1"/>
  <c r="L32" i="11"/>
  <c r="L33" i="11"/>
  <c r="F48" i="20"/>
  <c r="F48" i="11" s="1"/>
  <c r="F32" i="11"/>
  <c r="D48" i="20"/>
  <c r="D48" i="11" s="1"/>
  <c r="D32" i="11"/>
  <c r="J29" i="20"/>
  <c r="J29" i="11"/>
  <c r="J13" i="11"/>
  <c r="F29" i="20"/>
  <c r="F29" i="11"/>
  <c r="F13" i="11"/>
  <c r="I71" i="19"/>
  <c r="I71" i="10" s="1"/>
  <c r="I55" i="10"/>
  <c r="E71" i="19"/>
  <c r="E71" i="10"/>
  <c r="E55" i="10"/>
  <c r="M33" i="10"/>
  <c r="K48" i="19"/>
  <c r="K48" i="10"/>
  <c r="K32" i="10"/>
  <c r="I48" i="19"/>
  <c r="I48" i="10"/>
  <c r="I32" i="10"/>
  <c r="G48" i="19"/>
  <c r="G48" i="10"/>
  <c r="G32" i="10"/>
  <c r="E48" i="19"/>
  <c r="E48" i="10" s="1"/>
  <c r="E32" i="10"/>
  <c r="H29" i="19"/>
  <c r="H29" i="10"/>
  <c r="H13" i="10"/>
  <c r="F29" i="19"/>
  <c r="F29" i="10"/>
  <c r="F13" i="10"/>
  <c r="L71" i="21"/>
  <c r="L71" i="12" s="1"/>
  <c r="L55" i="12"/>
  <c r="J71" i="21"/>
  <c r="J71" i="12" s="1"/>
  <c r="J55" i="12"/>
  <c r="H71" i="21"/>
  <c r="H71" i="12" s="1"/>
  <c r="H55" i="12"/>
  <c r="D71" i="21"/>
  <c r="D71" i="12"/>
  <c r="D55" i="12"/>
  <c r="I48" i="21"/>
  <c r="I48" i="12"/>
  <c r="I32" i="12"/>
  <c r="E48" i="21"/>
  <c r="E48" i="12"/>
  <c r="E32" i="12"/>
  <c r="G29" i="21"/>
  <c r="G29" i="12" s="1"/>
  <c r="G13" i="12"/>
  <c r="E29" i="21"/>
  <c r="E29" i="12"/>
  <c r="E13" i="12"/>
  <c r="J71" i="20"/>
  <c r="J71" i="11"/>
  <c r="J55" i="11"/>
  <c r="F71" i="20"/>
  <c r="F71" i="11"/>
  <c r="F55" i="11"/>
  <c r="L45" i="11"/>
  <c r="K48" i="20"/>
  <c r="K48" i="11" s="1"/>
  <c r="K32" i="11"/>
  <c r="I48" i="20"/>
  <c r="I48" i="11" s="1"/>
  <c r="I32" i="11"/>
  <c r="G48" i="20"/>
  <c r="G48" i="11"/>
  <c r="G32" i="11"/>
  <c r="E48" i="20"/>
  <c r="E48" i="11"/>
  <c r="E32" i="11"/>
  <c r="L14" i="11"/>
  <c r="K29" i="20"/>
  <c r="K29" i="11" s="1"/>
  <c r="K13" i="11"/>
  <c r="G29" i="20"/>
  <c r="G29" i="11"/>
  <c r="G13" i="11"/>
  <c r="E29" i="20"/>
  <c r="E29" i="11"/>
  <c r="E13" i="11"/>
  <c r="L71" i="19"/>
  <c r="L71" i="10"/>
  <c r="L55" i="10"/>
  <c r="F71" i="19"/>
  <c r="F71" i="10" s="1"/>
  <c r="F55" i="10"/>
  <c r="L32" i="10"/>
  <c r="L48" i="19"/>
  <c r="L48" i="10" s="1"/>
  <c r="H32" i="10"/>
  <c r="D32" i="10"/>
  <c r="D48" i="19"/>
  <c r="M14" i="10"/>
  <c r="K29" i="19"/>
  <c r="K29" i="10" s="1"/>
  <c r="K13" i="10"/>
  <c r="I29" i="19"/>
  <c r="I29" i="10"/>
  <c r="I13" i="10"/>
  <c r="E29" i="19"/>
  <c r="E29" i="10"/>
  <c r="E13" i="10"/>
  <c r="AB13" i="22"/>
  <c r="AB13" i="13" s="1"/>
  <c r="AB29" i="22"/>
  <c r="AB29" i="13" s="1"/>
  <c r="Z13" i="22"/>
  <c r="X13" i="22"/>
  <c r="V13" i="22"/>
  <c r="T13" i="22"/>
  <c r="T29" i="22" s="1"/>
  <c r="T29" i="13"/>
  <c r="R13" i="22"/>
  <c r="P13" i="22"/>
  <c r="N13" i="22"/>
  <c r="L13" i="22"/>
  <c r="L29" i="22" s="1"/>
  <c r="L29" i="13" s="1"/>
  <c r="J13" i="22"/>
  <c r="H13" i="22"/>
  <c r="H29" i="22" s="1"/>
  <c r="H29" i="13" s="1"/>
  <c r="F13" i="22"/>
  <c r="D13" i="22"/>
  <c r="D29" i="22"/>
  <c r="D29" i="13"/>
  <c r="AQ13" i="22"/>
  <c r="AQ13" i="13"/>
  <c r="AO13" i="22"/>
  <c r="AO13" i="13"/>
  <c r="AM13" i="22"/>
  <c r="AK13" i="22"/>
  <c r="AK13" i="13" s="1"/>
  <c r="AI13" i="22"/>
  <c r="AI13" i="13"/>
  <c r="AG13" i="22"/>
  <c r="AG13" i="13"/>
  <c r="AE13" i="22"/>
  <c r="AE13" i="13" s="1"/>
  <c r="AC13" i="22"/>
  <c r="AC13" i="13" s="1"/>
  <c r="AA13" i="22"/>
  <c r="AA13" i="13"/>
  <c r="Y13" i="22"/>
  <c r="Y13" i="13"/>
  <c r="W13" i="22"/>
  <c r="U13" i="22"/>
  <c r="U13" i="13" s="1"/>
  <c r="S13" i="22"/>
  <c r="S13" i="13"/>
  <c r="Q13" i="22"/>
  <c r="Q13" i="13"/>
  <c r="O13" i="22"/>
  <c r="O13" i="13" s="1"/>
  <c r="M13" i="22"/>
  <c r="M13" i="13" s="1"/>
  <c r="K13" i="22"/>
  <c r="K13" i="13"/>
  <c r="I13" i="22"/>
  <c r="I13" i="13"/>
  <c r="G13" i="22"/>
  <c r="E13" i="22"/>
  <c r="E13" i="13" s="1"/>
  <c r="D30" i="10"/>
  <c r="F30" i="10"/>
  <c r="M27" i="21"/>
  <c r="M27" i="12" s="1"/>
  <c r="M24" i="21"/>
  <c r="M21" i="21"/>
  <c r="M20" i="21" s="1"/>
  <c r="M20" i="12" s="1"/>
  <c r="M18" i="21"/>
  <c r="M18" i="12" s="1"/>
  <c r="M15" i="21"/>
  <c r="M23" i="21"/>
  <c r="M23" i="12" s="1"/>
  <c r="M24" i="12"/>
  <c r="H13" i="13"/>
  <c r="P29" i="22"/>
  <c r="P29" i="13" s="1"/>
  <c r="P13" i="13"/>
  <c r="X29" i="22"/>
  <c r="X29" i="13"/>
  <c r="X13" i="13"/>
  <c r="K65" i="23"/>
  <c r="K65" i="14" s="1"/>
  <c r="K63" i="14"/>
  <c r="F63" i="14"/>
  <c r="J65" i="23"/>
  <c r="J67" i="23" s="1"/>
  <c r="J63" i="14"/>
  <c r="G58" i="17"/>
  <c r="O58" i="17"/>
  <c r="U58" i="17"/>
  <c r="AM58" i="17"/>
  <c r="K29" i="22"/>
  <c r="K29" i="13" s="1"/>
  <c r="S29" i="22"/>
  <c r="S29" i="13"/>
  <c r="AA29" i="22"/>
  <c r="AA29" i="13" s="1"/>
  <c r="AI29" i="22"/>
  <c r="AI29" i="13"/>
  <c r="AQ29" i="22"/>
  <c r="AQ29" i="13" s="1"/>
  <c r="E65" i="25"/>
  <c r="M14" i="21"/>
  <c r="M14" i="12" s="1"/>
  <c r="M15" i="12"/>
  <c r="J29" i="22"/>
  <c r="J29" i="13"/>
  <c r="J13" i="13"/>
  <c r="N29" i="22"/>
  <c r="N29" i="13"/>
  <c r="N13" i="13"/>
  <c r="V29" i="22"/>
  <c r="V29" i="13"/>
  <c r="V13" i="13"/>
  <c r="Z29" i="22"/>
  <c r="Z29" i="13" s="1"/>
  <c r="Z13" i="13"/>
  <c r="D48" i="10"/>
  <c r="E29" i="22"/>
  <c r="E29" i="13"/>
  <c r="I29" i="22"/>
  <c r="I29" i="13"/>
  <c r="M29" i="22"/>
  <c r="M29" i="13" s="1"/>
  <c r="Q29" i="22"/>
  <c r="Q29" i="13" s="1"/>
  <c r="U29" i="22"/>
  <c r="U29" i="13"/>
  <c r="Y29" i="22"/>
  <c r="Y29" i="13"/>
  <c r="AC29" i="22"/>
  <c r="AC29" i="13" s="1"/>
  <c r="AG29" i="22"/>
  <c r="AG29" i="13" s="1"/>
  <c r="AK29" i="22"/>
  <c r="AK29" i="13"/>
  <c r="AO29" i="22"/>
  <c r="AO29" i="13"/>
  <c r="J67" i="14"/>
  <c r="J65" i="14"/>
  <c r="K67" i="23"/>
  <c r="K67" i="14" s="1"/>
  <c r="L44" i="15"/>
  <c r="M21" i="12"/>
  <c r="T13" i="13"/>
  <c r="L13" i="13"/>
  <c r="D13" i="13"/>
  <c r="L28" i="15"/>
  <c r="AD42" i="17"/>
  <c r="AD63" i="26"/>
  <c r="AD58" i="17" s="1"/>
  <c r="V42" i="17"/>
  <c r="V63" i="26"/>
  <c r="V58" i="17" s="1"/>
  <c r="N42" i="17"/>
  <c r="N63" i="26"/>
  <c r="N58" i="17" s="1"/>
  <c r="AN28" i="26"/>
  <c r="AF28" i="26"/>
  <c r="X28" i="26"/>
  <c r="F63" i="24"/>
  <c r="AR28" i="26"/>
  <c r="AJ28" i="26"/>
  <c r="AB28" i="26"/>
  <c r="T28" i="26"/>
  <c r="T23" i="17" s="1"/>
  <c r="P28" i="26"/>
  <c r="L28" i="26"/>
  <c r="L23" i="17" s="1"/>
  <c r="H28" i="26"/>
  <c r="H44" i="26" s="1"/>
  <c r="AQ28" i="26"/>
  <c r="AQ23" i="17" s="1"/>
  <c r="AK28" i="26"/>
  <c r="AK23" i="17" s="1"/>
  <c r="AI28" i="26"/>
  <c r="AI23" i="17" s="1"/>
  <c r="AE23" i="17"/>
  <c r="AC28" i="26"/>
  <c r="AC23" i="17" s="1"/>
  <c r="AA28" i="26"/>
  <c r="AA23" i="17" s="1"/>
  <c r="U28" i="26"/>
  <c r="S28" i="26"/>
  <c r="S23" i="17" s="1"/>
  <c r="M28" i="26"/>
  <c r="E28" i="26"/>
  <c r="E44" i="26" s="1"/>
  <c r="E39" i="17" s="1"/>
  <c r="D47" i="15"/>
  <c r="D63" i="24"/>
  <c r="AQ55" i="13"/>
  <c r="AM71" i="22"/>
  <c r="AM71" i="13"/>
  <c r="AM55" i="13"/>
  <c r="AE71" i="22"/>
  <c r="AE71" i="13" s="1"/>
  <c r="AE55" i="13"/>
  <c r="K57" i="25"/>
  <c r="K57" i="16" s="1"/>
  <c r="K51" i="25"/>
  <c r="K38" i="25"/>
  <c r="E55" i="22"/>
  <c r="E71" i="22" s="1"/>
  <c r="E55" i="13"/>
  <c r="AR48" i="22"/>
  <c r="AR48" i="13"/>
  <c r="AP48" i="22"/>
  <c r="AP48" i="13"/>
  <c r="AL48" i="22"/>
  <c r="AL48" i="13" s="1"/>
  <c r="AJ48" i="22"/>
  <c r="AJ48" i="13"/>
  <c r="V48" i="22"/>
  <c r="V48" i="13"/>
  <c r="T48" i="22"/>
  <c r="T48" i="13"/>
  <c r="N48" i="22"/>
  <c r="N48" i="13"/>
  <c r="L48" i="22"/>
  <c r="L48" i="13"/>
  <c r="G55" i="22"/>
  <c r="G55" i="13" s="1"/>
  <c r="D48" i="22"/>
  <c r="D48" i="13" s="1"/>
  <c r="D32" i="13"/>
  <c r="K68" i="21"/>
  <c r="K59" i="21"/>
  <c r="M45" i="21"/>
  <c r="M45" i="12" s="1"/>
  <c r="K42" i="21"/>
  <c r="K42" i="12" s="1"/>
  <c r="M34" i="21"/>
  <c r="M33" i="21" s="1"/>
  <c r="K65" i="21"/>
  <c r="K45" i="21"/>
  <c r="K36" i="21"/>
  <c r="D13" i="19"/>
  <c r="D13" i="10" s="1"/>
  <c r="L16" i="11"/>
  <c r="K59" i="12"/>
  <c r="D29" i="19"/>
  <c r="K45" i="12"/>
  <c r="M33" i="12"/>
  <c r="K51" i="16"/>
  <c r="E23" i="17"/>
  <c r="L44" i="26"/>
  <c r="L39" i="17" s="1"/>
  <c r="T44" i="26"/>
  <c r="AJ44" i="26"/>
  <c r="AJ23" i="17"/>
  <c r="E71" i="13"/>
  <c r="F63" i="15"/>
  <c r="M51" i="25"/>
  <c r="M51" i="16" s="1"/>
  <c r="AF23" i="17"/>
  <c r="AC44" i="26"/>
  <c r="AC39" i="17" s="1"/>
  <c r="K36" i="12"/>
  <c r="K38" i="16"/>
  <c r="M38" i="25"/>
  <c r="M38" i="16"/>
  <c r="D65" i="24"/>
  <c r="D63" i="15"/>
  <c r="P23" i="17"/>
  <c r="AB44" i="26"/>
  <c r="AB23" i="17"/>
  <c r="AR44" i="26"/>
  <c r="AR39" i="17" s="1"/>
  <c r="AR23" i="17"/>
  <c r="G71" i="22"/>
  <c r="G71" i="13" s="1"/>
  <c r="X44" i="26"/>
  <c r="X39" i="17" s="1"/>
  <c r="X23" i="17"/>
  <c r="AN44" i="26"/>
  <c r="AN23" i="17"/>
  <c r="S44" i="26"/>
  <c r="AA44" i="26"/>
  <c r="AA39" i="17" s="1"/>
  <c r="AE44" i="26"/>
  <c r="AI44" i="26"/>
  <c r="AI39" i="17" s="1"/>
  <c r="AQ44" i="26"/>
  <c r="AE39" i="17"/>
  <c r="AQ39" i="17"/>
  <c r="S39" i="17"/>
  <c r="AN39" i="17"/>
  <c r="AN65" i="26"/>
  <c r="AB39" i="17"/>
  <c r="AJ39" i="17"/>
  <c r="T39" i="17"/>
  <c r="T65" i="26"/>
  <c r="L65" i="26"/>
  <c r="D29" i="10"/>
  <c r="T67" i="26"/>
  <c r="T62" i="17" s="1"/>
  <c r="T60" i="17"/>
  <c r="AN60" i="17"/>
  <c r="L60" i="17"/>
  <c r="H39" i="17" l="1"/>
  <c r="H65" i="26"/>
  <c r="H23" i="17"/>
  <c r="O29" i="22"/>
  <c r="O29" i="13" s="1"/>
  <c r="J63" i="16"/>
  <c r="AE24" i="17"/>
  <c r="AE63" i="26"/>
  <c r="AE42" i="17"/>
  <c r="K62" i="16"/>
  <c r="M62" i="25"/>
  <c r="M62" i="16" s="1"/>
  <c r="F48" i="22"/>
  <c r="F48" i="13" s="1"/>
  <c r="F32" i="13"/>
  <c r="J14" i="10"/>
  <c r="J13" i="19"/>
  <c r="L54" i="16"/>
  <c r="D65" i="15"/>
  <c r="M34" i="12"/>
  <c r="U23" i="17"/>
  <c r="U44" i="26"/>
  <c r="R29" i="22"/>
  <c r="R29" i="13" s="1"/>
  <c r="R13" i="13"/>
  <c r="AR47" i="26"/>
  <c r="AR42" i="17" s="1"/>
  <c r="AL47" i="26"/>
  <c r="AL43" i="17"/>
  <c r="K60" i="25"/>
  <c r="H57" i="16"/>
  <c r="H47" i="25"/>
  <c r="K71" i="21"/>
  <c r="K71" i="12" s="1"/>
  <c r="H65" i="23"/>
  <c r="H63" i="14"/>
  <c r="AE29" i="22"/>
  <c r="AE29" i="13" s="1"/>
  <c r="G13" i="13"/>
  <c r="G29" i="22"/>
  <c r="G29" i="13" s="1"/>
  <c r="AM13" i="13"/>
  <c r="AM29" i="22"/>
  <c r="AM29" i="13" s="1"/>
  <c r="F29" i="22"/>
  <c r="F29" i="13" s="1"/>
  <c r="F13" i="13"/>
  <c r="F44" i="15"/>
  <c r="F65" i="24"/>
  <c r="D63" i="26"/>
  <c r="D55" i="17"/>
  <c r="AM24" i="17"/>
  <c r="AM28" i="26"/>
  <c r="W24" i="17"/>
  <c r="W28" i="26"/>
  <c r="O24" i="17"/>
  <c r="O28" i="26"/>
  <c r="G24" i="17"/>
  <c r="G28" i="26"/>
  <c r="L28" i="16"/>
  <c r="L44" i="25"/>
  <c r="M34" i="25"/>
  <c r="M34" i="16" s="1"/>
  <c r="K34" i="16"/>
  <c r="K32" i="25"/>
  <c r="AQ68" i="13"/>
  <c r="AQ71" i="22"/>
  <c r="AQ71" i="13" s="1"/>
  <c r="W13" i="13"/>
  <c r="W29" i="22"/>
  <c r="W29" i="13" s="1"/>
  <c r="K65" i="12"/>
  <c r="K55" i="21"/>
  <c r="K68" i="12"/>
  <c r="S63" i="26"/>
  <c r="P47" i="26"/>
  <c r="P46" i="17"/>
  <c r="AF36" i="17"/>
  <c r="AF44" i="26"/>
  <c r="AF39" i="17" s="1"/>
  <c r="P36" i="17"/>
  <c r="P44" i="26"/>
  <c r="P39" i="17" s="1"/>
  <c r="AO33" i="17"/>
  <c r="AO28" i="26"/>
  <c r="AG33" i="17"/>
  <c r="AG28" i="26"/>
  <c r="Y33" i="17"/>
  <c r="Y28" i="26"/>
  <c r="Q33" i="17"/>
  <c r="Q28" i="26"/>
  <c r="I33" i="17"/>
  <c r="I28" i="26"/>
  <c r="AP44" i="26"/>
  <c r="AP39" i="17" s="1"/>
  <c r="AP23" i="17"/>
  <c r="K30" i="17"/>
  <c r="K28" i="26"/>
  <c r="D30" i="17"/>
  <c r="D28" i="26"/>
  <c r="AL28" i="26"/>
  <c r="AL24" i="17"/>
  <c r="AD24" i="17"/>
  <c r="AD28" i="26"/>
  <c r="AD23" i="17" s="1"/>
  <c r="V28" i="26"/>
  <c r="V24" i="17"/>
  <c r="N28" i="26"/>
  <c r="N24" i="17"/>
  <c r="F28" i="26"/>
  <c r="F24" i="17"/>
  <c r="F44" i="14"/>
  <c r="F65" i="23"/>
  <c r="AK44" i="26"/>
  <c r="E65" i="16"/>
  <c r="K13" i="12"/>
  <c r="K29" i="21"/>
  <c r="K29" i="12" s="1"/>
  <c r="AO63" i="26"/>
  <c r="AO55" i="17"/>
  <c r="AG63" i="26"/>
  <c r="AG55" i="17"/>
  <c r="S47" i="26"/>
  <c r="S42" i="17" s="1"/>
  <c r="S43" i="17"/>
  <c r="F47" i="26"/>
  <c r="F43" i="17"/>
  <c r="E47" i="16"/>
  <c r="M23" i="17"/>
  <c r="M44" i="26"/>
  <c r="M39" i="17" s="1"/>
  <c r="K55" i="16"/>
  <c r="K54" i="25"/>
  <c r="K54" i="16" s="1"/>
  <c r="M55" i="25"/>
  <c r="M55" i="16" s="1"/>
  <c r="D47" i="25"/>
  <c r="D47" i="16" s="1"/>
  <c r="D54" i="16"/>
  <c r="G47" i="25"/>
  <c r="G51" i="16"/>
  <c r="L47" i="25"/>
  <c r="AC47" i="26"/>
  <c r="AC42" i="17" s="1"/>
  <c r="AP47" i="26"/>
  <c r="X42" i="17"/>
  <c r="X63" i="26"/>
  <c r="Q47" i="26"/>
  <c r="Q42" i="17" s="1"/>
  <c r="J47" i="26"/>
  <c r="M60" i="25"/>
  <c r="M60" i="16" s="1"/>
  <c r="D60" i="16"/>
  <c r="G13" i="19"/>
  <c r="M23" i="19"/>
  <c r="M23" i="10" s="1"/>
  <c r="G23" i="10"/>
  <c r="I63" i="26"/>
  <c r="I55" i="17"/>
  <c r="I47" i="25"/>
  <c r="I48" i="16"/>
  <c r="M39" i="25"/>
  <c r="M39" i="16" s="1"/>
  <c r="J28" i="24"/>
  <c r="J29" i="15"/>
  <c r="E48" i="14"/>
  <c r="E47" i="23"/>
  <c r="I29" i="14"/>
  <c r="I28" i="23"/>
  <c r="H56" i="11"/>
  <c r="H55" i="20"/>
  <c r="H13" i="20"/>
  <c r="H23" i="11"/>
  <c r="AC55" i="17"/>
  <c r="AC63" i="26"/>
  <c r="AI47" i="26"/>
  <c r="AI42" i="17" s="1"/>
  <c r="Z44" i="26"/>
  <c r="Z39" i="17" s="1"/>
  <c r="Z23" i="17"/>
  <c r="R28" i="26"/>
  <c r="AH56" i="13"/>
  <c r="AH55" i="22"/>
  <c r="AD39" i="13"/>
  <c r="AD32" i="22"/>
  <c r="L26" i="20"/>
  <c r="L27" i="11"/>
  <c r="D17" i="11"/>
  <c r="D13" i="20"/>
  <c r="AR63" i="26"/>
  <c r="AJ63" i="26"/>
  <c r="AJ55" i="17"/>
  <c r="AH47" i="26"/>
  <c r="Z47" i="26"/>
  <c r="Z46" i="17"/>
  <c r="E47" i="26"/>
  <c r="AB47" i="26"/>
  <c r="F28" i="16"/>
  <c r="F44" i="25"/>
  <c r="F44" i="16" s="1"/>
  <c r="I29" i="15"/>
  <c r="G47" i="24"/>
  <c r="G48" i="15"/>
  <c r="AO55" i="13"/>
  <c r="AO71" i="22"/>
  <c r="AO71" i="13" s="1"/>
  <c r="Y71" i="22"/>
  <c r="Y71" i="13" s="1"/>
  <c r="Y55" i="13"/>
  <c r="K70" i="12"/>
  <c r="M70" i="21"/>
  <c r="M70" i="12" s="1"/>
  <c r="G32" i="21"/>
  <c r="G36" i="12"/>
  <c r="AQ63" i="26"/>
  <c r="AI63" i="26"/>
  <c r="AG47" i="26"/>
  <c r="AG42" i="17" s="1"/>
  <c r="AG43" i="17"/>
  <c r="F63" i="25"/>
  <c r="F47" i="16"/>
  <c r="K30" i="16"/>
  <c r="K29" i="25"/>
  <c r="AB55" i="22"/>
  <c r="S55" i="13"/>
  <c r="S71" i="22"/>
  <c r="S71" i="13" s="1"/>
  <c r="M69" i="12"/>
  <c r="AA63" i="26"/>
  <c r="M63" i="26"/>
  <c r="M47" i="26"/>
  <c r="M42" i="17" s="1"/>
  <c r="AH33" i="17"/>
  <c r="AH28" i="26"/>
  <c r="D28" i="25"/>
  <c r="D28" i="16" s="1"/>
  <c r="D29" i="16"/>
  <c r="M43" i="17"/>
  <c r="AF47" i="26"/>
  <c r="R47" i="26"/>
  <c r="G29" i="16"/>
  <c r="M53" i="25"/>
  <c r="M53" i="16" s="1"/>
  <c r="H44" i="25"/>
  <c r="H44" i="16" s="1"/>
  <c r="M37" i="25"/>
  <c r="M37" i="16" s="1"/>
  <c r="K28" i="24"/>
  <c r="K32" i="15"/>
  <c r="G47" i="23"/>
  <c r="G57" i="14"/>
  <c r="M55" i="13"/>
  <c r="M71" i="22"/>
  <c r="M71" i="13" s="1"/>
  <c r="AN56" i="13"/>
  <c r="AN55" i="22"/>
  <c r="AB36" i="13"/>
  <c r="AB32" i="22"/>
  <c r="J32" i="22"/>
  <c r="L68" i="20"/>
  <c r="K59" i="10"/>
  <c r="K55" i="19"/>
  <c r="M58" i="10"/>
  <c r="M56" i="19"/>
  <c r="I44" i="24"/>
  <c r="I44" i="15" s="1"/>
  <c r="M30" i="14"/>
  <c r="M29" i="23"/>
  <c r="AG71" i="22"/>
  <c r="AG71" i="13" s="1"/>
  <c r="AG68" i="13"/>
  <c r="Q71" i="22"/>
  <c r="Q71" i="13" s="1"/>
  <c r="Q55" i="13"/>
  <c r="W55" i="22"/>
  <c r="H56" i="13"/>
  <c r="H55" i="22"/>
  <c r="R32" i="22"/>
  <c r="R42" i="13"/>
  <c r="AH32" i="22"/>
  <c r="M66" i="12"/>
  <c r="M65" i="21"/>
  <c r="M65" i="12" s="1"/>
  <c r="K60" i="12"/>
  <c r="M60" i="21"/>
  <c r="K44" i="12"/>
  <c r="M44" i="21"/>
  <c r="M44" i="12" s="1"/>
  <c r="M37" i="12"/>
  <c r="M36" i="21"/>
  <c r="M36" i="12" s="1"/>
  <c r="L61" i="15"/>
  <c r="L57" i="24"/>
  <c r="L59" i="15"/>
  <c r="E47" i="24"/>
  <c r="E57" i="15"/>
  <c r="J47" i="24"/>
  <c r="J51" i="15"/>
  <c r="L48" i="24"/>
  <c r="L49" i="15"/>
  <c r="I48" i="14"/>
  <c r="I47" i="23"/>
  <c r="E28" i="23"/>
  <c r="E29" i="14"/>
  <c r="AK55" i="13"/>
  <c r="AK71" i="22"/>
  <c r="AK71" i="13" s="1"/>
  <c r="I71" i="22"/>
  <c r="I71" i="13" s="1"/>
  <c r="I55" i="13"/>
  <c r="AL55" i="22"/>
  <c r="Z32" i="22"/>
  <c r="K75" i="12"/>
  <c r="M75" i="21"/>
  <c r="M75" i="12" s="1"/>
  <c r="M42" i="21"/>
  <c r="M42" i="12" s="1"/>
  <c r="L56" i="20"/>
  <c r="L57" i="11"/>
  <c r="D55" i="20"/>
  <c r="D56" i="11"/>
  <c r="F56" i="10"/>
  <c r="E29" i="15"/>
  <c r="E28" i="24"/>
  <c r="E28" i="15" s="1"/>
  <c r="L47" i="23"/>
  <c r="D47" i="23"/>
  <c r="AR55" i="22"/>
  <c r="U55" i="22"/>
  <c r="U56" i="13"/>
  <c r="F55" i="22"/>
  <c r="G55" i="21"/>
  <c r="G56" i="12"/>
  <c r="L13" i="21"/>
  <c r="K19" i="12"/>
  <c r="M19" i="21"/>
  <c r="J32" i="20"/>
  <c r="H55" i="19"/>
  <c r="K35" i="25"/>
  <c r="J28" i="25"/>
  <c r="H47" i="24"/>
  <c r="G38" i="14"/>
  <c r="G28" i="23"/>
  <c r="AQ39" i="13"/>
  <c r="AI55" i="22"/>
  <c r="O55" i="13"/>
  <c r="O71" i="22"/>
  <c r="O71" i="13" s="1"/>
  <c r="Q32" i="22"/>
  <c r="AN32" i="22"/>
  <c r="AN33" i="13"/>
  <c r="AF32" i="22"/>
  <c r="AF33" i="13"/>
  <c r="P32" i="22"/>
  <c r="P33" i="13"/>
  <c r="H32" i="22"/>
  <c r="H33" i="13"/>
  <c r="AP13" i="22"/>
  <c r="AP23" i="13"/>
  <c r="AH13" i="22"/>
  <c r="AH23" i="13"/>
  <c r="M57" i="21"/>
  <c r="F55" i="21"/>
  <c r="D13" i="21"/>
  <c r="D14" i="12"/>
  <c r="L20" i="20"/>
  <c r="L21" i="11"/>
  <c r="I14" i="11"/>
  <c r="I13" i="20"/>
  <c r="M68" i="19"/>
  <c r="M68" i="10" s="1"/>
  <c r="M69" i="10"/>
  <c r="G55" i="19"/>
  <c r="J56" i="10"/>
  <c r="J55" i="19"/>
  <c r="F32" i="19"/>
  <c r="M36" i="19"/>
  <c r="F36" i="10"/>
  <c r="M28" i="21"/>
  <c r="M28" i="12" s="1"/>
  <c r="M26" i="19"/>
  <c r="M26" i="10" s="1"/>
  <c r="M20" i="19"/>
  <c r="M20" i="10" s="1"/>
  <c r="M21" i="10"/>
  <c r="I48" i="15"/>
  <c r="I47" i="24"/>
  <c r="E41" i="15"/>
  <c r="G44" i="24"/>
  <c r="G44" i="15" s="1"/>
  <c r="G28" i="15"/>
  <c r="M49" i="14"/>
  <c r="M48" i="23"/>
  <c r="P55" i="22"/>
  <c r="AA55" i="22"/>
  <c r="AA56" i="13"/>
  <c r="L55" i="22"/>
  <c r="X32" i="22"/>
  <c r="E62" i="12"/>
  <c r="E55" i="21"/>
  <c r="K33" i="21"/>
  <c r="K34" i="12"/>
  <c r="I13" i="21"/>
  <c r="L62" i="20"/>
  <c r="L62" i="11" s="1"/>
  <c r="I55" i="20"/>
  <c r="H36" i="11"/>
  <c r="H32" i="20"/>
  <c r="J32" i="19"/>
  <c r="J39" i="10"/>
  <c r="L13" i="19"/>
  <c r="K47" i="24"/>
  <c r="F32" i="14"/>
  <c r="M40" i="21"/>
  <c r="M17" i="19"/>
  <c r="M42" i="14"/>
  <c r="M64" i="21"/>
  <c r="D55" i="19"/>
  <c r="F51" i="14"/>
  <c r="J55" i="10" l="1"/>
  <c r="J71" i="19"/>
  <c r="J71" i="10" s="1"/>
  <c r="K63" i="24"/>
  <c r="K47" i="15"/>
  <c r="I13" i="12"/>
  <c r="I29" i="21"/>
  <c r="I29" i="12" s="1"/>
  <c r="AA71" i="22"/>
  <c r="AA71" i="13" s="1"/>
  <c r="AA55" i="13"/>
  <c r="I63" i="24"/>
  <c r="I47" i="15"/>
  <c r="F32" i="10"/>
  <c r="F48" i="19"/>
  <c r="L13" i="12"/>
  <c r="L29" i="21"/>
  <c r="L29" i="12" s="1"/>
  <c r="L63" i="23"/>
  <c r="L47" i="14"/>
  <c r="J47" i="15"/>
  <c r="J63" i="24"/>
  <c r="R32" i="13"/>
  <c r="R48" i="22"/>
  <c r="R48" i="13" s="1"/>
  <c r="M29" i="14"/>
  <c r="M28" i="23"/>
  <c r="J32" i="13"/>
  <c r="J48" i="22"/>
  <c r="J48" i="13" s="1"/>
  <c r="G63" i="23"/>
  <c r="G47" i="14"/>
  <c r="AF63" i="26"/>
  <c r="AF42" i="17"/>
  <c r="M65" i="26"/>
  <c r="M58" i="17"/>
  <c r="G32" i="12"/>
  <c r="G48" i="21"/>
  <c r="G48" i="12" s="1"/>
  <c r="G63" i="24"/>
  <c r="G47" i="15"/>
  <c r="AH42" i="17"/>
  <c r="AH63" i="26"/>
  <c r="AD32" i="13"/>
  <c r="AD48" i="22"/>
  <c r="AD48" i="13" s="1"/>
  <c r="AC58" i="17"/>
  <c r="AC65" i="26"/>
  <c r="E47" i="14"/>
  <c r="E63" i="23"/>
  <c r="I58" i="17"/>
  <c r="G47" i="16"/>
  <c r="G63" i="25"/>
  <c r="AK65" i="26"/>
  <c r="AK39" i="17"/>
  <c r="V44" i="26"/>
  <c r="V23" i="17"/>
  <c r="AN32" i="13"/>
  <c r="AN48" i="22"/>
  <c r="AN48" i="13" s="1"/>
  <c r="AA58" i="17"/>
  <c r="AA65" i="26"/>
  <c r="F67" i="23"/>
  <c r="F67" i="14" s="1"/>
  <c r="F65" i="14"/>
  <c r="AG23" i="17"/>
  <c r="AG44" i="26"/>
  <c r="AG39" i="17" s="1"/>
  <c r="G44" i="26"/>
  <c r="G23" i="17"/>
  <c r="D55" i="10"/>
  <c r="D71" i="19"/>
  <c r="K32" i="21"/>
  <c r="K33" i="12"/>
  <c r="M48" i="14"/>
  <c r="M47" i="23"/>
  <c r="Q48" i="22"/>
  <c r="Q48" i="13" s="1"/>
  <c r="Q32" i="13"/>
  <c r="J44" i="25"/>
  <c r="J28" i="16"/>
  <c r="G71" i="21"/>
  <c r="G71" i="12" s="1"/>
  <c r="G55" i="12"/>
  <c r="E44" i="23"/>
  <c r="E44" i="14" s="1"/>
  <c r="E28" i="14"/>
  <c r="E47" i="15"/>
  <c r="E63" i="24"/>
  <c r="M59" i="21"/>
  <c r="M59" i="12" s="1"/>
  <c r="M60" i="12"/>
  <c r="K44" i="24"/>
  <c r="K44" i="15" s="1"/>
  <c r="K28" i="15"/>
  <c r="AD44" i="26"/>
  <c r="M68" i="21"/>
  <c r="F65" i="25"/>
  <c r="F63" i="16"/>
  <c r="AJ58" i="17"/>
  <c r="AJ65" i="26"/>
  <c r="AH71" i="22"/>
  <c r="AH71" i="13" s="1"/>
  <c r="AH55" i="13"/>
  <c r="D44" i="25"/>
  <c r="D44" i="16" s="1"/>
  <c r="P42" i="17"/>
  <c r="P63" i="26"/>
  <c r="D58" i="17"/>
  <c r="L20" i="11"/>
  <c r="L13" i="20"/>
  <c r="L13" i="11" s="1"/>
  <c r="H71" i="22"/>
  <c r="H71" i="13" s="1"/>
  <c r="H55" i="13"/>
  <c r="AG58" i="17"/>
  <c r="AG65" i="26"/>
  <c r="K35" i="16"/>
  <c r="M35" i="25"/>
  <c r="M35" i="16" s="1"/>
  <c r="Z32" i="13"/>
  <c r="Z48" i="22"/>
  <c r="Z48" i="13" s="1"/>
  <c r="I63" i="23"/>
  <c r="I47" i="14"/>
  <c r="W55" i="13"/>
  <c r="W71" i="22"/>
  <c r="W71" i="13" s="1"/>
  <c r="M55" i="19"/>
  <c r="M55" i="10" s="1"/>
  <c r="M56" i="10"/>
  <c r="AN55" i="13"/>
  <c r="AN71" i="22"/>
  <c r="AR58" i="17"/>
  <c r="AR65" i="26"/>
  <c r="H29" i="20"/>
  <c r="H29" i="11" s="1"/>
  <c r="H13" i="11"/>
  <c r="J44" i="24"/>
  <c r="J44" i="15" s="1"/>
  <c r="J28" i="15"/>
  <c r="G29" i="19"/>
  <c r="G13" i="10"/>
  <c r="AP42" i="17"/>
  <c r="AP63" i="26"/>
  <c r="AO58" i="17"/>
  <c r="I23" i="17"/>
  <c r="I44" i="26"/>
  <c r="I39" i="17" s="1"/>
  <c r="AO23" i="17"/>
  <c r="AO44" i="26"/>
  <c r="AO39" i="17" s="1"/>
  <c r="S58" i="17"/>
  <c r="S65" i="26"/>
  <c r="O44" i="26"/>
  <c r="O23" i="17"/>
  <c r="F65" i="15"/>
  <c r="F67" i="24"/>
  <c r="F67" i="15" s="1"/>
  <c r="K60" i="16"/>
  <c r="L13" i="10"/>
  <c r="L29" i="19"/>
  <c r="L29" i="10" s="1"/>
  <c r="AP29" i="22"/>
  <c r="AP29" i="13" s="1"/>
  <c r="AP13" i="13"/>
  <c r="U39" i="17"/>
  <c r="U65" i="26"/>
  <c r="E55" i="12"/>
  <c r="E71" i="21"/>
  <c r="G71" i="19"/>
  <c r="G71" i="10" s="1"/>
  <c r="G55" i="10"/>
  <c r="F55" i="13"/>
  <c r="F71" i="22"/>
  <c r="F71" i="13" s="1"/>
  <c r="H48" i="20"/>
  <c r="H48" i="11" s="1"/>
  <c r="H32" i="11"/>
  <c r="M30" i="10"/>
  <c r="F71" i="21"/>
  <c r="F71" i="12" s="1"/>
  <c r="F55" i="12"/>
  <c r="H71" i="19"/>
  <c r="H71" i="10" s="1"/>
  <c r="H55" i="10"/>
  <c r="AL71" i="22"/>
  <c r="AL71" i="13" s="1"/>
  <c r="AL55" i="13"/>
  <c r="L57" i="15"/>
  <c r="M57" i="25"/>
  <c r="M57" i="16" s="1"/>
  <c r="AB63" i="26"/>
  <c r="AB42" i="17"/>
  <c r="D13" i="11"/>
  <c r="D29" i="20"/>
  <c r="D29" i="11" s="1"/>
  <c r="R23" i="17"/>
  <c r="R44" i="26"/>
  <c r="R39" i="17" s="1"/>
  <c r="H71" i="20"/>
  <c r="H71" i="11" s="1"/>
  <c r="H55" i="11"/>
  <c r="D63" i="25"/>
  <c r="F23" i="17"/>
  <c r="F44" i="26"/>
  <c r="F39" i="17" s="1"/>
  <c r="AL23" i="17"/>
  <c r="AL44" i="26"/>
  <c r="AL39" i="17" s="1"/>
  <c r="M32" i="25"/>
  <c r="M32" i="16" s="1"/>
  <c r="K32" i="16"/>
  <c r="M57" i="12"/>
  <c r="M56" i="21"/>
  <c r="M56" i="12" s="1"/>
  <c r="P32" i="13"/>
  <c r="P48" i="22"/>
  <c r="P48" i="13" s="1"/>
  <c r="AI71" i="22"/>
  <c r="AI71" i="13" s="1"/>
  <c r="AI55" i="13"/>
  <c r="J48" i="20"/>
  <c r="J48" i="11" s="1"/>
  <c r="J32" i="11"/>
  <c r="U71" i="22"/>
  <c r="U71" i="13" s="1"/>
  <c r="U55" i="13"/>
  <c r="D71" i="20"/>
  <c r="D55" i="11"/>
  <c r="K71" i="19"/>
  <c r="K71" i="10" s="1"/>
  <c r="K55" i="10"/>
  <c r="AH44" i="26"/>
  <c r="AH39" i="17" s="1"/>
  <c r="AH23" i="17"/>
  <c r="AI58" i="17"/>
  <c r="AI65" i="26"/>
  <c r="E42" i="17"/>
  <c r="E63" i="26"/>
  <c r="Q63" i="26"/>
  <c r="F42" i="17"/>
  <c r="F63" i="26"/>
  <c r="D44" i="26"/>
  <c r="D39" i="17" s="1"/>
  <c r="D23" i="17"/>
  <c r="Q44" i="26"/>
  <c r="Q39" i="17" s="1"/>
  <c r="Q23" i="17"/>
  <c r="M26" i="21"/>
  <c r="W23" i="17"/>
  <c r="W44" i="26"/>
  <c r="K47" i="25"/>
  <c r="K47" i="16" s="1"/>
  <c r="AL42" i="17"/>
  <c r="AL63" i="26"/>
  <c r="M54" i="25"/>
  <c r="M54" i="16" s="1"/>
  <c r="P55" i="13"/>
  <c r="P71" i="22"/>
  <c r="P71" i="13" s="1"/>
  <c r="H63" i="24"/>
  <c r="H47" i="15"/>
  <c r="X58" i="17"/>
  <c r="X65" i="26"/>
  <c r="H63" i="25"/>
  <c r="H47" i="16"/>
  <c r="J32" i="10"/>
  <c r="J48" i="19"/>
  <c r="J48" i="10" s="1"/>
  <c r="H32" i="13"/>
  <c r="H48" i="22"/>
  <c r="H48" i="13" s="1"/>
  <c r="X32" i="13"/>
  <c r="X48" i="22"/>
  <c r="X48" i="13" s="1"/>
  <c r="L71" i="22"/>
  <c r="L55" i="13"/>
  <c r="M19" i="12"/>
  <c r="M17" i="21"/>
  <c r="M17" i="12" s="1"/>
  <c r="AR71" i="22"/>
  <c r="AR71" i="13" s="1"/>
  <c r="AR55" i="13"/>
  <c r="L47" i="24"/>
  <c r="M48" i="25"/>
  <c r="M48" i="16" s="1"/>
  <c r="L48" i="15"/>
  <c r="AH32" i="13"/>
  <c r="AH48" i="22"/>
  <c r="AH48" i="13" s="1"/>
  <c r="AB71" i="22"/>
  <c r="AB71" i="13" s="1"/>
  <c r="AB55" i="13"/>
  <c r="AQ58" i="17"/>
  <c r="AQ65" i="26"/>
  <c r="I28" i="14"/>
  <c r="I44" i="23"/>
  <c r="I44" i="14" s="1"/>
  <c r="I47" i="16"/>
  <c r="I63" i="25"/>
  <c r="L63" i="25"/>
  <c r="L47" i="16"/>
  <c r="N44" i="26"/>
  <c r="N23" i="17"/>
  <c r="K55" i="12"/>
  <c r="AE58" i="17"/>
  <c r="AE65" i="26"/>
  <c r="H60" i="17"/>
  <c r="H67" i="26"/>
  <c r="H62" i="17" s="1"/>
  <c r="AB32" i="13"/>
  <c r="AB48" i="22"/>
  <c r="AB48" i="13" s="1"/>
  <c r="M64" i="12"/>
  <c r="M62" i="21"/>
  <c r="M62" i="12" s="1"/>
  <c r="D13" i="12"/>
  <c r="D29" i="21"/>
  <c r="D29" i="12" s="1"/>
  <c r="M17" i="10"/>
  <c r="M13" i="19"/>
  <c r="M13" i="10" s="1"/>
  <c r="M40" i="12"/>
  <c r="M39" i="21"/>
  <c r="M39" i="12" s="1"/>
  <c r="I55" i="11"/>
  <c r="I71" i="20"/>
  <c r="I71" i="11" s="1"/>
  <c r="E44" i="24"/>
  <c r="E44" i="15" s="1"/>
  <c r="I29" i="20"/>
  <c r="I29" i="11" s="1"/>
  <c r="I13" i="11"/>
  <c r="M36" i="10"/>
  <c r="M32" i="19"/>
  <c r="M32" i="10" s="1"/>
  <c r="AH13" i="13"/>
  <c r="AH29" i="22"/>
  <c r="AH29" i="13" s="1"/>
  <c r="AF32" i="13"/>
  <c r="AF48" i="22"/>
  <c r="AF48" i="13" s="1"/>
  <c r="G44" i="23"/>
  <c r="G44" i="14" s="1"/>
  <c r="G28" i="14"/>
  <c r="D63" i="23"/>
  <c r="D47" i="14"/>
  <c r="L56" i="11"/>
  <c r="L55" i="20"/>
  <c r="L55" i="11" s="1"/>
  <c r="L71" i="20"/>
  <c r="L71" i="11" s="1"/>
  <c r="L68" i="11"/>
  <c r="R42" i="17"/>
  <c r="R63" i="26"/>
  <c r="K29" i="16"/>
  <c r="M29" i="25"/>
  <c r="M29" i="16" s="1"/>
  <c r="K28" i="25"/>
  <c r="Z42" i="17"/>
  <c r="Z63" i="26"/>
  <c r="L26" i="11"/>
  <c r="L29" i="20"/>
  <c r="L29" i="11" s="1"/>
  <c r="J42" i="17"/>
  <c r="J63" i="26"/>
  <c r="K44" i="26"/>
  <c r="K23" i="17"/>
  <c r="Y23" i="17"/>
  <c r="Y44" i="26"/>
  <c r="L44" i="16"/>
  <c r="AM44" i="26"/>
  <c r="AM23" i="17"/>
  <c r="H67" i="23"/>
  <c r="H67" i="14" s="1"/>
  <c r="H65" i="14"/>
  <c r="J29" i="19"/>
  <c r="J29" i="10" s="1"/>
  <c r="J13" i="10"/>
  <c r="M71" i="19" l="1"/>
  <c r="M71" i="10" s="1"/>
  <c r="D71" i="10"/>
  <c r="M55" i="21"/>
  <c r="M55" i="12" s="1"/>
  <c r="AI67" i="26"/>
  <c r="AI62" i="17" s="1"/>
  <c r="AI60" i="17"/>
  <c r="D65" i="25"/>
  <c r="D63" i="16"/>
  <c r="AB58" i="17"/>
  <c r="AB65" i="26"/>
  <c r="E71" i="12"/>
  <c r="E69" i="25"/>
  <c r="E69" i="16" s="1"/>
  <c r="K63" i="25"/>
  <c r="AN71" i="13"/>
  <c r="AN67" i="26"/>
  <c r="AN62" i="17" s="1"/>
  <c r="M32" i="21"/>
  <c r="K48" i="21"/>
  <c r="K48" i="12" s="1"/>
  <c r="K32" i="12"/>
  <c r="AK67" i="26"/>
  <c r="AK62" i="17" s="1"/>
  <c r="AK60" i="17"/>
  <c r="L65" i="23"/>
  <c r="L63" i="14"/>
  <c r="L71" i="13"/>
  <c r="L67" i="26"/>
  <c r="L62" i="17" s="1"/>
  <c r="AL58" i="17"/>
  <c r="AL65" i="26"/>
  <c r="J44" i="16"/>
  <c r="J65" i="25"/>
  <c r="M67" i="26"/>
  <c r="M62" i="17" s="1"/>
  <c r="M60" i="17"/>
  <c r="AQ67" i="26"/>
  <c r="AQ62" i="17" s="1"/>
  <c r="AQ60" i="17"/>
  <c r="L47" i="15"/>
  <c r="L63" i="24"/>
  <c r="F58" i="17"/>
  <c r="F65" i="26"/>
  <c r="D65" i="26"/>
  <c r="E63" i="15"/>
  <c r="E65" i="24"/>
  <c r="I65" i="26"/>
  <c r="AH65" i="26"/>
  <c r="AH58" i="17"/>
  <c r="M13" i="21"/>
  <c r="M13" i="12" s="1"/>
  <c r="G63" i="16"/>
  <c r="G65" i="25"/>
  <c r="N39" i="17"/>
  <c r="N65" i="26"/>
  <c r="W39" i="17"/>
  <c r="W65" i="26"/>
  <c r="AO65" i="26"/>
  <c r="AG67" i="26"/>
  <c r="AG62" i="17" s="1"/>
  <c r="AG60" i="17"/>
  <c r="P58" i="17"/>
  <c r="P65" i="26"/>
  <c r="F69" i="25"/>
  <c r="F69" i="16" s="1"/>
  <c r="F65" i="16"/>
  <c r="G65" i="26"/>
  <c r="G39" i="17"/>
  <c r="AF58" i="17"/>
  <c r="AF65" i="26"/>
  <c r="F48" i="10"/>
  <c r="M48" i="19"/>
  <c r="M48" i="10" s="1"/>
  <c r="Z58" i="17"/>
  <c r="Z65" i="26"/>
  <c r="M44" i="23"/>
  <c r="M44" i="14" s="1"/>
  <c r="M28" i="14"/>
  <c r="K44" i="25"/>
  <c r="K28" i="16"/>
  <c r="J58" i="17"/>
  <c r="J65" i="26"/>
  <c r="D65" i="23"/>
  <c r="D63" i="14"/>
  <c r="H65" i="24"/>
  <c r="H63" i="15"/>
  <c r="Q58" i="17"/>
  <c r="Q65" i="26"/>
  <c r="O39" i="17"/>
  <c r="O65" i="26"/>
  <c r="M68" i="12"/>
  <c r="M71" i="21"/>
  <c r="M71" i="12" s="1"/>
  <c r="M47" i="14"/>
  <c r="M63" i="23"/>
  <c r="E63" i="14"/>
  <c r="E65" i="23"/>
  <c r="J63" i="15"/>
  <c r="J65" i="24"/>
  <c r="K63" i="15"/>
  <c r="K65" i="24"/>
  <c r="G29" i="10"/>
  <c r="M29" i="19"/>
  <c r="M29" i="10" s="1"/>
  <c r="AJ60" i="17"/>
  <c r="AJ67" i="26"/>
  <c r="AJ62" i="17" s="1"/>
  <c r="AA67" i="26"/>
  <c r="AA62" i="17" s="1"/>
  <c r="AA60" i="17"/>
  <c r="X67" i="26"/>
  <c r="X62" i="17" s="1"/>
  <c r="X60" i="17"/>
  <c r="U67" i="26"/>
  <c r="U62" i="17" s="1"/>
  <c r="U60" i="17"/>
  <c r="K39" i="17"/>
  <c r="K65" i="26"/>
  <c r="L65" i="25"/>
  <c r="L63" i="16"/>
  <c r="M63" i="25"/>
  <c r="M63" i="16" s="1"/>
  <c r="M29" i="21"/>
  <c r="M29" i="12" s="1"/>
  <c r="M26" i="12"/>
  <c r="E58" i="17"/>
  <c r="E65" i="26"/>
  <c r="S60" i="17"/>
  <c r="S67" i="26"/>
  <c r="S62" i="17" s="1"/>
  <c r="AP58" i="17"/>
  <c r="AP65" i="26"/>
  <c r="AR60" i="17"/>
  <c r="AR67" i="26"/>
  <c r="AR62" i="17" s="1"/>
  <c r="AD39" i="17"/>
  <c r="AD65" i="26"/>
  <c r="V39" i="17"/>
  <c r="V65" i="26"/>
  <c r="G63" i="15"/>
  <c r="G65" i="24"/>
  <c r="G65" i="23"/>
  <c r="G63" i="14"/>
  <c r="Y39" i="17"/>
  <c r="Y65" i="26"/>
  <c r="H65" i="25"/>
  <c r="H63" i="16"/>
  <c r="AM39" i="17"/>
  <c r="AM65" i="26"/>
  <c r="R65" i="26"/>
  <c r="R58" i="17"/>
  <c r="AE67" i="26"/>
  <c r="AE62" i="17" s="1"/>
  <c r="AE60" i="17"/>
  <c r="I65" i="25"/>
  <c r="I63" i="16"/>
  <c r="D71" i="11"/>
  <c r="D67" i="24"/>
  <c r="D67" i="15" s="1"/>
  <c r="I65" i="23"/>
  <c r="I63" i="14"/>
  <c r="AC67" i="26"/>
  <c r="AC62" i="17" s="1"/>
  <c r="AC60" i="17"/>
  <c r="I63" i="15"/>
  <c r="I65" i="24"/>
  <c r="G67" i="23" l="1"/>
  <c r="G67" i="14" s="1"/>
  <c r="G65" i="14"/>
  <c r="M48" i="21"/>
  <c r="M48" i="12" s="1"/>
  <c r="M32" i="12"/>
  <c r="H67" i="24"/>
  <c r="H67" i="15" s="1"/>
  <c r="H65" i="15"/>
  <c r="G60" i="17"/>
  <c r="G67" i="26"/>
  <c r="G62" i="17" s="1"/>
  <c r="W60" i="17"/>
  <c r="W67" i="26"/>
  <c r="W62" i="17" s="1"/>
  <c r="AH67" i="26"/>
  <c r="AH62" i="17" s="1"/>
  <c r="AH60" i="17"/>
  <c r="I67" i="23"/>
  <c r="I67" i="14" s="1"/>
  <c r="I65" i="14"/>
  <c r="K65" i="15"/>
  <c r="K67" i="24"/>
  <c r="K67" i="15" s="1"/>
  <c r="D65" i="14"/>
  <c r="D67" i="23"/>
  <c r="D67" i="14" s="1"/>
  <c r="N60" i="17"/>
  <c r="N67" i="26"/>
  <c r="N62" i="17" s="1"/>
  <c r="E67" i="24"/>
  <c r="E67" i="15" s="1"/>
  <c r="E65" i="15"/>
  <c r="D65" i="16"/>
  <c r="D69" i="25"/>
  <c r="D69" i="16" s="1"/>
  <c r="I60" i="17"/>
  <c r="I67" i="26"/>
  <c r="I62" i="17" s="1"/>
  <c r="AM67" i="26"/>
  <c r="AM62" i="17" s="1"/>
  <c r="AM60" i="17"/>
  <c r="J67" i="24"/>
  <c r="J67" i="15" s="1"/>
  <c r="J65" i="15"/>
  <c r="O67" i="26"/>
  <c r="O62" i="17" s="1"/>
  <c r="O60" i="17"/>
  <c r="J60" i="17"/>
  <c r="J67" i="26"/>
  <c r="J62" i="17" s="1"/>
  <c r="P67" i="26"/>
  <c r="P62" i="17" s="1"/>
  <c r="P60" i="17"/>
  <c r="G67" i="24"/>
  <c r="G67" i="15" s="1"/>
  <c r="G65" i="15"/>
  <c r="L69" i="25"/>
  <c r="L69" i="16" s="1"/>
  <c r="L65" i="16"/>
  <c r="G69" i="25"/>
  <c r="G69" i="16" s="1"/>
  <c r="G65" i="16"/>
  <c r="D67" i="26"/>
  <c r="D62" i="17" s="1"/>
  <c r="D60" i="17"/>
  <c r="L67" i="23"/>
  <c r="L67" i="14" s="1"/>
  <c r="L65" i="14"/>
  <c r="K65" i="25"/>
  <c r="K63" i="16"/>
  <c r="R67" i="26"/>
  <c r="R62" i="17" s="1"/>
  <c r="R60" i="17"/>
  <c r="I69" i="25"/>
  <c r="I69" i="16" s="1"/>
  <c r="I65" i="16"/>
  <c r="K67" i="26"/>
  <c r="K62" i="17" s="1"/>
  <c r="K60" i="17"/>
  <c r="E65" i="14"/>
  <c r="E67" i="23"/>
  <c r="E67" i="14" s="1"/>
  <c r="Q67" i="26"/>
  <c r="Q62" i="17" s="1"/>
  <c r="Q60" i="17"/>
  <c r="AF67" i="26"/>
  <c r="AF62" i="17" s="1"/>
  <c r="AF60" i="17"/>
  <c r="F67" i="26"/>
  <c r="F62" i="17" s="1"/>
  <c r="F60" i="17"/>
  <c r="J65" i="16"/>
  <c r="J69" i="25"/>
  <c r="J69" i="16" s="1"/>
  <c r="Z60" i="17"/>
  <c r="Z67" i="26"/>
  <c r="Z62" i="17" s="1"/>
  <c r="AP67" i="26"/>
  <c r="AP62" i="17" s="1"/>
  <c r="AP60" i="17"/>
  <c r="AD67" i="26"/>
  <c r="AD62" i="17" s="1"/>
  <c r="AD60" i="17"/>
  <c r="K44" i="16"/>
  <c r="M44" i="25"/>
  <c r="M44" i="16" s="1"/>
  <c r="I67" i="24"/>
  <c r="I67" i="15" s="1"/>
  <c r="I65" i="15"/>
  <c r="V60" i="17"/>
  <c r="V67" i="26"/>
  <c r="V62" i="17" s="1"/>
  <c r="H69" i="25"/>
  <c r="H69" i="16" s="1"/>
  <c r="H65" i="16"/>
  <c r="Y67" i="26"/>
  <c r="Y62" i="17" s="1"/>
  <c r="Y60" i="17"/>
  <c r="E67" i="26"/>
  <c r="E62" i="17" s="1"/>
  <c r="E60" i="17"/>
  <c r="M65" i="23"/>
  <c r="M63" i="14"/>
  <c r="M31" i="10" s="1"/>
  <c r="AO60" i="17"/>
  <c r="AO67" i="26"/>
  <c r="AO62" i="17" s="1"/>
  <c r="L63" i="15"/>
  <c r="L65" i="24"/>
  <c r="AL67" i="26"/>
  <c r="AL62" i="17" s="1"/>
  <c r="AL60" i="17"/>
  <c r="AB67" i="26"/>
  <c r="AB62" i="17" s="1"/>
  <c r="AB60" i="17"/>
  <c r="K65" i="16" l="1"/>
  <c r="K69" i="25"/>
  <c r="K69" i="16" s="1"/>
  <c r="M67" i="23"/>
  <c r="M67" i="14" s="1"/>
  <c r="M65" i="14"/>
  <c r="L65" i="15"/>
  <c r="L67" i="24"/>
  <c r="L67" i="15" s="1"/>
  <c r="M65" i="25"/>
  <c r="M69" i="25" l="1"/>
  <c r="M69" i="16" s="1"/>
  <c r="M65" i="16"/>
</calcChain>
</file>

<file path=xl/sharedStrings.xml><?xml version="1.0" encoding="utf-8"?>
<sst xmlns="http://schemas.openxmlformats.org/spreadsheetml/2006/main" count="2363" uniqueCount="779">
  <si>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</si>
  <si>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</si>
  <si>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</si>
  <si>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</si>
  <si>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</si>
  <si>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</si>
  <si>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</si>
  <si>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</si>
  <si>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</si>
  <si>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</si>
  <si>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</si>
  <si>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</si>
  <si>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</si>
  <si>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</si>
  <si>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</si>
  <si>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</si>
  <si>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</si>
  <si>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</si>
  <si>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</si>
  <si>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</si>
  <si>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</si>
  <si>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</si>
  <si>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</si>
  <si>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</si>
  <si>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</si>
  <si>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</si>
  <si>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</si>
  <si>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</si>
  <si>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</si>
  <si>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</si>
  <si>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</si>
  <si>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</si>
  <si>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</si>
  <si>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</si>
  <si>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</si>
  <si>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</si>
  <si>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</si>
  <si>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</si>
  <si>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</si>
  <si>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</si>
  <si>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</si>
  <si>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</si>
  <si>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</si>
  <si>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</si>
  <si>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</si>
  <si>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</si>
  <si>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</si>
  <si>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</si>
  <si>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</si>
  <si>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</si>
  <si>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</si>
  <si>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</si>
  <si>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</si>
  <si>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</si>
  <si>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</si>
  <si>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</si>
  <si>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</si>
  <si>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</si>
  <si>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</si>
  <si>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</si>
  <si>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</si>
  <si>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</si>
  <si>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</si>
  <si>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</si>
  <si>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</si>
  <si>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</si>
  <si>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</si>
  <si>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</si>
  <si>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</si>
  <si>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</si>
  <si>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</si>
  <si>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</si>
  <si>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</si>
  <si>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</si>
  <si>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</si>
  <si>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</si>
  <si>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</si>
  <si>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</si>
  <si>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</si>
  <si>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</si>
  <si>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</si>
  <si>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</si>
  <si>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</si>
  <si>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</si>
  <si>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</si>
  <si>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</si>
  <si>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</si>
  <si>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</si>
  <si>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</si>
  <si>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</si>
  <si>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</si>
  <si>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</si>
  <si>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</si>
  <si>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</si>
  <si>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</si>
  <si>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</si>
  <si>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</si>
  <si>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</si>
  <si>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</si>
  <si>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</si>
  <si>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</si>
  <si>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</si>
  <si>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</si>
  <si>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</si>
  <si>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</si>
  <si>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</si>
  <si>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</si>
  <si>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</si>
  <si>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</si>
  <si>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</si>
  <si>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</si>
  <si>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</si>
  <si>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</si>
  <si>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</si>
  <si>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</si>
  <si>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</si>
  <si>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</si>
  <si>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</si>
  <si>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</si>
  <si>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</si>
  <si>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</si>
  <si>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</si>
  <si>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</si>
  <si>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</si>
  <si>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</si>
  <si>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</si>
  <si>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</si>
  <si>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</si>
  <si>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</si>
  <si>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</si>
  <si>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</si>
  <si>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</si>
  <si>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</si>
  <si>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</si>
  <si>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</si>
  <si>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</si>
  <si>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</si>
  <si>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</si>
  <si>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</si>
  <si>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</si>
  <si>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</si>
  <si>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</si>
  <si>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</si>
  <si>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</si>
  <si>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</si>
  <si>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</si>
  <si>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</si>
  <si>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</si>
  <si>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</si>
  <si>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</si>
  <si>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</si>
  <si>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</si>
  <si>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</si>
  <si>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</si>
  <si>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</si>
  <si>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</si>
  <si>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</si>
  <si>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</si>
  <si>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</si>
  <si>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</si>
  <si>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</si>
  <si>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</si>
  <si>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</si>
  <si>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</si>
  <si>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</si>
  <si>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</si>
  <si>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</si>
  <si>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</si>
  <si>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</si>
  <si>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</si>
  <si>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</si>
  <si>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</si>
  <si>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</si>
  <si>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</si>
  <si>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</si>
  <si>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</si>
  <si>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</si>
  <si>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</si>
  <si>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</si>
  <si>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</si>
  <si>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</si>
  <si>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</si>
  <si>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</si>
  <si>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</si>
  <si>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</si>
  <si>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</si>
  <si>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</si>
  <si>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</si>
  <si>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</si>
  <si>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</si>
  <si>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</si>
  <si>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</si>
  <si>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</si>
  <si>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</si>
  <si>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</si>
  <si>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</si>
  <si>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</si>
  <si>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</si>
  <si>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</si>
  <si>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</si>
  <si>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</si>
  <si>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</si>
  <si>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</si>
  <si>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</si>
  <si>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</si>
  <si>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</si>
  <si>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</si>
  <si>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</si>
  <si>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</si>
  <si>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</si>
  <si>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</si>
  <si>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</si>
  <si>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</si>
  <si>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</si>
  <si>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</si>
  <si>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</si>
  <si>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</si>
  <si>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</si>
  <si>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</si>
  <si>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</si>
  <si>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</si>
  <si>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</si>
  <si>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</si>
  <si>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</si>
  <si>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</si>
  <si>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</si>
  <si>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</si>
  <si>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</si>
  <si>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</si>
  <si>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</si>
  <si>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</si>
  <si>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</si>
  <si>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</si>
  <si>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</si>
  <si>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</si>
  <si>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</si>
  <si>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</si>
  <si>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</si>
  <si>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</si>
  <si>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</si>
  <si>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</si>
  <si>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</si>
  <si>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</si>
  <si>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</si>
  <si>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</si>
  <si>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</si>
  <si>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</si>
  <si>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</si>
  <si>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</si>
  <si>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</si>
  <si>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</si>
  <si>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</si>
  <si>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</si>
  <si>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</si>
  <si>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</si>
  <si>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</si>
  <si>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</si>
  <si>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</si>
  <si>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</si>
  <si>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</si>
  <si>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</si>
  <si>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</si>
  <si>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</si>
  <si>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</si>
  <si>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</si>
  <si>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</si>
  <si>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</si>
  <si>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</si>
  <si>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</si>
  <si>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</si>
  <si>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</si>
  <si>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</si>
  <si>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</si>
  <si>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</si>
  <si>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</si>
  <si>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</si>
  <si>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</si>
  <si>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</si>
  <si>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</si>
  <si>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</si>
  <si>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</si>
  <si>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</si>
  <si>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</si>
  <si>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</si>
  <si>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</si>
  <si>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</si>
  <si>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</si>
  <si>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</si>
  <si>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</si>
  <si>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</si>
  <si>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</si>
  <si>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</si>
  <si>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</si>
  <si>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</si>
  <si>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</si>
  <si>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</si>
  <si>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</si>
  <si>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</si>
  <si>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</si>
  <si>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</si>
  <si>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</si>
  <si>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</si>
  <si>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</si>
  <si>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</si>
  <si>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</si>
  <si>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</si>
  <si>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</si>
  <si>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</si>
  <si>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</si>
  <si>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</si>
  <si>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</si>
  <si>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</si>
  <si>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</si>
  <si>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</si>
  <si>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</si>
  <si>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</si>
  <si>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</si>
  <si>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</si>
  <si>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</si>
  <si>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</si>
  <si>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</si>
  <si>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</si>
  <si>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</si>
  <si>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</si>
  <si>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</si>
  <si>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</si>
  <si>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</si>
  <si>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</si>
  <si>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</si>
  <si>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</si>
  <si>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</si>
  <si>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</si>
  <si>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</si>
  <si>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</si>
  <si>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</si>
  <si>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</si>
  <si>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</si>
  <si>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</si>
  <si>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</si>
  <si>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</si>
  <si>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</si>
  <si>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</si>
  <si>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</si>
  <si>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(март 2012)</t>
  </si>
  <si>
    <t>Структура оборота валют по кассовым сделкам и форвардным контрактам в марте 2012года (млн.долл. США)</t>
  </si>
  <si>
    <t>Turnover in nominal or notional principal amounts in March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</si>
  <si>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</si>
  <si>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</si>
  <si>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</si>
  <si>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</si>
  <si>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</si>
  <si>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</si>
  <si>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</si>
  <si>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</si>
  <si>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</si>
  <si>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</si>
  <si>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</si>
  <si>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</si>
  <si>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</si>
  <si>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</si>
  <si>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</si>
  <si>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</si>
  <si>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</si>
  <si>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</si>
  <si>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</si>
  <si>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</si>
  <si>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</si>
  <si>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</si>
  <si>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</si>
  <si>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</si>
  <si>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</si>
  <si>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</si>
  <si>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</si>
  <si>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</si>
  <si>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</si>
  <si>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</si>
  <si>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</si>
  <si>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</si>
  <si>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</si>
  <si>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</si>
  <si>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</si>
  <si>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</si>
  <si>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</si>
  <si>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</si>
  <si>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</si>
  <si>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</si>
  <si>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</si>
  <si>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</si>
  <si>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</si>
  <si>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</si>
  <si>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</si>
  <si>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</si>
  <si>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</si>
  <si>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</si>
  <si>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</si>
  <si>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</si>
  <si>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</si>
  <si>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</si>
  <si>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</si>
  <si>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</si>
  <si>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</si>
  <si>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</si>
  <si>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</si>
  <si>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</si>
  <si>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</si>
  <si>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</si>
  <si>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</si>
  <si>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</si>
  <si>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</si>
  <si>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</si>
  <si>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</si>
  <si>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</si>
  <si>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</si>
  <si>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</si>
  <si>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</si>
  <si>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</si>
  <si>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</si>
  <si>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</si>
  <si>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</si>
  <si>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</si>
  <si>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</si>
  <si>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</si>
  <si>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</si>
  <si>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</si>
  <si>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</si>
  <si>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</si>
  <si>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</si>
  <si>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</si>
  <si>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</si>
  <si>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</si>
  <si>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</si>
  <si>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</si>
  <si>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</si>
  <si>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</si>
  <si>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</si>
  <si>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</si>
  <si>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</si>
  <si>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</si>
  <si>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</si>
  <si>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</si>
  <si>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</si>
  <si>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</si>
  <si>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</si>
  <si>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</si>
  <si>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</si>
  <si>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</si>
  <si>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</si>
  <si>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</si>
  <si>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</si>
  <si>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</si>
  <si>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</si>
  <si>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</si>
  <si>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</si>
  <si>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</si>
  <si>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</si>
  <si>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</si>
  <si>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</si>
  <si>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</si>
  <si>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</si>
  <si>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</si>
  <si>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</si>
  <si>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</si>
  <si>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</si>
  <si>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</si>
  <si>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</si>
  <si>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</si>
  <si>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</si>
  <si>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</si>
  <si>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</si>
  <si>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</si>
  <si>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</si>
  <si>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</si>
  <si>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</si>
  <si>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</si>
  <si>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</si>
  <si>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</si>
  <si>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</si>
  <si>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</si>
  <si>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</si>
  <si>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</si>
  <si>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</si>
  <si>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</si>
  <si>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</si>
  <si>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</si>
  <si>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</si>
  <si>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</si>
  <si>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</si>
  <si>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</si>
  <si>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</si>
  <si>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</si>
  <si>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</si>
  <si>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</si>
  <si>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</si>
  <si>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</si>
  <si>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</si>
  <si>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</si>
  <si>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</si>
  <si>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</si>
  <si>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</si>
  <si>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</si>
  <si>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</si>
  <si>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</si>
  <si>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</si>
  <si>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</si>
  <si>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</si>
  <si>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</si>
  <si>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</si>
  <si>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</si>
  <si>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</si>
  <si>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</si>
  <si>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</si>
  <si>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</si>
  <si>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</si>
  <si>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</si>
  <si>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</si>
  <si>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</si>
  <si>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</si>
  <si>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</si>
  <si>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</si>
  <si>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</si>
  <si>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</si>
  <si>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</si>
  <si>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</si>
  <si>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</si>
  <si>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</si>
  <si>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</si>
  <si>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</si>
  <si>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</si>
  <si>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</si>
  <si>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</si>
  <si>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</si>
  <si>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</si>
  <si>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</si>
  <si>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</si>
  <si>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</si>
  <si>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</si>
  <si>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</si>
  <si>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</si>
  <si>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</si>
  <si>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</si>
  <si>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</si>
  <si>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</si>
  <si>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</si>
  <si>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</si>
  <si>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</si>
  <si>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</si>
  <si>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</si>
  <si>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</si>
  <si>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</si>
  <si>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</si>
  <si>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</si>
  <si>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</si>
  <si>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</si>
  <si>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</si>
  <si>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</si>
  <si>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</si>
  <si>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</si>
  <si>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</si>
  <si>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</si>
  <si>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</si>
  <si>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</si>
  <si>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</si>
  <si>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</si>
  <si>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</si>
  <si>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</si>
  <si>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</si>
  <si>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</si>
  <si>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</si>
  <si>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</si>
  <si>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</si>
  <si>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</si>
  <si>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</si>
  <si>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</si>
  <si>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</si>
  <si>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</si>
  <si>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</si>
  <si>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</si>
  <si>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</si>
  <si>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</si>
  <si>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</si>
  <si>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</si>
  <si>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</si>
  <si>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</si>
  <si>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</si>
  <si>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</si>
  <si>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</si>
  <si>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</si>
  <si>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</si>
  <si>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</si>
  <si>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</si>
  <si>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</si>
  <si>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</si>
  <si>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</si>
  <si>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</si>
  <si>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</si>
  <si>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</si>
  <si>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</si>
  <si>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</si>
  <si>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</si>
  <si>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</si>
  <si>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</si>
  <si>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</si>
  <si>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</si>
  <si>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</si>
  <si>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</si>
  <si>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</si>
  <si>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</si>
  <si>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</si>
  <si>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</si>
  <si>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</si>
  <si>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</si>
  <si>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</si>
  <si>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</si>
  <si>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</si>
  <si>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</si>
  <si>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</si>
  <si>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</si>
  <si>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</si>
  <si>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</si>
  <si>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</si>
  <si>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</si>
  <si>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</si>
  <si>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</si>
  <si>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</si>
  <si>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</si>
  <si>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</si>
  <si>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</si>
  <si>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</si>
  <si>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</si>
  <si>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</si>
  <si>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</si>
  <si>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</si>
  <si>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</si>
  <si>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</si>
  <si>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</si>
  <si>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</si>
  <si>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</si>
  <si>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</si>
  <si>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</si>
  <si>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</si>
  <si>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</si>
  <si>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</si>
  <si>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</si>
  <si>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</si>
  <si>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</si>
  <si>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</si>
  <si>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</si>
  <si>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</si>
  <si>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</si>
  <si>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</si>
  <si>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</si>
  <si>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</si>
  <si>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</si>
  <si>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</si>
  <si>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</si>
  <si>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</si>
  <si>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</si>
  <si>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</si>
  <si>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</si>
  <si>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</si>
  <si>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</si>
  <si>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</si>
  <si>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</si>
  <si>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</si>
  <si>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</si>
  <si>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</si>
  <si>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</si>
  <si>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</si>
  <si>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</si>
  <si>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</si>
  <si>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</si>
  <si>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</si>
  <si>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</si>
  <si>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</si>
  <si>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</si>
  <si>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</si>
  <si>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</si>
  <si>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</si>
  <si>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</si>
  <si>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</si>
  <si>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</si>
  <si>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</si>
  <si>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</si>
  <si>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</si>
  <si>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</si>
  <si>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ЮЖНАЯ АМЕРИКА</t>
  </si>
  <si>
    <t>СЕВЕРНАЯ ЕВРОПА</t>
  </si>
  <si>
    <t>КИПР</t>
  </si>
  <si>
    <t>СНГ</t>
  </si>
  <si>
    <t>СЕВЕРНАЯ АМЕРИКА</t>
  </si>
  <si>
    <t>АЗИЯ</t>
  </si>
  <si>
    <t>ЮЖНАЯ ЕВРОПА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</si>
  <si>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</si>
  <si>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</si>
  <si>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</si>
  <si>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</si>
  <si>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</si>
  <si>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</si>
  <si>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</si>
  <si>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</si>
  <si>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</si>
  <si>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</si>
  <si>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</si>
  <si>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</si>
  <si>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</si>
  <si>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ГАЙАНА</t>
  </si>
  <si>
    <t>ПАРАГВАЙ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</si>
  <si>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</si>
  <si>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</si>
  <si>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</si>
  <si>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</si>
  <si>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</si>
  <si>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</si>
  <si>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</si>
  <si>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</si>
  <si>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</si>
  <si>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</si>
  <si>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</si>
  <si>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</si>
  <si>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</si>
  <si>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</si>
  <si>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</si>
  <si>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</si>
  <si>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</si>
  <si>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</si>
  <si>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</si>
  <si>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</si>
  <si>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</si>
  <si>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</si>
  <si>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</si>
  <si>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</si>
  <si>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ИРАН, ИСЛАМСКАЯ РЕСПУБЛИКА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</si>
  <si>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</si>
  <si>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</si>
  <si>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</si>
  <si>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</si>
  <si>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</si>
  <si>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</si>
  <si>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</si>
  <si>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</si>
  <si>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</si>
  <si>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</si>
  <si>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</si>
  <si>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</si>
  <si>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</si>
  <si>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</si>
  <si>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</si>
  <si>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</si>
  <si>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</si>
  <si>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</si>
  <si>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ИТАЛИЯ</t>
  </si>
  <si>
    <t>СЛОВАКИЯ</t>
  </si>
  <si>
    <t>АВСТРАЛИЯ</t>
  </si>
  <si>
    <t>ИНДИЯ</t>
  </si>
  <si>
    <t>КОРЕЯ, НАРОДНО-ДЕМОКРАТИЧЕСКАЯ РЕСПУБЛИКА</t>
  </si>
  <si>
    <t>ИСПАНИЯ</t>
  </si>
  <si>
    <t>ТЮМЕНСКАЯ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</si>
  <si>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</si>
  <si>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</si>
  <si>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</si>
  <si>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</si>
  <si>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</si>
  <si>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ВОЛОГОДСКАЯ ОБЛАСТЬ</t>
  </si>
  <si>
    <t>КИРОВСКАЯ ОБЛАСТЬ</t>
  </si>
  <si>
    <t>ИРКУТСКАЯ ОБЛАСТЬ</t>
  </si>
  <si>
    <t>РЕСПУБЛИКА ДАГЕСТАН</t>
  </si>
  <si>
    <t>КРАСНОДАРСКИЙ КРАЙ</t>
  </si>
  <si>
    <t>КАЛУЖСКАЯ ОБЛАСТЬ</t>
  </si>
  <si>
    <t>ТВЕРСКАЯ ОБЛАСТЬ</t>
  </si>
  <si>
    <t>САРАТОВСКАЯ ОБЛАСТЬ</t>
  </si>
  <si>
    <t>ИВАНОВСКАЯ ОБЛАСТЬ</t>
  </si>
  <si>
    <t>ОРЕНБУРГСКАЯ ОБЛАСТЬ</t>
  </si>
  <si>
    <t>ПЕРМСКИЙ КРАЙ</t>
  </si>
  <si>
    <t>ОМСКАЯ ОБЛАСТЬ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</si>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</sst>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A5-4818-B384-736A266BCC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A5-4818-B384-736A266BCC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A5-4818-B384-736A266BCC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A5-4818-B384-736A266BCC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A5-4818-B384-736A266BCC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A5-4818-B384-736A266BCC8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A5-4818-B384-736A266BCC8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A5-4818-B384-736A266BCC8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8A5-4818-B384-736A266BCC85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КИПР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0.78405070607765992</c:v>
                </c:pt>
                <c:pt idx="1">
                  <c:v>0.11784375065480475</c:v>
                </c:pt>
                <c:pt idx="2">
                  <c:v>4.3394766027847857E-2</c:v>
                </c:pt>
                <c:pt idx="3">
                  <c:v>2.6389577833038091E-2</c:v>
                </c:pt>
                <c:pt idx="4">
                  <c:v>1.9639206094330692E-2</c:v>
                </c:pt>
                <c:pt idx="5">
                  <c:v>6.4284058500455555E-3</c:v>
                </c:pt>
                <c:pt idx="6">
                  <c:v>1.604712188459515E-3</c:v>
                </c:pt>
                <c:pt idx="7">
                  <c:v>4.9548535839937554E-4</c:v>
                </c:pt>
                <c:pt idx="8">
                  <c:v>1.5338695024754882E-4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A5-4818-B384-736A266B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57-4E42-A435-6680941278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57-4E42-A435-6680941278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57-4E42-A435-6680941278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57-4E42-A435-6680941278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57-4E42-A435-6680941278E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57-4E42-A435-6680941278E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57-4E42-A435-6680941278E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57-4E42-A435-6680941278E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57-4E42-A435-6680941278E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57-4E42-A435-6680941278E0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ЕВРОПА</c:v>
                </c:pt>
                <c:pt idx="6">
                  <c:v>АВСТРАЛИЯ</c:v>
                </c:pt>
                <c:pt idx="7">
                  <c:v>ЮЖНАЯ АМЕРИКА</c:v>
                </c:pt>
                <c:pt idx="8">
                  <c:v>КИПР</c:v>
                </c:pt>
                <c:pt idx="9">
                  <c:v>ВОСТОЧНАЯ ЕВРОПА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0.88452835146810638</c:v>
                </c:pt>
                <c:pt idx="1">
                  <c:v>6.8517508728289808E-2</c:v>
                </c:pt>
                <c:pt idx="2">
                  <c:v>3.6246213120628555E-2</c:v>
                </c:pt>
                <c:pt idx="3">
                  <c:v>4.1853824632693782E-3</c:v>
                </c:pt>
                <c:pt idx="4">
                  <c:v>3.8644744587443079E-3</c:v>
                </c:pt>
                <c:pt idx="5">
                  <c:v>1.194402882354345E-3</c:v>
                </c:pt>
                <c:pt idx="6">
                  <c:v>6.3330486625291576E-4</c:v>
                </c:pt>
                <c:pt idx="7">
                  <c:v>3.4354474293001659E-4</c:v>
                </c:pt>
                <c:pt idx="8">
                  <c:v>3.0156737424049957E-4</c:v>
                </c:pt>
                <c:pt idx="9">
                  <c:v>1.8524562596235073E-4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57-4E42-A435-668094127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6C-47B3-B57B-1DE3EA3090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6C-47B3-B57B-1DE3EA3090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6C-47B3-B57B-1DE3EA3090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6C-47B3-B57B-1DE3EA3090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6C-47B3-B57B-1DE3EA3090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6C-47B3-B57B-1DE3EA3090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6C-47B3-B57B-1DE3EA30900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6C-47B3-B57B-1DE3EA30900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56C-47B3-B57B-1DE3EA30900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56C-47B3-B57B-1DE3EA30900D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0.88826410305209458</c:v>
                </c:pt>
                <c:pt idx="1">
                  <c:v>3.9307721770052421E-2</c:v>
                </c:pt>
                <c:pt idx="2">
                  <c:v>2.8362465253445927E-2</c:v>
                </c:pt>
                <c:pt idx="3">
                  <c:v>1.5683039513696855E-2</c:v>
                </c:pt>
                <c:pt idx="4">
                  <c:v>1.0599842689813541E-2</c:v>
                </c:pt>
                <c:pt idx="5">
                  <c:v>6.4769197465614206E-3</c:v>
                </c:pt>
                <c:pt idx="6">
                  <c:v>5.5953736156002763E-3</c:v>
                </c:pt>
                <c:pt idx="7">
                  <c:v>4.3962326963143681E-3</c:v>
                </c:pt>
                <c:pt idx="8">
                  <c:v>1.2546571482771425E-3</c:v>
                </c:pt>
                <c:pt idx="9">
                  <c:v>5.9643405110495068E-5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C-47B3-B57B-1DE3EA30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C6-4AA2-A163-9B244EE6D1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C6-4AA2-A163-9B244EE6D1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C6-4AA2-A163-9B244EE6D1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C6-4AA2-A163-9B244EE6D1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C6-4AA2-A163-9B244EE6D1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C6-4AA2-A163-9B244EE6D1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5C6-4AA2-A163-9B244EE6D19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C6-4AA2-A163-9B244EE6D19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5C6-4AA2-A163-9B244EE6D19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5C6-4AA2-A163-9B244EE6D19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5C6-4AA2-A163-9B244EE6D196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0.81518990148963799</c:v>
                </c:pt>
                <c:pt idx="1">
                  <c:v>7.0103163011817002E-2</c:v>
                </c:pt>
                <c:pt idx="2">
                  <c:v>5.8369146178064504E-2</c:v>
                </c:pt>
                <c:pt idx="3">
                  <c:v>2.5594544121087182E-2</c:v>
                </c:pt>
                <c:pt idx="4">
                  <c:v>2.5229833897508082E-2</c:v>
                </c:pt>
                <c:pt idx="5">
                  <c:v>2.5453824187182342E-3</c:v>
                </c:pt>
                <c:pt idx="6">
                  <c:v>2.2101976114848355E-3</c:v>
                </c:pt>
                <c:pt idx="7">
                  <c:v>3.7423996889675775E-4</c:v>
                </c:pt>
                <c:pt idx="8">
                  <c:v>2.9477511126891823E-4</c:v>
                </c:pt>
                <c:pt idx="9">
                  <c:v>7.6577871001724882E-5</c:v>
                </c:pt>
                <c:pt idx="10">
                  <c:v>1.2245973105110816E-5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C6-4AA2-A163-9B244EE6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323850</xdr:rowOff>
    </xdr:from>
    <xdr:to>
      <xdr:col>20</xdr:col>
      <xdr:colOff>161925</xdr:colOff>
      <xdr:row>31</xdr:row>
      <xdr:rowOff>57150</xdr:rowOff>
    </xdr:to>
    <xdr:pic>
      <xdr:nvPicPr>
        <xdr:cNvPr id="616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238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104775</xdr:rowOff>
    </xdr:from>
    <xdr:to>
      <xdr:col>19</xdr:col>
      <xdr:colOff>457200</xdr:colOff>
      <xdr:row>85</xdr:row>
      <xdr:rowOff>161925</xdr:rowOff>
    </xdr:to>
    <xdr:pic>
      <xdr:nvPicPr>
        <xdr:cNvPr id="718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4775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C17" sqref="C17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0.75767106602269607</v>
      </c>
      <c r="B4" s="463" t="s">
        <v>348</v>
      </c>
    </row>
    <row r="5" spans="1:13" ht="15" customHeight="1">
      <c r="A5" s="462">
        <v>0.11750145185181787</v>
      </c>
      <c r="B5" s="463" t="s">
        <v>356</v>
      </c>
    </row>
    <row r="6" spans="1:13" ht="15" customHeight="1">
      <c r="A6" s="462">
        <v>5.5741496134854768E-2</v>
      </c>
      <c r="B6" s="463" t="s">
        <v>371</v>
      </c>
    </row>
    <row r="7" spans="1:13" ht="15" customHeight="1">
      <c r="A7" s="462">
        <v>1.0365059460459153E-2</v>
      </c>
      <c r="B7" s="463" t="s">
        <v>760</v>
      </c>
    </row>
    <row r="8" spans="1:13" ht="15" customHeight="1">
      <c r="A8" s="462">
        <v>9.5266866064777286E-3</v>
      </c>
      <c r="B8" s="463" t="s">
        <v>758</v>
      </c>
    </row>
    <row r="9" spans="1:13" ht="15" customHeight="1">
      <c r="A9" s="462">
        <v>7.8807700404673799E-3</v>
      </c>
      <c r="B9" s="463" t="s">
        <v>359</v>
      </c>
    </row>
    <row r="10" spans="1:13" ht="15" customHeight="1">
      <c r="A10" s="462">
        <v>7.1790150058804753E-3</v>
      </c>
      <c r="B10" s="463" t="s">
        <v>761</v>
      </c>
    </row>
    <row r="11" spans="1:13" ht="15" customHeight="1">
      <c r="A11" s="462">
        <v>4.0252072850094937E-3</v>
      </c>
      <c r="B11" s="463" t="s">
        <v>353</v>
      </c>
    </row>
    <row r="12" spans="1:13" ht="15" customHeight="1">
      <c r="A12" s="462">
        <v>3.7842940129448896E-3</v>
      </c>
      <c r="B12" s="463" t="s">
        <v>756</v>
      </c>
    </row>
    <row r="13" spans="1:13" ht="15" customHeight="1">
      <c r="A13" s="462">
        <v>2.4989467969847713E-3</v>
      </c>
      <c r="B13" s="463" t="s">
        <v>294</v>
      </c>
    </row>
    <row r="14" spans="1:13" ht="15" customHeight="1">
      <c r="A14" s="462">
        <v>1.9669685590437622E-3</v>
      </c>
      <c r="B14" s="463" t="s">
        <v>757</v>
      </c>
    </row>
    <row r="15" spans="1:13" ht="15" customHeight="1">
      <c r="A15" s="462">
        <v>1.4454303447739793E-3</v>
      </c>
      <c r="B15" s="463" t="s">
        <v>282</v>
      </c>
    </row>
    <row r="16" spans="1:13" ht="15" customHeight="1">
      <c r="A16" s="462">
        <v>1.3593609017734081E-3</v>
      </c>
      <c r="B16" s="463" t="s">
        <v>295</v>
      </c>
    </row>
    <row r="17" spans="1:2" ht="15" customHeight="1">
      <c r="A17" s="467">
        <v>1.2421831039441387E-3</v>
      </c>
      <c r="B17" s="461" t="s">
        <v>301</v>
      </c>
    </row>
    <row r="18" spans="1:2" ht="15" customHeight="1">
      <c r="A18" s="467">
        <v>1.1945502706281318E-3</v>
      </c>
      <c r="B18" s="461" t="s">
        <v>771</v>
      </c>
    </row>
    <row r="19" spans="1:2" ht="15" customHeight="1">
      <c r="A19" s="467">
        <v>1.0473632754054538E-3</v>
      </c>
      <c r="B19" s="461" t="s">
        <v>767</v>
      </c>
    </row>
    <row r="20" spans="1:2" ht="15" customHeight="1">
      <c r="A20" s="467">
        <v>1.0416019929472609E-3</v>
      </c>
      <c r="B20" s="461" t="s">
        <v>315</v>
      </c>
    </row>
    <row r="21" spans="1:2" ht="15" customHeight="1">
      <c r="A21" s="467">
        <v>1.0386425076183861E-3</v>
      </c>
      <c r="B21" s="461" t="s">
        <v>772</v>
      </c>
    </row>
    <row r="22" spans="1:2" ht="15" customHeight="1">
      <c r="A22" s="467">
        <v>9.6382316728438929E-4</v>
      </c>
      <c r="B22" s="461" t="s">
        <v>376</v>
      </c>
    </row>
    <row r="23" spans="1:2" ht="15" customHeight="1">
      <c r="A23" s="467">
        <v>9.6056634232644642E-4</v>
      </c>
      <c r="B23" s="461" t="s">
        <v>773</v>
      </c>
    </row>
    <row r="24" spans="1:2" ht="15" customHeight="1">
      <c r="A24" s="467">
        <v>9.46268339504815E-4</v>
      </c>
      <c r="B24" s="461" t="s">
        <v>765</v>
      </c>
    </row>
    <row r="25" spans="1:2" ht="15" customHeight="1">
      <c r="A25" s="467">
        <v>9.2265163876911922E-4</v>
      </c>
      <c r="B25" s="461" t="s">
        <v>769</v>
      </c>
    </row>
    <row r="26" spans="1:2" ht="15" customHeight="1">
      <c r="A26" s="467">
        <v>9.0849210802763567E-4</v>
      </c>
      <c r="B26" s="461" t="s">
        <v>296</v>
      </c>
    </row>
    <row r="27" spans="1:2" ht="15" customHeight="1">
      <c r="A27" s="467">
        <v>6.3169110849076008E-4</v>
      </c>
      <c r="B27" s="461" t="s">
        <v>762</v>
      </c>
    </row>
    <row r="28" spans="1:2" ht="15" customHeight="1">
      <c r="A28" s="467">
        <v>5.6246707442287984E-4</v>
      </c>
      <c r="B28" s="461" t="s">
        <v>759</v>
      </c>
    </row>
    <row r="29" spans="1:2" ht="15" customHeight="1">
      <c r="A29" s="467">
        <v>5.3943313500735856E-4</v>
      </c>
      <c r="B29" s="461" t="s">
        <v>766</v>
      </c>
    </row>
    <row r="30" spans="1:2" ht="15" customHeight="1">
      <c r="A30" s="467">
        <v>5.1889288004198174E-4</v>
      </c>
      <c r="B30" s="461" t="s">
        <v>775</v>
      </c>
    </row>
    <row r="31" spans="1:2" ht="15" customHeight="1">
      <c r="A31" s="467">
        <v>5.0660040484613031E-4</v>
      </c>
      <c r="B31" s="461" t="s">
        <v>285</v>
      </c>
    </row>
    <row r="32" spans="1:2" ht="15" customHeight="1">
      <c r="A32" s="467">
        <v>4.9988328461816368E-4</v>
      </c>
      <c r="B32" s="461" t="s">
        <v>293</v>
      </c>
    </row>
    <row r="33" spans="1:2" ht="15" customHeight="1">
      <c r="A33" s="467">
        <v>4.6108137529749378E-4</v>
      </c>
      <c r="B33" s="461" t="s">
        <v>283</v>
      </c>
    </row>
    <row r="34" spans="1:2" ht="15" customHeight="1">
      <c r="A34" s="467">
        <v>4.5232432911581911E-4</v>
      </c>
      <c r="B34" s="461" t="s">
        <v>770</v>
      </c>
    </row>
    <row r="35" spans="1:2" ht="15" customHeight="1">
      <c r="A35" s="467">
        <v>4.3482543427721495E-4</v>
      </c>
      <c r="B35" s="461" t="s">
        <v>364</v>
      </c>
    </row>
    <row r="36" spans="1:2" ht="15" customHeight="1">
      <c r="A36" s="467">
        <v>4.0187689813503885E-4</v>
      </c>
      <c r="B36" s="461" t="s">
        <v>297</v>
      </c>
    </row>
    <row r="37" spans="1:2" ht="15" customHeight="1">
      <c r="A37" s="467">
        <v>3.6447880511998446E-4</v>
      </c>
      <c r="B37" s="461" t="s">
        <v>281</v>
      </c>
    </row>
    <row r="38" spans="1:2" ht="15" customHeight="1">
      <c r="A38" s="467">
        <v>3.5335050473663844E-4</v>
      </c>
      <c r="B38" s="461" t="s">
        <v>764</v>
      </c>
    </row>
    <row r="39" spans="1:2" ht="15" customHeight="1">
      <c r="A39" s="467">
        <v>3.4738056742403489E-4</v>
      </c>
      <c r="B39" s="461" t="s">
        <v>310</v>
      </c>
    </row>
    <row r="40" spans="1:2" ht="15" customHeight="1">
      <c r="A40" s="467">
        <v>3.1974998559317541E-4</v>
      </c>
      <c r="B40" s="461" t="s">
        <v>299</v>
      </c>
    </row>
    <row r="41" spans="1:2" ht="15" customHeight="1">
      <c r="A41" s="467">
        <v>2.9049082759118473E-4</v>
      </c>
      <c r="B41" s="461" t="s">
        <v>763</v>
      </c>
    </row>
    <row r="42" spans="1:2" ht="15" customHeight="1">
      <c r="A42" s="467">
        <v>2.2862919207484883E-4</v>
      </c>
      <c r="B42" s="461" t="s">
        <v>774</v>
      </c>
    </row>
    <row r="43" spans="1:2" ht="15" customHeight="1">
      <c r="A43" s="467">
        <v>2.0863115638076834E-4</v>
      </c>
      <c r="B43" s="461" t="s">
        <v>291</v>
      </c>
    </row>
    <row r="44" spans="1:2" ht="15" customHeight="1">
      <c r="A44" s="467">
        <v>1.8109414520049803E-4</v>
      </c>
      <c r="B44" s="461" t="s">
        <v>311</v>
      </c>
    </row>
    <row r="45" spans="1:2" ht="15" customHeight="1">
      <c r="A45" s="467">
        <v>1.5573859147012599E-4</v>
      </c>
      <c r="B45" s="461" t="s">
        <v>284</v>
      </c>
    </row>
    <row r="46" spans="1:2" ht="15" customHeight="1">
      <c r="A46" s="467">
        <v>1.3445014080397548E-4</v>
      </c>
      <c r="B46" s="461" t="s">
        <v>317</v>
      </c>
    </row>
    <row r="47" spans="1:2" ht="15" customHeight="1">
      <c r="A47" s="467">
        <v>1.2674646803053827E-4</v>
      </c>
      <c r="B47" s="461" t="s">
        <v>776</v>
      </c>
    </row>
    <row r="48" spans="1:2" ht="15" customHeight="1">
      <c r="A48" s="467">
        <v>1.099049570772353E-4</v>
      </c>
      <c r="B48" s="461" t="s">
        <v>307</v>
      </c>
    </row>
    <row r="49" spans="1:2" ht="15" customHeight="1">
      <c r="A49" s="467">
        <v>1.0356124451224428E-4</v>
      </c>
      <c r="B49" s="461" t="s">
        <v>319</v>
      </c>
    </row>
    <row r="50" spans="1:2" ht="15" hidden="1" customHeight="1">
      <c r="A50" s="467">
        <v>1.0321953952150962E-4</v>
      </c>
      <c r="B50" s="461" t="s">
        <v>302</v>
      </c>
    </row>
    <row r="51" spans="1:2" ht="15" hidden="1" customHeight="1">
      <c r="A51" s="467">
        <v>1.0260370664144086E-4</v>
      </c>
      <c r="B51" s="461" t="s">
        <v>314</v>
      </c>
    </row>
    <row r="52" spans="1:2" ht="15" hidden="1" customHeight="1">
      <c r="A52" s="467">
        <v>8.2425473639914383E-5</v>
      </c>
      <c r="B52" s="461" t="s">
        <v>308</v>
      </c>
    </row>
    <row r="53" spans="1:2" ht="15" hidden="1" customHeight="1">
      <c r="A53" s="467">
        <v>7.7858307300536308E-5</v>
      </c>
      <c r="B53" s="461" t="s">
        <v>306</v>
      </c>
    </row>
    <row r="54" spans="1:2" ht="15" hidden="1" customHeight="1">
      <c r="A54" s="467">
        <v>7.4541429336966332E-5</v>
      </c>
      <c r="B54" s="461" t="s">
        <v>288</v>
      </c>
    </row>
    <row r="55" spans="1:2" ht="15" hidden="1" customHeight="1">
      <c r="A55" s="467">
        <v>6.5140981069336748E-5</v>
      </c>
      <c r="B55" s="461" t="s">
        <v>768</v>
      </c>
    </row>
    <row r="56" spans="1:2" ht="15" hidden="1" customHeight="1">
      <c r="A56" s="467">
        <v>5.5178126745212103E-5</v>
      </c>
      <c r="B56" s="461" t="s">
        <v>300</v>
      </c>
    </row>
    <row r="57" spans="1:2" ht="15" hidden="1" customHeight="1">
      <c r="A57" s="467">
        <v>5.0621645387643137E-5</v>
      </c>
      <c r="B57" s="461" t="s">
        <v>292</v>
      </c>
    </row>
    <row r="58" spans="1:2" ht="15" hidden="1" customHeight="1">
      <c r="A58" s="467">
        <v>4.5394351644072367E-5</v>
      </c>
      <c r="B58" s="461" t="s">
        <v>309</v>
      </c>
    </row>
    <row r="59" spans="1:2" ht="15" hidden="1" customHeight="1">
      <c r="A59" s="467">
        <v>4.0324964356271476E-5</v>
      </c>
      <c r="B59" s="461" t="s">
        <v>777</v>
      </c>
    </row>
    <row r="60" spans="1:2" ht="15" hidden="1" customHeight="1">
      <c r="A60" s="467">
        <v>3.5977269955558055E-5</v>
      </c>
      <c r="B60" s="461" t="s">
        <v>313</v>
      </c>
    </row>
    <row r="61" spans="1:2" ht="15" hidden="1" customHeight="1">
      <c r="A61" s="467">
        <v>3.2078758328915559E-5</v>
      </c>
      <c r="B61" s="461" t="s">
        <v>312</v>
      </c>
    </row>
    <row r="62" spans="1:2" ht="15" hidden="1" customHeight="1">
      <c r="A62" s="467">
        <v>2.8962653107212238E-5</v>
      </c>
      <c r="B62" s="461" t="s">
        <v>321</v>
      </c>
    </row>
    <row r="63" spans="1:2" ht="15" hidden="1" customHeight="1">
      <c r="A63" s="467">
        <v>2.0605199590520709E-5</v>
      </c>
      <c r="B63" s="461" t="s">
        <v>289</v>
      </c>
    </row>
    <row r="64" spans="1:2" ht="15" hidden="1" customHeight="1">
      <c r="A64" s="467">
        <v>1.5359855675207186E-5</v>
      </c>
      <c r="B64" s="461" t="s">
        <v>303</v>
      </c>
    </row>
    <row r="65" spans="1:2" ht="15" hidden="1" customHeight="1">
      <c r="A65" s="467">
        <v>1.4303775124114074E-5</v>
      </c>
      <c r="B65" s="461" t="s">
        <v>403</v>
      </c>
    </row>
    <row r="66" spans="1:2" ht="15" hidden="1" customHeight="1">
      <c r="A66" s="467">
        <v>1.0122679137137463E-5</v>
      </c>
      <c r="B66" s="461" t="s">
        <v>286</v>
      </c>
    </row>
    <row r="67" spans="1:2" ht="15" hidden="1" customHeight="1">
      <c r="A67" s="467">
        <v>5.7430594908056659E-6</v>
      </c>
      <c r="B67" s="461" t="s">
        <v>311</v>
      </c>
    </row>
    <row r="68" spans="1:2" ht="15" hidden="1" customHeight="1">
      <c r="A68" s="467">
        <v>3.6672134676819772E-6</v>
      </c>
      <c r="B68" s="461" t="s">
        <v>312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G30" sqref="G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339</v>
      </c>
      <c r="C13" s="48"/>
      <c r="D13" s="451">
        <f>'A1'!D13</f>
        <v>444440.39562526159</v>
      </c>
      <c r="E13" s="451">
        <f>'A1'!E13</f>
        <v>21522.251587119979</v>
      </c>
      <c r="F13" s="451">
        <f>'A1'!F13</f>
        <v>963.14928076000035</v>
      </c>
      <c r="G13" s="451">
        <f>'A1'!G13</f>
        <v>257.2187590599998</v>
      </c>
      <c r="H13" s="451">
        <f>'A1'!H13</f>
        <v>120.06223041999999</v>
      </c>
      <c r="I13" s="451">
        <f>'A1'!I13</f>
        <v>18.768797450000001</v>
      </c>
      <c r="J13" s="451">
        <f>'A1'!J13</f>
        <v>2.2244660200000004</v>
      </c>
      <c r="K13" s="451">
        <f>'A1'!K13</f>
        <v>23.138473340000004</v>
      </c>
      <c r="L13" s="451">
        <f>'A1'!L13</f>
        <v>91.451530869999985</v>
      </c>
      <c r="M13" s="451">
        <f>'A1'!M13</f>
        <v>467438.66075030167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'A1'!D14</f>
        <v>254776.6552802716</v>
      </c>
      <c r="E14" s="396">
        <f>'A1'!E14</f>
        <v>4460.8875158799965</v>
      </c>
      <c r="F14" s="396">
        <f>'A1'!F14</f>
        <v>10.919380929999999</v>
      </c>
      <c r="G14" s="396">
        <f>'A1'!G14</f>
        <v>44.621273190000004</v>
      </c>
      <c r="H14" s="396">
        <f>'A1'!H14</f>
        <v>17.75518825</v>
      </c>
      <c r="I14" s="396">
        <f>'A1'!I14</f>
        <v>0.86971197999999983</v>
      </c>
      <c r="J14" s="396">
        <f>'A1'!J14</f>
        <v>0.62756069999999997</v>
      </c>
      <c r="K14" s="396">
        <f>'A1'!K14</f>
        <v>0</v>
      </c>
      <c r="L14" s="396">
        <f>'A1'!L14</f>
        <v>15.857927379999998</v>
      </c>
      <c r="M14" s="396">
        <f>'A1'!M14</f>
        <v>259328.19383858165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192552.38652179172</v>
      </c>
      <c r="E15" s="396">
        <f>'A1'!E15</f>
        <v>2607.9050665499981</v>
      </c>
      <c r="F15" s="396">
        <f>'A1'!F15</f>
        <v>8.4717816799999994</v>
      </c>
      <c r="G15" s="396">
        <f>'A1'!G15</f>
        <v>28.004353650000006</v>
      </c>
      <c r="H15" s="396">
        <f>'A1'!H15</f>
        <v>2.1960441000000004</v>
      </c>
      <c r="I15" s="396">
        <f>'A1'!I15</f>
        <v>0.86971197999999983</v>
      </c>
      <c r="J15" s="396">
        <f>'A1'!J15</f>
        <v>0.62756069999999997</v>
      </c>
      <c r="K15" s="396">
        <f>'A1'!K15</f>
        <v>0</v>
      </c>
      <c r="L15" s="396">
        <f>'A1'!L15</f>
        <v>0.78938136999999997</v>
      </c>
      <c r="M15" s="396">
        <f>'A1'!M15</f>
        <v>195201.25042182175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62224.268758479899</v>
      </c>
      <c r="E16" s="396">
        <f>'A1'!E16</f>
        <v>1852.9824493299982</v>
      </c>
      <c r="F16" s="396">
        <f>'A1'!F16</f>
        <v>2.4475992499999997</v>
      </c>
      <c r="G16" s="396">
        <f>'A1'!G16</f>
        <v>16.616919539999998</v>
      </c>
      <c r="H16" s="396">
        <f>'A1'!H16</f>
        <v>15.55914415</v>
      </c>
      <c r="I16" s="396">
        <f>'A1'!I16</f>
        <v>0</v>
      </c>
      <c r="J16" s="396">
        <f>'A1'!J16</f>
        <v>0</v>
      </c>
      <c r="K16" s="396">
        <f>'A1'!K16</f>
        <v>0</v>
      </c>
      <c r="L16" s="396">
        <f>'A1'!L16</f>
        <v>15.068546009999999</v>
      </c>
      <c r="M16" s="396">
        <f>'A1'!M16</f>
        <v>64126.943416759896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73102.485526529897</v>
      </c>
      <c r="E17" s="396">
        <f>'A1'!E17</f>
        <v>6547.0344329699956</v>
      </c>
      <c r="F17" s="396">
        <f>'A1'!F17</f>
        <v>846.79033268000023</v>
      </c>
      <c r="G17" s="396">
        <f>'A1'!G17</f>
        <v>16.896475450000001</v>
      </c>
      <c r="H17" s="396">
        <f>'A1'!H17</f>
        <v>10.052863910000001</v>
      </c>
      <c r="I17" s="396">
        <f>'A1'!I17</f>
        <v>6.6432521099999997</v>
      </c>
      <c r="J17" s="396">
        <f>'A1'!J17</f>
        <v>0</v>
      </c>
      <c r="K17" s="396">
        <f>'A1'!K17</f>
        <v>0</v>
      </c>
      <c r="L17" s="396">
        <f>'A1'!L17</f>
        <v>24.491293919999993</v>
      </c>
      <c r="M17" s="396">
        <f>'A1'!M17</f>
        <v>80554.394177569906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26011.98712061995</v>
      </c>
      <c r="E18" s="396">
        <f>'A1'!E18</f>
        <v>2618.9977036899954</v>
      </c>
      <c r="F18" s="396">
        <f>'A1'!F18</f>
        <v>844.73884905000023</v>
      </c>
      <c r="G18" s="396">
        <f>'A1'!G18</f>
        <v>16.257848120000002</v>
      </c>
      <c r="H18" s="396">
        <f>'A1'!H18</f>
        <v>9.1025977300000012</v>
      </c>
      <c r="I18" s="396">
        <f>'A1'!I18</f>
        <v>6.6432521099999997</v>
      </c>
      <c r="J18" s="396">
        <f>'A1'!J18</f>
        <v>0</v>
      </c>
      <c r="K18" s="396">
        <f>'A1'!K18</f>
        <v>0</v>
      </c>
      <c r="L18" s="396">
        <f>'A1'!L18</f>
        <v>2.9815767600000016</v>
      </c>
      <c r="M18" s="396">
        <f>'A1'!M18</f>
        <v>29510.708948079948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47090.498405909944</v>
      </c>
      <c r="E19" s="396">
        <f>'A1'!E19</f>
        <v>3928.0367292800001</v>
      </c>
      <c r="F19" s="396">
        <f>'A1'!F19</f>
        <v>2.0514836299999999</v>
      </c>
      <c r="G19" s="396">
        <f>'A1'!G19</f>
        <v>0.63862733000000005</v>
      </c>
      <c r="H19" s="396">
        <f>'A1'!H19</f>
        <v>0.95026617999999996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21.50971715999999</v>
      </c>
      <c r="M19" s="396">
        <f>'A1'!M19</f>
        <v>51043.685229489944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'A1'!D20</f>
        <v>19504.723382110002</v>
      </c>
      <c r="E20" s="396">
        <f>'A1'!E20</f>
        <v>94.433242320000005</v>
      </c>
      <c r="F20" s="396">
        <f>'A1'!F20</f>
        <v>0.18062739999999999</v>
      </c>
      <c r="G20" s="396">
        <f>'A1'!G20</f>
        <v>1.295805E-2</v>
      </c>
      <c r="H20" s="396">
        <f>'A1'!H20</f>
        <v>0.65906156000000005</v>
      </c>
      <c r="I20" s="396">
        <f>'A1'!I20</f>
        <v>2.0444299999999999E-2</v>
      </c>
      <c r="J20" s="396">
        <f>'A1'!J20</f>
        <v>0</v>
      </c>
      <c r="K20" s="396">
        <f>'A1'!K20</f>
        <v>0</v>
      </c>
      <c r="L20" s="396">
        <f>'A1'!L20</f>
        <v>0.12872210999999997</v>
      </c>
      <c r="M20" s="396">
        <f>'A1'!M20</f>
        <v>19600.158437850001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1463.8758159699996</v>
      </c>
      <c r="E21" s="396">
        <f>'A1'!E21</f>
        <v>18.048980480000008</v>
      </c>
      <c r="F21" s="396">
        <f>'A1'!F21</f>
        <v>0.18062739999999999</v>
      </c>
      <c r="G21" s="396">
        <f>'A1'!G21</f>
        <v>1.1330410000000001E-2</v>
      </c>
      <c r="H21" s="396">
        <f>'A1'!H21</f>
        <v>0.49350369000000005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1482.6102579499995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18040.847566140001</v>
      </c>
      <c r="E22" s="396">
        <f>'A1'!E22</f>
        <v>76.384261839999994</v>
      </c>
      <c r="F22" s="396">
        <f>'A1'!F22</f>
        <v>0</v>
      </c>
      <c r="G22" s="396">
        <f>'A1'!G22</f>
        <v>1.6276400000000001E-3</v>
      </c>
      <c r="H22" s="396">
        <f>'A1'!H22</f>
        <v>0.16555787</v>
      </c>
      <c r="I22" s="396">
        <f>'A1'!I22</f>
        <v>2.0444299999999999E-2</v>
      </c>
      <c r="J22" s="396">
        <f>'A1'!J22</f>
        <v>0</v>
      </c>
      <c r="K22" s="396">
        <f>'A1'!K22</f>
        <v>0</v>
      </c>
      <c r="L22" s="396">
        <f>'A1'!L22</f>
        <v>0.12872210999999997</v>
      </c>
      <c r="M22" s="396">
        <f>'A1'!M22</f>
        <v>18117.548179900001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'A1'!D23</f>
        <v>97056.53143635008</v>
      </c>
      <c r="E23" s="396">
        <f>'A1'!E23</f>
        <v>10419.896395949991</v>
      </c>
      <c r="F23" s="396">
        <f>'A1'!F23</f>
        <v>105.25893975000007</v>
      </c>
      <c r="G23" s="396">
        <f>'A1'!G23</f>
        <v>195.68805236999981</v>
      </c>
      <c r="H23" s="396">
        <f>'A1'!H23</f>
        <v>91.595116699999991</v>
      </c>
      <c r="I23" s="396">
        <f>'A1'!I23</f>
        <v>11.235389059999999</v>
      </c>
      <c r="J23" s="396">
        <f>'A1'!J23</f>
        <v>1.5969053200000003</v>
      </c>
      <c r="K23" s="396">
        <f>'A1'!K23</f>
        <v>23.138473340000004</v>
      </c>
      <c r="L23" s="396">
        <f>'A1'!L23</f>
        <v>50.973587459999997</v>
      </c>
      <c r="M23" s="396">
        <f>'A1'!M23</f>
        <v>107955.91429630008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57952.424388100088</v>
      </c>
      <c r="E24" s="396">
        <f>'A1'!E24</f>
        <v>8520.3953289699912</v>
      </c>
      <c r="F24" s="396">
        <f>'A1'!F24</f>
        <v>104.91900014000007</v>
      </c>
      <c r="G24" s="396">
        <f>'A1'!G24</f>
        <v>188.19393518999982</v>
      </c>
      <c r="H24" s="396">
        <f>'A1'!H24</f>
        <v>82.640070049999991</v>
      </c>
      <c r="I24" s="396">
        <f>'A1'!I24</f>
        <v>11.05771281</v>
      </c>
      <c r="J24" s="396">
        <f>'A1'!J24</f>
        <v>1.5668409200000002</v>
      </c>
      <c r="K24" s="396">
        <f>'A1'!K24</f>
        <v>22.526754580000006</v>
      </c>
      <c r="L24" s="396">
        <f>'A1'!L24</f>
        <v>50.182859430000001</v>
      </c>
      <c r="M24" s="396">
        <f>'A1'!M24</f>
        <v>66933.906890190061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39104.107048249993</v>
      </c>
      <c r="E25" s="396">
        <f>'A1'!E25</f>
        <v>1899.5010669800001</v>
      </c>
      <c r="F25" s="396">
        <f>'A1'!F25</f>
        <v>0.33993961</v>
      </c>
      <c r="G25" s="396">
        <f>'A1'!G25</f>
        <v>7.494117179999999</v>
      </c>
      <c r="H25" s="396">
        <f>'A1'!H25</f>
        <v>8.9550466499999999</v>
      </c>
      <c r="I25" s="396">
        <f>'A1'!I25</f>
        <v>0.17767624999999998</v>
      </c>
      <c r="J25" s="396">
        <f>'A1'!J25</f>
        <v>3.0064399999999998E-2</v>
      </c>
      <c r="K25" s="396">
        <f>'A1'!K25</f>
        <v>0.61171875999999992</v>
      </c>
      <c r="L25" s="396">
        <f>'A1'!L25</f>
        <v>0.79072803000000003</v>
      </c>
      <c r="M25" s="396">
        <f>'A1'!M25</f>
        <v>41022.007406110002</v>
      </c>
      <c r="N25" s="26"/>
    </row>
    <row r="26" spans="1:16" s="14" customFormat="1" ht="18.75" customHeight="1">
      <c r="A26" s="30"/>
      <c r="B26" s="28" t="s">
        <v>340</v>
      </c>
      <c r="C26" s="200"/>
      <c r="D26" s="451">
        <f>'A1'!D26</f>
        <v>152191.87459806004</v>
      </c>
      <c r="E26" s="451">
        <f>'A1'!E26</f>
        <v>17383.279879310005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28.43677259</v>
      </c>
      <c r="M26" s="451">
        <f>'A1'!M26</f>
        <v>169603.59124996004</v>
      </c>
      <c r="N26" s="26"/>
    </row>
    <row r="27" spans="1:16" s="14" customFormat="1" ht="18.75" customHeight="1">
      <c r="A27" s="30"/>
      <c r="B27" s="31" t="s">
        <v>341</v>
      </c>
      <c r="C27" s="200"/>
      <c r="D27" s="396">
        <f>'A1'!D27</f>
        <v>152188.11800957003</v>
      </c>
      <c r="E27" s="396">
        <f>'A1'!E27</f>
        <v>17383.129425590003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28.43677259</v>
      </c>
      <c r="M27" s="396">
        <f>'A1'!M27</f>
        <v>169599.68420775005</v>
      </c>
      <c r="N27" s="26"/>
    </row>
    <row r="28" spans="1:16" s="14" customFormat="1" ht="18.75" customHeight="1">
      <c r="A28" s="30"/>
      <c r="B28" s="31" t="s">
        <v>342</v>
      </c>
      <c r="C28" s="200"/>
      <c r="D28" s="396">
        <f>'A1'!D28</f>
        <v>3.7565884899999999</v>
      </c>
      <c r="E28" s="396">
        <f>'A1'!E28</f>
        <v>0.15045371999999999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3.9070422099999997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596632.27022332163</v>
      </c>
      <c r="E29" s="396">
        <f>'A1'!E29</f>
        <v>38905.53146642998</v>
      </c>
      <c r="F29" s="396">
        <f>'A1'!F29</f>
        <v>963.14928076000035</v>
      </c>
      <c r="G29" s="396">
        <f>'A1'!G29</f>
        <v>257.2187590599998</v>
      </c>
      <c r="H29" s="396">
        <f>'A1'!H29</f>
        <v>120.06223041999999</v>
      </c>
      <c r="I29" s="396">
        <f>'A1'!I29</f>
        <v>18.768797450000001</v>
      </c>
      <c r="J29" s="396">
        <f>'A1'!J29</f>
        <v>2.2244660200000004</v>
      </c>
      <c r="K29" s="396">
        <f>'A1'!K29</f>
        <v>23.138473340000004</v>
      </c>
      <c r="L29" s="396">
        <f>'A1'!L29</f>
        <v>119.88830345999999</v>
      </c>
      <c r="M29" s="396">
        <f>'A1'!M29</f>
        <v>637042.25200026145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919711.00151570141</v>
      </c>
      <c r="E30" s="483">
        <v>21</v>
      </c>
      <c r="F30" s="483">
        <f>D30/E30</f>
        <v>43795.761976938164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48470.679671374353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57087.159516319574</v>
      </c>
      <c r="N31" s="26"/>
    </row>
    <row r="32" spans="1:16" s="14" customFormat="1" ht="18.75" customHeight="1">
      <c r="A32" s="27"/>
      <c r="B32" s="28" t="s">
        <v>339</v>
      </c>
      <c r="C32" s="48"/>
      <c r="D32" s="451">
        <f>'A1'!D32</f>
        <v>9574.8594007399988</v>
      </c>
      <c r="E32" s="451">
        <f>'A1'!E32</f>
        <v>1954.6493134999996</v>
      </c>
      <c r="F32" s="451">
        <f>'A1'!F32</f>
        <v>40.225566650000005</v>
      </c>
      <c r="G32" s="451">
        <f>'A1'!G32</f>
        <v>5.8072601400000003</v>
      </c>
      <c r="H32" s="451">
        <f>'A1'!H32</f>
        <v>2.24959131</v>
      </c>
      <c r="I32" s="451">
        <f>'A1'!I32</f>
        <v>0</v>
      </c>
      <c r="J32" s="451">
        <f>'A1'!J32</f>
        <v>0</v>
      </c>
      <c r="K32" s="451">
        <f>'A1'!K32</f>
        <v>4.9712884000000006</v>
      </c>
      <c r="L32" s="451">
        <f>'A1'!L32</f>
        <v>6.8454467800000005</v>
      </c>
      <c r="M32" s="451">
        <f>'A1'!M32</f>
        <v>11589.607867520001</v>
      </c>
      <c r="N32" s="26"/>
    </row>
    <row r="33" spans="1:14" s="14" customFormat="1" ht="18.75" customHeight="1">
      <c r="A33" s="29"/>
      <c r="B33" s="12" t="s">
        <v>331</v>
      </c>
      <c r="C33" s="200"/>
      <c r="D33" s="396">
        <f>'A1'!D33</f>
        <v>4015.1504843399998</v>
      </c>
      <c r="E33" s="396">
        <f>'A1'!E33</f>
        <v>507.4264829</v>
      </c>
      <c r="F33" s="396">
        <f>'A1'!F33</f>
        <v>19.3525451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8.1192199999999999E-3</v>
      </c>
      <c r="M33" s="396">
        <f>'A1'!M33</f>
        <v>4541.9376315599993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360.14101660000011</v>
      </c>
      <c r="E34" s="396">
        <f>'A1'!E34</f>
        <v>30.430076219999997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8.1192199999999999E-3</v>
      </c>
      <c r="M34" s="396">
        <f>'A1'!M34</f>
        <v>390.57921204000013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3655.0094677399998</v>
      </c>
      <c r="E35" s="396">
        <f>'A1'!E35</f>
        <v>476.99640668000001</v>
      </c>
      <c r="F35" s="396">
        <f>'A1'!F35</f>
        <v>19.3525451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4151.3584195199992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2569.3682995900003</v>
      </c>
      <c r="E36" s="396">
        <f>'A1'!E36</f>
        <v>0.42684598000000001</v>
      </c>
      <c r="F36" s="396">
        <f>'A1'!F36</f>
        <v>8.2761623800000006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0.19613701</v>
      </c>
      <c r="M36" s="396">
        <f>'A1'!M36</f>
        <v>2578.2674449600004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231.3620201</v>
      </c>
      <c r="E37" s="396">
        <f>'A1'!E37</f>
        <v>9.3342499999999995E-2</v>
      </c>
      <c r="F37" s="396">
        <f>'A1'!F37</f>
        <v>8.2761623800000006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239.73152497999999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2338.0062794900005</v>
      </c>
      <c r="E38" s="396">
        <f>'A1'!E38</f>
        <v>0.33350348000000002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0.19613701</v>
      </c>
      <c r="M38" s="396">
        <f>'A1'!M38</f>
        <v>2338.5359199800005</v>
      </c>
      <c r="N38" s="26"/>
    </row>
    <row r="39" spans="1:14" s="14" customFormat="1" ht="18.75" customHeight="1">
      <c r="A39" s="30"/>
      <c r="B39" s="469" t="s">
        <v>330</v>
      </c>
      <c r="C39" s="200"/>
      <c r="D39" s="396">
        <f>'A1'!D39</f>
        <v>153.07684750999999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153.07684750999999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153.07684750999999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153.07684750999999</v>
      </c>
      <c r="N41" s="26"/>
    </row>
    <row r="42" spans="1:14" s="14" customFormat="1" ht="18.75" customHeight="1">
      <c r="A42" s="30"/>
      <c r="B42" s="469" t="s">
        <v>329</v>
      </c>
      <c r="C42" s="200"/>
      <c r="D42" s="396">
        <f>'A1'!D42</f>
        <v>2837.2637692999992</v>
      </c>
      <c r="E42" s="396">
        <f>'A1'!E42</f>
        <v>1446.7959846199997</v>
      </c>
      <c r="F42" s="396">
        <f>'A1'!F42</f>
        <v>12.596859169999998</v>
      </c>
      <c r="G42" s="396">
        <f>'A1'!G42</f>
        <v>5.8072601400000003</v>
      </c>
      <c r="H42" s="396">
        <f>'A1'!H42</f>
        <v>2.24959131</v>
      </c>
      <c r="I42" s="396">
        <f>'A1'!I42</f>
        <v>0</v>
      </c>
      <c r="J42" s="396">
        <f>'A1'!J42</f>
        <v>0</v>
      </c>
      <c r="K42" s="396">
        <f>'A1'!K42</f>
        <v>4.9712884000000006</v>
      </c>
      <c r="L42" s="396">
        <f>'A1'!L42</f>
        <v>6.6411905500000001</v>
      </c>
      <c r="M42" s="396">
        <f>'A1'!M42</f>
        <v>4316.3259434899992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2460.0923106799992</v>
      </c>
      <c r="E43" s="396">
        <f>'A1'!E43</f>
        <v>1270.9679040599997</v>
      </c>
      <c r="F43" s="396">
        <f>'A1'!F43</f>
        <v>12.596859169999998</v>
      </c>
      <c r="G43" s="396">
        <f>'A1'!G43</f>
        <v>5.8072601400000003</v>
      </c>
      <c r="H43" s="396">
        <f>'A1'!H43</f>
        <v>2.24959131</v>
      </c>
      <c r="I43" s="396">
        <f>'A1'!I43</f>
        <v>0</v>
      </c>
      <c r="J43" s="396">
        <f>'A1'!J43</f>
        <v>0</v>
      </c>
      <c r="K43" s="396">
        <f>'A1'!K43</f>
        <v>4.9712884000000006</v>
      </c>
      <c r="L43" s="396">
        <f>'A1'!L43</f>
        <v>6.6411905500000001</v>
      </c>
      <c r="M43" s="396">
        <f>'A1'!M43</f>
        <v>3763.3264043099985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377.17145862000001</v>
      </c>
      <c r="E44" s="396">
        <f>'A1'!E44</f>
        <v>175.82808055999999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552.99953918000006</v>
      </c>
      <c r="N44" s="26"/>
    </row>
    <row r="45" spans="1:14" s="14" customFormat="1" ht="18.75" customHeight="1">
      <c r="A45" s="29"/>
      <c r="B45" s="28" t="s">
        <v>340</v>
      </c>
      <c r="C45" s="200"/>
      <c r="D45" s="451">
        <f>'A1'!D45</f>
        <v>3044.7244839400014</v>
      </c>
      <c r="E45" s="451">
        <f>'A1'!E45</f>
        <v>91.990812439999985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3136.7152963800013</v>
      </c>
      <c r="N45" s="26"/>
    </row>
    <row r="46" spans="1:14" s="14" customFormat="1" ht="18.75" customHeight="1">
      <c r="A46" s="30"/>
      <c r="B46" s="31" t="s">
        <v>341</v>
      </c>
      <c r="C46" s="200"/>
      <c r="D46" s="396">
        <f>'A1'!D46</f>
        <v>2779.8286150900012</v>
      </c>
      <c r="E46" s="396">
        <f>'A1'!E46</f>
        <v>91.990812439999985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2871.8194275300011</v>
      </c>
      <c r="N46" s="26"/>
    </row>
    <row r="47" spans="1:14" s="14" customFormat="1" ht="18.75" customHeight="1">
      <c r="A47" s="30"/>
      <c r="B47" s="31" t="s">
        <v>342</v>
      </c>
      <c r="C47" s="200"/>
      <c r="D47" s="396">
        <f>'A1'!D47</f>
        <v>264.89586885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264.89586885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12619.58388468</v>
      </c>
      <c r="E48" s="396">
        <f>'A1'!E48</f>
        <v>2046.6401259399995</v>
      </c>
      <c r="F48" s="396">
        <f>'A1'!F48</f>
        <v>40.225566650000005</v>
      </c>
      <c r="G48" s="396">
        <f>'A1'!G48</f>
        <v>5.8072601400000003</v>
      </c>
      <c r="H48" s="396">
        <f>'A1'!H48</f>
        <v>2.24959131</v>
      </c>
      <c r="I48" s="396">
        <f>'A1'!I48</f>
        <v>0</v>
      </c>
      <c r="J48" s="396">
        <f>'A1'!J48</f>
        <v>0</v>
      </c>
      <c r="K48" s="396">
        <f>'A1'!K48</f>
        <v>4.9712884000000006</v>
      </c>
      <c r="L48" s="396">
        <f>'A1'!L48</f>
        <v>6.8454467800000005</v>
      </c>
      <c r="M48" s="396">
        <f>'A1'!M48</f>
        <v>14726.323163899999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972.64152858999967</v>
      </c>
      <c r="E50" s="396">
        <f>'A1'!E50</f>
        <v>157.04924335999999</v>
      </c>
      <c r="F50" s="396">
        <f>'A1'!F50</f>
        <v>1.7080580700000001</v>
      </c>
      <c r="G50" s="396">
        <f>'A1'!G50</f>
        <v>0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0.20425623000000004</v>
      </c>
      <c r="M50" s="396">
        <f>'A1'!M50</f>
        <v>1131.6030862499997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10654.234782160001</v>
      </c>
      <c r="E51" s="396">
        <f>'A1'!E51</f>
        <v>1679.7027262300003</v>
      </c>
      <c r="F51" s="396">
        <f>'A1'!F51</f>
        <v>38.517508580000005</v>
      </c>
      <c r="G51" s="396">
        <f>'A1'!G51</f>
        <v>5.8072601400000003</v>
      </c>
      <c r="H51" s="396">
        <f>'A1'!H51</f>
        <v>2.24959131</v>
      </c>
      <c r="I51" s="396">
        <f>'A1'!I51</f>
        <v>0</v>
      </c>
      <c r="J51" s="396">
        <f>'A1'!J51</f>
        <v>0</v>
      </c>
      <c r="K51" s="396">
        <f>'A1'!K51</f>
        <v>4.9712884000000006</v>
      </c>
      <c r="L51" s="396">
        <f>'A1'!L51</f>
        <v>6.6411905500000001</v>
      </c>
      <c r="M51" s="396">
        <f>'A1'!M51</f>
        <v>12392.124347370001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992.70757392999997</v>
      </c>
      <c r="E52" s="396">
        <f>'A1'!E52</f>
        <v>209.88815638000003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1202.5957303099999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339</v>
      </c>
      <c r="C55" s="48"/>
      <c r="D55" s="451">
        <f>'A1'!D55</f>
        <v>361856.9223224498</v>
      </c>
      <c r="E55" s="451">
        <f>'A1'!E55</f>
        <v>31066.682955059987</v>
      </c>
      <c r="F55" s="451">
        <f>'A1'!F55</f>
        <v>0.22241015</v>
      </c>
      <c r="G55" s="451">
        <f>'A1'!G55</f>
        <v>65.483100449999995</v>
      </c>
      <c r="H55" s="451">
        <f>'A1'!H55</f>
        <v>19.908877270000001</v>
      </c>
      <c r="I55" s="451">
        <f>'A1'!I55</f>
        <v>0</v>
      </c>
      <c r="J55" s="451">
        <f>'A1'!J55</f>
        <v>0.56594148</v>
      </c>
      <c r="K55" s="451">
        <f>'A1'!K55</f>
        <v>0</v>
      </c>
      <c r="L55" s="451">
        <f>'A1'!L55</f>
        <v>0</v>
      </c>
      <c r="M55" s="451">
        <f>'A1'!M55</f>
        <v>393009.78560685978</v>
      </c>
      <c r="N55" s="26"/>
    </row>
    <row r="56" spans="1:24" s="14" customFormat="1" ht="18.75" customHeight="1">
      <c r="A56" s="29"/>
      <c r="B56" s="12" t="s">
        <v>331</v>
      </c>
      <c r="C56" s="200"/>
      <c r="D56" s="396">
        <f>'A1'!D56</f>
        <v>218103.24294977967</v>
      </c>
      <c r="E56" s="396">
        <f>'A1'!E56</f>
        <v>15003.535311079979</v>
      </c>
      <c r="F56" s="396">
        <f>'A1'!F56</f>
        <v>0.22241015</v>
      </c>
      <c r="G56" s="396">
        <f>'A1'!G56</f>
        <v>31.585595339999998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233138.58626634965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108476.78627568968</v>
      </c>
      <c r="E57" s="396">
        <f>'A1'!E57</f>
        <v>13982.451557429978</v>
      </c>
      <c r="F57" s="396">
        <f>'A1'!F57</f>
        <v>0</v>
      </c>
      <c r="G57" s="396">
        <f>'A1'!G57</f>
        <v>0.31932519000000004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122459.55715830965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109626.45667408999</v>
      </c>
      <c r="E58" s="396">
        <f>'A1'!E58</f>
        <v>1021.0837536499996</v>
      </c>
      <c r="F58" s="396">
        <f>'A1'!F58</f>
        <v>0.22241015</v>
      </c>
      <c r="G58" s="396">
        <f>'A1'!G58</f>
        <v>31.266270149999997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110679.02910803999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95339.161772520107</v>
      </c>
      <c r="E59" s="396">
        <f>'A1'!E59</f>
        <v>15898.904729200007</v>
      </c>
      <c r="F59" s="396">
        <f>'A1'!F59</f>
        <v>0</v>
      </c>
      <c r="G59" s="396">
        <f>'A1'!G59</f>
        <v>1.8380907199999998</v>
      </c>
      <c r="H59" s="396">
        <f>'A1'!H59</f>
        <v>15.349978360000001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111255.25457080011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27129.163871000019</v>
      </c>
      <c r="E60" s="396">
        <f>'A1'!E60</f>
        <v>8305.7639059600115</v>
      </c>
      <c r="F60" s="396">
        <f>'A1'!F60</f>
        <v>0</v>
      </c>
      <c r="G60" s="396">
        <f>'A1'!G60</f>
        <v>1.8380907199999998</v>
      </c>
      <c r="H60" s="396">
        <f>'A1'!H60</f>
        <v>15.349978360000001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35452.115846040026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68209.997901520081</v>
      </c>
      <c r="E61" s="396">
        <f>'A1'!E61</f>
        <v>7593.1408232399945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75803.13872476008</v>
      </c>
      <c r="N61" s="26"/>
    </row>
    <row r="62" spans="1:24" s="14" customFormat="1" ht="18.75" customHeight="1">
      <c r="A62" s="29"/>
      <c r="B62" s="469" t="s">
        <v>330</v>
      </c>
      <c r="C62" s="200"/>
      <c r="D62" s="396">
        <f>'A1'!D62</f>
        <v>21651.803396269999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21651.803396269999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10063.157705349999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10063.157705349999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11588.645690920001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11588.645690920001</v>
      </c>
      <c r="N64" s="26"/>
    </row>
    <row r="65" spans="1:28" s="14" customFormat="1" ht="18.75" customHeight="1">
      <c r="A65" s="30"/>
      <c r="B65" s="469" t="s">
        <v>329</v>
      </c>
      <c r="C65" s="200"/>
      <c r="D65" s="396">
        <f>'A1'!D65</f>
        <v>26762.714203880008</v>
      </c>
      <c r="E65" s="396">
        <f>'A1'!E65</f>
        <v>164.24291478000001</v>
      </c>
      <c r="F65" s="396">
        <f>'A1'!F65</f>
        <v>0</v>
      </c>
      <c r="G65" s="396">
        <f>'A1'!G65</f>
        <v>32.059414390000001</v>
      </c>
      <c r="H65" s="396">
        <f>'A1'!H65</f>
        <v>4.5588989099999999</v>
      </c>
      <c r="I65" s="396">
        <f>'A1'!I65</f>
        <v>0</v>
      </c>
      <c r="J65" s="396">
        <f>'A1'!J65</f>
        <v>0.56594148</v>
      </c>
      <c r="K65" s="396">
        <f>'A1'!K65</f>
        <v>0</v>
      </c>
      <c r="L65" s="396">
        <f>'A1'!L65</f>
        <v>0</v>
      </c>
      <c r="M65" s="396">
        <f>'A1'!M65</f>
        <v>26964.141373440008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2753.8273350199997</v>
      </c>
      <c r="E66" s="396">
        <f>'A1'!E66</f>
        <v>132.06668426000002</v>
      </c>
      <c r="F66" s="396">
        <f>'A1'!F66</f>
        <v>0</v>
      </c>
      <c r="G66" s="396">
        <f>'A1'!G66</f>
        <v>32.059414390000001</v>
      </c>
      <c r="H66" s="396">
        <f>'A1'!H66</f>
        <v>4.5588989099999999</v>
      </c>
      <c r="I66" s="396">
        <f>'A1'!I66</f>
        <v>0</v>
      </c>
      <c r="J66" s="396">
        <f>'A1'!J66</f>
        <v>0.56594148</v>
      </c>
      <c r="K66" s="396">
        <f>'A1'!K66</f>
        <v>0</v>
      </c>
      <c r="L66" s="396">
        <f>'A1'!L66</f>
        <v>0</v>
      </c>
      <c r="M66" s="396">
        <f>'A1'!M66</f>
        <v>2923.0782740599998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24008.886868860009</v>
      </c>
      <c r="E67" s="396">
        <f>'A1'!E67</f>
        <v>32.176230519999997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24041.063099380008</v>
      </c>
      <c r="N67" s="26"/>
    </row>
    <row r="68" spans="1:28" s="14" customFormat="1" ht="18.75" customHeight="1">
      <c r="A68" s="29"/>
      <c r="B68" s="28" t="s">
        <v>340</v>
      </c>
      <c r="C68" s="200"/>
      <c r="D68" s="451">
        <f>'A1'!D68</f>
        <v>115572.75969751</v>
      </c>
      <c r="E68" s="451">
        <f>'A1'!E68</f>
        <v>37140.528418969996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152713.28811647999</v>
      </c>
      <c r="N68" s="26"/>
    </row>
    <row r="69" spans="1:28" s="14" customFormat="1" ht="18.75" customHeight="1">
      <c r="A69" s="30"/>
      <c r="B69" s="31" t="s">
        <v>341</v>
      </c>
      <c r="C69" s="200"/>
      <c r="D69" s="396">
        <f>'A1'!D69</f>
        <v>115572.75969751</v>
      </c>
      <c r="E69" s="396">
        <f>'A1'!E69</f>
        <v>37140.528418969996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152713.28811647999</v>
      </c>
      <c r="N69" s="26"/>
    </row>
    <row r="70" spans="1:28" s="14" customFormat="1" ht="18.75" customHeight="1">
      <c r="A70" s="30"/>
      <c r="B70" s="31" t="s">
        <v>342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477429.68201995979</v>
      </c>
      <c r="E71" s="396">
        <f>'A1'!E71</f>
        <v>68207.211374029983</v>
      </c>
      <c r="F71" s="396">
        <f>'A1'!F71</f>
        <v>0.22241015</v>
      </c>
      <c r="G71" s="396">
        <f>'A1'!G71</f>
        <v>65.483100449999995</v>
      </c>
      <c r="H71" s="396">
        <f>'A1'!H71</f>
        <v>19.908877270000001</v>
      </c>
      <c r="I71" s="396">
        <f>'A1'!I71</f>
        <v>0</v>
      </c>
      <c r="J71" s="396">
        <f>'A1'!J71</f>
        <v>0.56594148</v>
      </c>
      <c r="K71" s="396">
        <f>'A1'!K71</f>
        <v>0</v>
      </c>
      <c r="L71" s="396">
        <f>'A1'!L71</f>
        <v>0</v>
      </c>
      <c r="M71" s="396">
        <f>'A1'!M71</f>
        <v>545723.07372333971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465050.48130668083</v>
      </c>
      <c r="E73" s="396">
        <f>'A1'!E73</f>
        <v>67630.211419659769</v>
      </c>
      <c r="F73" s="396">
        <f>'A1'!F73</f>
        <v>0.11073907</v>
      </c>
      <c r="G73" s="396">
        <f>'A1'!G73</f>
        <v>33.783389829999997</v>
      </c>
      <c r="H73" s="396">
        <f>'A1'!H73</f>
        <v>18.166238</v>
      </c>
      <c r="I73" s="396">
        <f>'A1'!I73</f>
        <v>0</v>
      </c>
      <c r="J73" s="396">
        <f>'A1'!J73</f>
        <v>0.28285832</v>
      </c>
      <c r="K73" s="396">
        <f>'A1'!K73</f>
        <v>0</v>
      </c>
      <c r="L73" s="396">
        <f>'A1'!L73</f>
        <v>0</v>
      </c>
      <c r="M73" s="396">
        <f>'A1'!M73</f>
        <v>532733.03595156071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11670.591640560006</v>
      </c>
      <c r="E74" s="396">
        <f>'A1'!E74</f>
        <v>536.84309917000007</v>
      </c>
      <c r="F74" s="396">
        <f>'A1'!F74</f>
        <v>0.11167108000000001</v>
      </c>
      <c r="G74" s="396">
        <f>'A1'!G74</f>
        <v>31.699710619999998</v>
      </c>
      <c r="H74" s="396">
        <f>'A1'!H74</f>
        <v>1.7426392699999997</v>
      </c>
      <c r="I74" s="396">
        <f>'A1'!I74</f>
        <v>0</v>
      </c>
      <c r="J74" s="396">
        <f>'A1'!J74</f>
        <v>0.28308316</v>
      </c>
      <c r="K74" s="396">
        <f>'A1'!K74</f>
        <v>0</v>
      </c>
      <c r="L74" s="396">
        <f>'A1'!L74</f>
        <v>0</v>
      </c>
      <c r="M74" s="396">
        <f>'A1'!M74</f>
        <v>12241.271843860006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708.60907280000004</v>
      </c>
      <c r="E75" s="439">
        <f>'A1'!E75</f>
        <v>40.156855220000004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748.76592802000005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339</v>
      </c>
      <c r="C13" s="56"/>
      <c r="D13" s="474">
        <f>'A2'!D13</f>
        <v>146413.82938942994</v>
      </c>
      <c r="E13" s="474">
        <f>'A2'!E13</f>
        <v>5073.1126593400004</v>
      </c>
      <c r="F13" s="474">
        <f>'A2'!F13</f>
        <v>11493.892787540004</v>
      </c>
      <c r="G13" s="474">
        <f>'A2'!G13</f>
        <v>1680.3383470000001</v>
      </c>
      <c r="H13" s="474">
        <f>'A2'!H13</f>
        <v>411.11351316000008</v>
      </c>
      <c r="I13" s="474">
        <f>'A2'!I13</f>
        <v>2553.3986690199999</v>
      </c>
      <c r="J13" s="474">
        <f>'A2'!J13</f>
        <v>68.644717129999989</v>
      </c>
      <c r="K13" s="474">
        <f>'A2'!K13</f>
        <v>1053.2494105300004</v>
      </c>
      <c r="L13" s="474">
        <f>'A2'!L13</f>
        <v>168747.57949314994</v>
      </c>
    </row>
    <row r="14" spans="1:12" s="14" customFormat="1" ht="18" customHeight="1">
      <c r="A14" s="29"/>
      <c r="B14" s="12" t="s">
        <v>331</v>
      </c>
      <c r="C14" s="12"/>
      <c r="D14" s="396">
        <f>'A2'!D14</f>
        <v>83576.512229760003</v>
      </c>
      <c r="E14" s="396">
        <f>'A2'!E14</f>
        <v>2325.1453855699992</v>
      </c>
      <c r="F14" s="396">
        <f>'A2'!F14</f>
        <v>5666.833858040005</v>
      </c>
      <c r="G14" s="396">
        <f>'A2'!G14</f>
        <v>651.21602760000007</v>
      </c>
      <c r="H14" s="396">
        <f>'A2'!H14</f>
        <v>167.16906070000005</v>
      </c>
      <c r="I14" s="396">
        <f>'A2'!I14</f>
        <v>1246.24799605</v>
      </c>
      <c r="J14" s="396">
        <f>'A2'!J14</f>
        <v>45.861452129999996</v>
      </c>
      <c r="K14" s="396">
        <f>'A2'!K14</f>
        <v>255.47298963000009</v>
      </c>
      <c r="L14" s="396">
        <f>'A2'!L14</f>
        <v>93934.458999480019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12985.916581920033</v>
      </c>
      <c r="E15" s="396">
        <f>'A2'!E15</f>
        <v>479.57771120000007</v>
      </c>
      <c r="F15" s="396">
        <f>'A2'!F15</f>
        <v>567.49913913000046</v>
      </c>
      <c r="G15" s="396">
        <f>'A2'!G15</f>
        <v>55.428449519999994</v>
      </c>
      <c r="H15" s="396">
        <f>'A2'!H15</f>
        <v>7.372284510000001</v>
      </c>
      <c r="I15" s="396">
        <f>'A2'!I15</f>
        <v>184.48329470000013</v>
      </c>
      <c r="J15" s="396">
        <f>'A2'!J15</f>
        <v>0.52617500999999989</v>
      </c>
      <c r="K15" s="396">
        <f>'A2'!K15</f>
        <v>26.859625729999987</v>
      </c>
      <c r="L15" s="396">
        <f>'A2'!L15</f>
        <v>14307.663261720034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70590.595647839975</v>
      </c>
      <c r="E16" s="396">
        <f>'A2'!E16</f>
        <v>1845.5676743699994</v>
      </c>
      <c r="F16" s="396">
        <f>'A2'!F16</f>
        <v>5099.3347189100041</v>
      </c>
      <c r="G16" s="396">
        <f>'A2'!G16</f>
        <v>595.78757808000012</v>
      </c>
      <c r="H16" s="396">
        <f>'A2'!H16</f>
        <v>159.79677619000003</v>
      </c>
      <c r="I16" s="396">
        <f>'A2'!I16</f>
        <v>1061.7647013499998</v>
      </c>
      <c r="J16" s="396">
        <f>'A2'!J16</f>
        <v>45.335277119999994</v>
      </c>
      <c r="K16" s="396">
        <f>'A2'!K16</f>
        <v>228.61336390000011</v>
      </c>
      <c r="L16" s="396">
        <f>'A2'!L16</f>
        <v>79626.795737759981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44305.471167339943</v>
      </c>
      <c r="E17" s="396">
        <f>'A2'!E17</f>
        <v>1384.1260870600011</v>
      </c>
      <c r="F17" s="396">
        <f>'A2'!F17</f>
        <v>4058.2515647299988</v>
      </c>
      <c r="G17" s="396">
        <f>'A2'!G17</f>
        <v>524.80943048000017</v>
      </c>
      <c r="H17" s="396">
        <f>'A2'!H17</f>
        <v>177.68751113000002</v>
      </c>
      <c r="I17" s="396">
        <f>'A2'!I17</f>
        <v>923.99077425999985</v>
      </c>
      <c r="J17" s="396">
        <f>'A2'!J17</f>
        <v>11.687610849999999</v>
      </c>
      <c r="K17" s="396">
        <f>'A2'!K17</f>
        <v>707.38082279000025</v>
      </c>
      <c r="L17" s="396">
        <f>'A2'!L17</f>
        <v>52093.404968639952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14682.530099229982</v>
      </c>
      <c r="E18" s="396">
        <f>'A2'!E18</f>
        <v>145.73876218000004</v>
      </c>
      <c r="F18" s="396">
        <f>'A2'!F18</f>
        <v>258.79291039999998</v>
      </c>
      <c r="G18" s="396">
        <f>'A2'!G18</f>
        <v>89.30206129000004</v>
      </c>
      <c r="H18" s="396">
        <f>'A2'!H18</f>
        <v>7.5036814400000003</v>
      </c>
      <c r="I18" s="396">
        <f>'A2'!I18</f>
        <v>224.78636090999993</v>
      </c>
      <c r="J18" s="396">
        <f>'A2'!J18</f>
        <v>9.3541400000000004E-3</v>
      </c>
      <c r="K18" s="396">
        <f>'A2'!K18</f>
        <v>29.262180070000003</v>
      </c>
      <c r="L18" s="396">
        <f>'A2'!L18</f>
        <v>15437.925409659982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29622.941068109962</v>
      </c>
      <c r="E19" s="396">
        <f>'A2'!E19</f>
        <v>1238.387324880001</v>
      </c>
      <c r="F19" s="396">
        <f>'A2'!F19</f>
        <v>3799.4586543299988</v>
      </c>
      <c r="G19" s="396">
        <f>'A2'!G19</f>
        <v>435.50736919000008</v>
      </c>
      <c r="H19" s="396">
        <f>'A2'!H19</f>
        <v>170.18382969000001</v>
      </c>
      <c r="I19" s="396">
        <f>'A2'!I19</f>
        <v>699.20441334999987</v>
      </c>
      <c r="J19" s="396">
        <f>'A2'!J19</f>
        <v>11.678256709999999</v>
      </c>
      <c r="K19" s="396">
        <f>'A2'!K19</f>
        <v>678.11864272000025</v>
      </c>
      <c r="L19" s="396">
        <f>'A2'!L19</f>
        <v>36655.479558979969</v>
      </c>
    </row>
    <row r="20" spans="1:14" s="14" customFormat="1" ht="18" customHeight="1">
      <c r="A20" s="29"/>
      <c r="B20" s="469" t="s">
        <v>330</v>
      </c>
      <c r="C20" s="12"/>
      <c r="D20" s="396">
        <f>'A2'!D20</f>
        <v>2610.8618183599992</v>
      </c>
      <c r="E20" s="396">
        <f>'A2'!E20</f>
        <v>4.1847189999999999E-2</v>
      </c>
      <c r="F20" s="396">
        <f>'A2'!F20</f>
        <v>177.08203610999999</v>
      </c>
      <c r="G20" s="396">
        <f>'A2'!G20</f>
        <v>4.795278E-2</v>
      </c>
      <c r="H20" s="396">
        <f>'A2'!H20</f>
        <v>0.88353351000000002</v>
      </c>
      <c r="I20" s="396">
        <f>'A2'!I20</f>
        <v>125.57094139</v>
      </c>
      <c r="J20" s="396">
        <f>'A2'!J20</f>
        <v>0.84823802999999998</v>
      </c>
      <c r="K20" s="396">
        <f>'A2'!K20</f>
        <v>16.080099369999999</v>
      </c>
      <c r="L20" s="396">
        <f>'A2'!L20</f>
        <v>2931.41646674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0.95352005000000017</v>
      </c>
      <c r="E21" s="396">
        <f>'A2'!E21</f>
        <v>0</v>
      </c>
      <c r="F21" s="396">
        <f>'A2'!F21</f>
        <v>8.5647340000000002E-2</v>
      </c>
      <c r="G21" s="396">
        <f>'A2'!G21</f>
        <v>6.3327600000000006E-3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9.5478500000000001E-3</v>
      </c>
      <c r="L21" s="396">
        <f>'A2'!L21</f>
        <v>1.0550480000000002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2609.9082983099993</v>
      </c>
      <c r="E22" s="396">
        <f>'A2'!E22</f>
        <v>4.1847189999999999E-2</v>
      </c>
      <c r="F22" s="396">
        <f>'A2'!F22</f>
        <v>176.99638876999998</v>
      </c>
      <c r="G22" s="396">
        <f>'A2'!G22</f>
        <v>4.1620020000000001E-2</v>
      </c>
      <c r="H22" s="396">
        <f>'A2'!H22</f>
        <v>0.88353351000000002</v>
      </c>
      <c r="I22" s="396">
        <f>'A2'!I22</f>
        <v>125.57094139</v>
      </c>
      <c r="J22" s="396">
        <f>'A2'!J22</f>
        <v>0.84823802999999998</v>
      </c>
      <c r="K22" s="396">
        <f>'A2'!K22</f>
        <v>16.070551519999999</v>
      </c>
      <c r="L22" s="396">
        <f>'A2'!L22</f>
        <v>2930.3614187399999</v>
      </c>
    </row>
    <row r="23" spans="1:14" s="14" customFormat="1" ht="18" customHeight="1">
      <c r="A23" s="30"/>
      <c r="B23" s="469" t="s">
        <v>329</v>
      </c>
      <c r="C23" s="31"/>
      <c r="D23" s="396">
        <f>'A2'!D23</f>
        <v>15920.984173969999</v>
      </c>
      <c r="E23" s="396">
        <f>'A2'!E23</f>
        <v>1363.7993395200001</v>
      </c>
      <c r="F23" s="396">
        <f>'A2'!F23</f>
        <v>1591.7253286600003</v>
      </c>
      <c r="G23" s="396">
        <f>'A2'!G23</f>
        <v>504.26493613999992</v>
      </c>
      <c r="H23" s="396">
        <f>'A2'!H23</f>
        <v>65.373407819999997</v>
      </c>
      <c r="I23" s="396">
        <f>'A2'!I23</f>
        <v>257.58895732000002</v>
      </c>
      <c r="J23" s="396">
        <f>'A2'!J23</f>
        <v>10.247416119999999</v>
      </c>
      <c r="K23" s="396">
        <f>'A2'!K23</f>
        <v>74.315498740000024</v>
      </c>
      <c r="L23" s="396">
        <f>'A2'!L23</f>
        <v>19788.299058290002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7230.5491825499994</v>
      </c>
      <c r="E24" s="396">
        <f>'A2'!E24</f>
        <v>277.27140224000016</v>
      </c>
      <c r="F24" s="396">
        <f>'A2'!F24</f>
        <v>1022.6735308100001</v>
      </c>
      <c r="G24" s="396">
        <f>'A2'!G24</f>
        <v>235.76932485999995</v>
      </c>
      <c r="H24" s="396">
        <f>'A2'!H24</f>
        <v>36.67867751</v>
      </c>
      <c r="I24" s="396">
        <f>'A2'!I24</f>
        <v>194.21040478</v>
      </c>
      <c r="J24" s="396">
        <f>'A2'!J24</f>
        <v>8.6546372099999989</v>
      </c>
      <c r="K24" s="396">
        <f>'A2'!K24</f>
        <v>57.590190700000022</v>
      </c>
      <c r="L24" s="396">
        <f>'A2'!L24</f>
        <v>9063.3973506600032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8690.4349914199993</v>
      </c>
      <c r="E25" s="396">
        <f>'A2'!E25</f>
        <v>1086.5279372800001</v>
      </c>
      <c r="F25" s="396">
        <f>'A2'!F25</f>
        <v>569.05179785000007</v>
      </c>
      <c r="G25" s="396">
        <f>'A2'!G25</f>
        <v>268.49561127999999</v>
      </c>
      <c r="H25" s="396">
        <f>'A2'!H25</f>
        <v>28.694730309999997</v>
      </c>
      <c r="I25" s="396">
        <f>'A2'!I25</f>
        <v>63.378552540000008</v>
      </c>
      <c r="J25" s="396">
        <f>'A2'!J25</f>
        <v>1.59277891</v>
      </c>
      <c r="K25" s="396">
        <f>'A2'!K25</f>
        <v>16.725308039999998</v>
      </c>
      <c r="L25" s="396">
        <f>'A2'!L25</f>
        <v>10724.901707629999</v>
      </c>
    </row>
    <row r="26" spans="1:14" s="14" customFormat="1" ht="18" customHeight="1">
      <c r="A26" s="29"/>
      <c r="B26" s="28" t="s">
        <v>340</v>
      </c>
      <c r="C26" s="12"/>
      <c r="D26" s="396">
        <f>'A2'!D26</f>
        <v>1001.6775415300002</v>
      </c>
      <c r="E26" s="396">
        <f>'A2'!E26</f>
        <v>0</v>
      </c>
      <c r="F26" s="396">
        <f>'A2'!F26</f>
        <v>0.36498694000000004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1002.0425284700002</v>
      </c>
    </row>
    <row r="27" spans="1:14" s="14" customFormat="1" ht="18" customHeight="1">
      <c r="A27" s="30"/>
      <c r="B27" s="31" t="s">
        <v>341</v>
      </c>
      <c r="C27" s="31"/>
      <c r="D27" s="396">
        <f>'A2'!D27</f>
        <v>1001.6775415300002</v>
      </c>
      <c r="E27" s="396">
        <f>'A2'!E27</f>
        <v>0</v>
      </c>
      <c r="F27" s="396">
        <f>'A2'!F27</f>
        <v>0.36498694000000004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1002.0425284700002</v>
      </c>
    </row>
    <row r="28" spans="1:14" s="14" customFormat="1" ht="18" customHeight="1">
      <c r="A28" s="30"/>
      <c r="B28" s="31" t="s">
        <v>342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147415.50693095993</v>
      </c>
      <c r="E29" s="396">
        <f>'A2'!E29</f>
        <v>5073.1126593400004</v>
      </c>
      <c r="F29" s="396">
        <f>'A2'!F29</f>
        <v>11494.257774480004</v>
      </c>
      <c r="G29" s="396">
        <f>'A2'!G29</f>
        <v>1680.3383470000001</v>
      </c>
      <c r="H29" s="396">
        <f>'A2'!H29</f>
        <v>411.11351316000008</v>
      </c>
      <c r="I29" s="396">
        <f>'A2'!I29</f>
        <v>2553.3986690199999</v>
      </c>
      <c r="J29" s="396">
        <f>'A2'!J29</f>
        <v>68.644717129999989</v>
      </c>
      <c r="K29" s="396">
        <f>'A2'!K29</f>
        <v>1053.2494105300004</v>
      </c>
      <c r="L29" s="396">
        <f>'A2'!L29</f>
        <v>169749.62202161993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339</v>
      </c>
      <c r="C32" s="56"/>
      <c r="D32" s="396">
        <f>'A2'!D32</f>
        <v>464.32345566999993</v>
      </c>
      <c r="E32" s="396">
        <f>'A2'!E32</f>
        <v>349.77282060999994</v>
      </c>
      <c r="F32" s="396">
        <f>'A2'!F32</f>
        <v>10.555510889999999</v>
      </c>
      <c r="G32" s="396">
        <f>'A2'!G32</f>
        <v>0.14229786999999999</v>
      </c>
      <c r="H32" s="396">
        <f>'A2'!H32</f>
        <v>0</v>
      </c>
      <c r="I32" s="396">
        <f>'A2'!I32</f>
        <v>0</v>
      </c>
      <c r="J32" s="396">
        <f>'A2'!J32</f>
        <v>1.3224450699999999</v>
      </c>
      <c r="K32" s="396">
        <f>'A2'!K32</f>
        <v>99.17552040999999</v>
      </c>
      <c r="L32" s="396">
        <f>'A2'!L32</f>
        <v>925.29205051999998</v>
      </c>
    </row>
    <row r="33" spans="1:12" s="14" customFormat="1" ht="18" customHeight="1">
      <c r="A33" s="29"/>
      <c r="B33" s="12" t="s">
        <v>331</v>
      </c>
      <c r="C33" s="12"/>
      <c r="D33" s="396">
        <f>'A2'!D33</f>
        <v>100.98329051999997</v>
      </c>
      <c r="E33" s="396">
        <f>'A2'!E33</f>
        <v>205.47388344999996</v>
      </c>
      <c r="F33" s="396">
        <f>'A2'!F33</f>
        <v>0.74886856000000002</v>
      </c>
      <c r="G33" s="396">
        <f>'A2'!G33</f>
        <v>0.14229786999999999</v>
      </c>
      <c r="H33" s="396">
        <f>'A2'!H33</f>
        <v>0</v>
      </c>
      <c r="I33" s="396">
        <f>'A2'!I33</f>
        <v>0</v>
      </c>
      <c r="J33" s="396">
        <f>'A2'!J33</f>
        <v>1.3224450699999999</v>
      </c>
      <c r="K33" s="396">
        <f>'A2'!K33</f>
        <v>8.8216719000000001</v>
      </c>
      <c r="L33" s="396">
        <f>'A2'!L33</f>
        <v>317.49245736999995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0.99037496000000003</v>
      </c>
      <c r="E34" s="396">
        <f>'A2'!E34</f>
        <v>40.513612600000002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7.6093819600000003</v>
      </c>
      <c r="L34" s="396">
        <f>'A2'!L34</f>
        <v>49.113369519999999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99.992915559999972</v>
      </c>
      <c r="E35" s="396">
        <f>'A2'!E35</f>
        <v>164.96027084999997</v>
      </c>
      <c r="F35" s="396">
        <f>'A2'!F35</f>
        <v>0.74886856000000002</v>
      </c>
      <c r="G35" s="396">
        <f>'A2'!G35</f>
        <v>0.14229786999999999</v>
      </c>
      <c r="H35" s="396">
        <f>'A2'!H35</f>
        <v>0</v>
      </c>
      <c r="I35" s="396">
        <f>'A2'!I35</f>
        <v>0</v>
      </c>
      <c r="J35" s="396">
        <f>'A2'!J35</f>
        <v>1.3224450699999999</v>
      </c>
      <c r="K35" s="396">
        <f>'A2'!K35</f>
        <v>1.2122899400000002</v>
      </c>
      <c r="L35" s="396">
        <f>'A2'!L35</f>
        <v>268.37908784999996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95.448462919999997</v>
      </c>
      <c r="E36" s="396">
        <f>'A2'!E36</f>
        <v>113.80533647000001</v>
      </c>
      <c r="F36" s="396">
        <f>'A2'!F36</f>
        <v>7.9192477999999999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88.351672699999995</v>
      </c>
      <c r="L36" s="396">
        <f>'A2'!L36</f>
        <v>305.52471989000003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1.05734284</v>
      </c>
      <c r="E37" s="396">
        <f>'A2'!E37</f>
        <v>24.99925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26.05659284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94.391120079999993</v>
      </c>
      <c r="E38" s="396">
        <f>'A2'!E38</f>
        <v>88.806086470000011</v>
      </c>
      <c r="F38" s="396">
        <f>'A2'!F38</f>
        <v>7.9192477999999999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88.351672699999995</v>
      </c>
      <c r="L38" s="396">
        <f>'A2'!L38</f>
        <v>279.46812705000002</v>
      </c>
    </row>
    <row r="39" spans="1:12" s="14" customFormat="1" ht="18" customHeight="1">
      <c r="A39" s="29"/>
      <c r="B39" s="469" t="s">
        <v>330</v>
      </c>
      <c r="C39" s="12"/>
      <c r="D39" s="396">
        <f>'A2'!D39</f>
        <v>0</v>
      </c>
      <c r="E39" s="396">
        <f>'A2'!E39</f>
        <v>0</v>
      </c>
      <c r="F39" s="396">
        <f>'A2'!F39</f>
        <v>1.8873945299999999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1.8873945299999999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1.8873945299999999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1.8873945299999999</v>
      </c>
    </row>
    <row r="42" spans="1:12" s="14" customFormat="1" ht="18" customHeight="1">
      <c r="A42" s="30"/>
      <c r="B42" s="469" t="s">
        <v>329</v>
      </c>
      <c r="C42" s="31"/>
      <c r="D42" s="396">
        <f>'A2'!D42</f>
        <v>267.89170222999996</v>
      </c>
      <c r="E42" s="396">
        <f>'A2'!E42</f>
        <v>30.493600690000001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2.0021758099999998</v>
      </c>
      <c r="L42" s="396">
        <f>'A2'!L42</f>
        <v>300.38747873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124.91203571999999</v>
      </c>
      <c r="E43" s="396">
        <f>'A2'!E43</f>
        <v>2.7979356500000003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127.70997136999999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142.97966650999999</v>
      </c>
      <c r="E44" s="396">
        <f>'A2'!E44</f>
        <v>27.695665040000002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2.0021758099999998</v>
      </c>
      <c r="L44" s="396">
        <f>'A2'!L44</f>
        <v>172.67750735999999</v>
      </c>
    </row>
    <row r="45" spans="1:12" s="14" customFormat="1" ht="18" customHeight="1">
      <c r="A45" s="29"/>
      <c r="B45" s="28" t="s">
        <v>340</v>
      </c>
      <c r="C45" s="12"/>
      <c r="D45" s="396">
        <f>'A2'!D45</f>
        <v>720.53436368000007</v>
      </c>
      <c r="E45" s="396">
        <f>'A2'!E45</f>
        <v>0</v>
      </c>
      <c r="F45" s="396">
        <f>'A2'!F45</f>
        <v>2.8498880299999998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723.38425170999994</v>
      </c>
    </row>
    <row r="46" spans="1:12" s="14" customFormat="1" ht="18" customHeight="1">
      <c r="A46" s="30"/>
      <c r="B46" s="31" t="s">
        <v>341</v>
      </c>
      <c r="C46" s="31"/>
      <c r="D46" s="396">
        <f>'A2'!D46</f>
        <v>616.58683707</v>
      </c>
      <c r="E46" s="396">
        <f>'A2'!E46</f>
        <v>0</v>
      </c>
      <c r="F46" s="396">
        <f>'A2'!F46</f>
        <v>2.8498880299999998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619.43672509999999</v>
      </c>
    </row>
    <row r="47" spans="1:12" s="14" customFormat="1" ht="18" customHeight="1">
      <c r="A47" s="30"/>
      <c r="B47" s="31" t="s">
        <v>342</v>
      </c>
      <c r="C47" s="31"/>
      <c r="D47" s="396">
        <f>'A2'!D47</f>
        <v>103.94752661000001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103.94752661000001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1184.85781935</v>
      </c>
      <c r="E48" s="396">
        <f>'A2'!E48</f>
        <v>349.77282060999994</v>
      </c>
      <c r="F48" s="396">
        <f>'A2'!F48</f>
        <v>13.40539892</v>
      </c>
      <c r="G48" s="396">
        <f>'A2'!G48</f>
        <v>0.14229786999999999</v>
      </c>
      <c r="H48" s="396">
        <f>'A2'!H48</f>
        <v>0</v>
      </c>
      <c r="I48" s="396">
        <f>'A2'!I48</f>
        <v>0</v>
      </c>
      <c r="J48" s="396">
        <f>'A2'!J48</f>
        <v>1.3224450699999999</v>
      </c>
      <c r="K48" s="396">
        <f>'A2'!K48</f>
        <v>99.17552040999999</v>
      </c>
      <c r="L48" s="396">
        <f>'A2'!L48</f>
        <v>1648.6763022299999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231.32596855000003</v>
      </c>
      <c r="E50" s="396">
        <f>'A2'!E50</f>
        <v>348.20166085000022</v>
      </c>
      <c r="F50" s="396">
        <f>'A2'!F50</f>
        <v>9.4748980399999994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7.92146434</v>
      </c>
      <c r="L50" s="396">
        <f>'A2'!L50</f>
        <v>596.92399178000028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952.34990153000024</v>
      </c>
      <c r="E51" s="396">
        <f>'A2'!E51</f>
        <v>1.57115976</v>
      </c>
      <c r="F51" s="396">
        <f>'A2'!F51</f>
        <v>3.9305008799999999</v>
      </c>
      <c r="G51" s="396">
        <f>'A2'!G51</f>
        <v>0.14229786999999999</v>
      </c>
      <c r="H51" s="396">
        <f>'A2'!H51</f>
        <v>0</v>
      </c>
      <c r="I51" s="396">
        <f>'A2'!I51</f>
        <v>0</v>
      </c>
      <c r="J51" s="396">
        <f>'A2'!J51</f>
        <v>1.3224450699999999</v>
      </c>
      <c r="K51" s="396">
        <f>'A2'!K51</f>
        <v>91.254056070000019</v>
      </c>
      <c r="L51" s="396">
        <f>'A2'!L51</f>
        <v>1050.5703611800002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1.18194928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1.18194928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339</v>
      </c>
      <c r="C55" s="56"/>
      <c r="D55" s="396">
        <f>'A2'!D55</f>
        <v>134950.64078866012</v>
      </c>
      <c r="E55" s="396">
        <f>'A2'!E55</f>
        <v>3767.7783652599996</v>
      </c>
      <c r="F55" s="396">
        <f>'A2'!F55</f>
        <v>9624.2630821800012</v>
      </c>
      <c r="G55" s="396">
        <f>'A2'!G55</f>
        <v>16118.370168710007</v>
      </c>
      <c r="H55" s="396">
        <f>'A2'!H55</f>
        <v>904.72327388999997</v>
      </c>
      <c r="I55" s="396">
        <f>'A2'!I55</f>
        <v>1794.8522337599995</v>
      </c>
      <c r="J55" s="396">
        <f>'A2'!J55</f>
        <v>299.57726123999998</v>
      </c>
      <c r="K55" s="396">
        <f>'A2'!K55</f>
        <v>3359.4221382999986</v>
      </c>
      <c r="L55" s="396">
        <f>'A2'!L55</f>
        <v>170819.62731200011</v>
      </c>
    </row>
    <row r="56" spans="1:12" s="14" customFormat="1" ht="18" customHeight="1">
      <c r="A56" s="29"/>
      <c r="B56" s="12" t="s">
        <v>331</v>
      </c>
      <c r="C56" s="12"/>
      <c r="D56" s="396">
        <f>'A2'!D56</f>
        <v>77027.849024120093</v>
      </c>
      <c r="E56" s="396">
        <f>'A2'!E56</f>
        <v>2233.0440745099991</v>
      </c>
      <c r="F56" s="396">
        <f>'A2'!F56</f>
        <v>4277.8360389699992</v>
      </c>
      <c r="G56" s="396">
        <f>'A2'!G56</f>
        <v>7328.2581369600066</v>
      </c>
      <c r="H56" s="396">
        <f>'A2'!H56</f>
        <v>495.50961973000005</v>
      </c>
      <c r="I56" s="396">
        <f>'A2'!I56</f>
        <v>881.57559121999986</v>
      </c>
      <c r="J56" s="396">
        <f>'A2'!J56</f>
        <v>202.88867798999999</v>
      </c>
      <c r="K56" s="396">
        <f>'A2'!K56</f>
        <v>304.43492448999996</v>
      </c>
      <c r="L56" s="396">
        <f>'A2'!L56</f>
        <v>92751.396087990099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20165.985836710021</v>
      </c>
      <c r="E57" s="396">
        <f>'A2'!E57</f>
        <v>766.66954954999994</v>
      </c>
      <c r="F57" s="396">
        <f>'A2'!F57</f>
        <v>560.57715668000026</v>
      </c>
      <c r="G57" s="396">
        <f>'A2'!G57</f>
        <v>577.00063248000038</v>
      </c>
      <c r="H57" s="396">
        <f>'A2'!H57</f>
        <v>118.06215940000001</v>
      </c>
      <c r="I57" s="396">
        <f>'A2'!I57</f>
        <v>203.53346766999991</v>
      </c>
      <c r="J57" s="396">
        <f>'A2'!J57</f>
        <v>0</v>
      </c>
      <c r="K57" s="396">
        <f>'A2'!K57</f>
        <v>14.494540850000005</v>
      </c>
      <c r="L57" s="396">
        <f>'A2'!L57</f>
        <v>22406.32334334002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56861.863187410076</v>
      </c>
      <c r="E58" s="396">
        <f>'A2'!E58</f>
        <v>1466.3745249599992</v>
      </c>
      <c r="F58" s="396">
        <f>'A2'!F58</f>
        <v>3717.2588822899988</v>
      </c>
      <c r="G58" s="396">
        <f>'A2'!G58</f>
        <v>6751.257504480006</v>
      </c>
      <c r="H58" s="396">
        <f>'A2'!H58</f>
        <v>377.44746033000001</v>
      </c>
      <c r="I58" s="396">
        <f>'A2'!I58</f>
        <v>678.04212354999993</v>
      </c>
      <c r="J58" s="396">
        <f>'A2'!J58</f>
        <v>202.88867798999999</v>
      </c>
      <c r="K58" s="396">
        <f>'A2'!K58</f>
        <v>289.94038363999994</v>
      </c>
      <c r="L58" s="396">
        <f>'A2'!L58</f>
        <v>70345.072744650082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36829.458321040031</v>
      </c>
      <c r="E59" s="396">
        <f>'A2'!E59</f>
        <v>1158.3708499300003</v>
      </c>
      <c r="F59" s="396">
        <f>'A2'!F59</f>
        <v>3650.3444947200014</v>
      </c>
      <c r="G59" s="396">
        <f>'A2'!G59</f>
        <v>3445.9990707200009</v>
      </c>
      <c r="H59" s="396">
        <f>'A2'!H59</f>
        <v>287.39254722999988</v>
      </c>
      <c r="I59" s="396">
        <f>'A2'!I59</f>
        <v>546.63672132999989</v>
      </c>
      <c r="J59" s="396">
        <f>'A2'!J59</f>
        <v>48.205585039999995</v>
      </c>
      <c r="K59" s="396">
        <f>'A2'!K59</f>
        <v>2965.6134316999987</v>
      </c>
      <c r="L59" s="396">
        <f>'A2'!L59</f>
        <v>48932.021021710032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12434.165237169982</v>
      </c>
      <c r="E60" s="396">
        <f>'A2'!E60</f>
        <v>229.18551687000004</v>
      </c>
      <c r="F60" s="396">
        <f>'A2'!F60</f>
        <v>389.31767550000023</v>
      </c>
      <c r="G60" s="396">
        <f>'A2'!G60</f>
        <v>119.67607364000003</v>
      </c>
      <c r="H60" s="396">
        <f>'A2'!H60</f>
        <v>26.722316599999996</v>
      </c>
      <c r="I60" s="396">
        <f>'A2'!I60</f>
        <v>197.89004557999996</v>
      </c>
      <c r="J60" s="396">
        <f>'A2'!J60</f>
        <v>0</v>
      </c>
      <c r="K60" s="396">
        <f>'A2'!K60</f>
        <v>26.516127990000001</v>
      </c>
      <c r="L60" s="396">
        <f>'A2'!L60</f>
        <v>13423.472993349982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24395.293083870045</v>
      </c>
      <c r="E61" s="396">
        <f>'A2'!E61</f>
        <v>929.18533306000018</v>
      </c>
      <c r="F61" s="396">
        <f>'A2'!F61</f>
        <v>3261.026819220001</v>
      </c>
      <c r="G61" s="396">
        <f>'A2'!G61</f>
        <v>3326.3229970800007</v>
      </c>
      <c r="H61" s="396">
        <f>'A2'!H61</f>
        <v>260.67023062999988</v>
      </c>
      <c r="I61" s="396">
        <f>'A2'!I61</f>
        <v>348.74667574999989</v>
      </c>
      <c r="J61" s="396">
        <f>'A2'!J61</f>
        <v>48.205585039999995</v>
      </c>
      <c r="K61" s="396">
        <f>'A2'!K61</f>
        <v>2939.0973037099989</v>
      </c>
      <c r="L61" s="396">
        <f>'A2'!L61</f>
        <v>35508.548028360048</v>
      </c>
    </row>
    <row r="62" spans="1:12" s="14" customFormat="1" ht="18" customHeight="1">
      <c r="A62" s="29"/>
      <c r="B62" s="469" t="s">
        <v>330</v>
      </c>
      <c r="C62" s="12"/>
      <c r="D62" s="396">
        <f>'A2'!D62</f>
        <v>10066.011245259997</v>
      </c>
      <c r="E62" s="396">
        <f>'A2'!E62</f>
        <v>34.961990240000006</v>
      </c>
      <c r="F62" s="396">
        <f>'A2'!F62</f>
        <v>867.8978896800005</v>
      </c>
      <c r="G62" s="396">
        <f>'A2'!G62</f>
        <v>0.13673192000000001</v>
      </c>
      <c r="H62" s="396">
        <f>'A2'!H62</f>
        <v>2.31668875</v>
      </c>
      <c r="I62" s="396">
        <f>'A2'!I62</f>
        <v>138.96851269000001</v>
      </c>
      <c r="J62" s="396">
        <f>'A2'!J62</f>
        <v>1.69688466</v>
      </c>
      <c r="K62" s="396">
        <f>'A2'!K62</f>
        <v>0</v>
      </c>
      <c r="L62" s="396">
        <f>'A2'!L62</f>
        <v>11111.989943199997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10066.011245259997</v>
      </c>
      <c r="E64" s="396">
        <f>'A2'!E64</f>
        <v>34.961990240000006</v>
      </c>
      <c r="F64" s="396">
        <f>'A2'!F64</f>
        <v>867.8978896800005</v>
      </c>
      <c r="G64" s="396">
        <f>'A2'!G64</f>
        <v>0.13673192000000001</v>
      </c>
      <c r="H64" s="396">
        <f>'A2'!H64</f>
        <v>2.31668875</v>
      </c>
      <c r="I64" s="396">
        <f>'A2'!I64</f>
        <v>138.96851269000001</v>
      </c>
      <c r="J64" s="396">
        <f>'A2'!J64</f>
        <v>1.69688466</v>
      </c>
      <c r="K64" s="396">
        <f>'A2'!K64</f>
        <v>0</v>
      </c>
      <c r="L64" s="396">
        <f>'A2'!L64</f>
        <v>11111.989943199997</v>
      </c>
    </row>
    <row r="65" spans="1:22" s="14" customFormat="1" ht="18" customHeight="1">
      <c r="A65" s="30"/>
      <c r="B65" s="469" t="s">
        <v>329</v>
      </c>
      <c r="C65" s="31"/>
      <c r="D65" s="396">
        <f>'A2'!D65</f>
        <v>11027.322198239992</v>
      </c>
      <c r="E65" s="396">
        <f>'A2'!E65</f>
        <v>341.40145058000002</v>
      </c>
      <c r="F65" s="396">
        <f>'A2'!F65</f>
        <v>828.18465880999997</v>
      </c>
      <c r="G65" s="396">
        <f>'A2'!G65</f>
        <v>5343.9762291100005</v>
      </c>
      <c r="H65" s="396">
        <f>'A2'!H65</f>
        <v>119.50441817999999</v>
      </c>
      <c r="I65" s="396">
        <f>'A2'!I65</f>
        <v>227.67140851999994</v>
      </c>
      <c r="J65" s="396">
        <f>'A2'!J65</f>
        <v>46.786113550000003</v>
      </c>
      <c r="K65" s="396">
        <f>'A2'!K65</f>
        <v>89.373782110000008</v>
      </c>
      <c r="L65" s="396">
        <f>'A2'!L65</f>
        <v>18024.220259099995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4949.193017239998</v>
      </c>
      <c r="E66" s="396">
        <f>'A2'!E66</f>
        <v>209.05528103999998</v>
      </c>
      <c r="F66" s="396">
        <f>'A2'!F66</f>
        <v>233.77717377999994</v>
      </c>
      <c r="G66" s="396">
        <f>'A2'!G66</f>
        <v>99.782526099999998</v>
      </c>
      <c r="H66" s="396">
        <f>'A2'!H66</f>
        <v>51.522372339999997</v>
      </c>
      <c r="I66" s="396">
        <f>'A2'!I66</f>
        <v>114.25832856999999</v>
      </c>
      <c r="J66" s="396">
        <f>'A2'!J66</f>
        <v>0.69900896000000001</v>
      </c>
      <c r="K66" s="396">
        <f>'A2'!K66</f>
        <v>57.37666316</v>
      </c>
      <c r="L66" s="396">
        <f>'A2'!L66</f>
        <v>5715.6643711899997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6078.1291809999948</v>
      </c>
      <c r="E67" s="396">
        <f>'A2'!E67</f>
        <v>132.34616954000003</v>
      </c>
      <c r="F67" s="396">
        <f>'A2'!F67</f>
        <v>594.40748503000009</v>
      </c>
      <c r="G67" s="396">
        <f>'A2'!G67</f>
        <v>5244.1937030100007</v>
      </c>
      <c r="H67" s="396">
        <f>'A2'!H67</f>
        <v>67.982045839999998</v>
      </c>
      <c r="I67" s="396">
        <f>'A2'!I67</f>
        <v>113.41307994999997</v>
      </c>
      <c r="J67" s="396">
        <f>'A2'!J67</f>
        <v>46.087104590000003</v>
      </c>
      <c r="K67" s="396">
        <f>'A2'!K67</f>
        <v>31.997118950000015</v>
      </c>
      <c r="L67" s="396">
        <f>'A2'!L67</f>
        <v>12308.555887909997</v>
      </c>
    </row>
    <row r="68" spans="1:22" s="14" customFormat="1" ht="18" customHeight="1">
      <c r="A68" s="29"/>
      <c r="B68" s="28" t="s">
        <v>340</v>
      </c>
      <c r="C68" s="28"/>
      <c r="D68" s="474">
        <f>'A2'!D68</f>
        <v>1124.9502594000003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1124.9502594000003</v>
      </c>
      <c r="O68" s="44"/>
    </row>
    <row r="69" spans="1:22" s="14" customFormat="1" ht="18" customHeight="1">
      <c r="A69" s="30"/>
      <c r="B69" s="31" t="s">
        <v>341</v>
      </c>
      <c r="C69" s="31"/>
      <c r="D69" s="396">
        <f>'A2'!D69</f>
        <v>1124.9502594000003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1124.9502594000003</v>
      </c>
      <c r="O69" s="42"/>
    </row>
    <row r="70" spans="1:22" s="14" customFormat="1" ht="18" customHeight="1">
      <c r="A70" s="30"/>
      <c r="B70" s="31" t="s">
        <v>342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136075.59104806013</v>
      </c>
      <c r="E71" s="396">
        <f>'A2'!E71</f>
        <v>3767.7783652599996</v>
      </c>
      <c r="F71" s="396">
        <f>'A2'!F71</f>
        <v>9624.2630821800012</v>
      </c>
      <c r="G71" s="396">
        <f>'A2'!G71</f>
        <v>16118.370168710007</v>
      </c>
      <c r="H71" s="396">
        <f>'A2'!H71</f>
        <v>904.72327388999997</v>
      </c>
      <c r="I71" s="396">
        <f>'A2'!I71</f>
        <v>1794.8522337599995</v>
      </c>
      <c r="J71" s="396">
        <f>'A2'!J71</f>
        <v>299.57726123999998</v>
      </c>
      <c r="K71" s="396">
        <f>'A2'!K71</f>
        <v>3359.4221382999986</v>
      </c>
      <c r="L71" s="396">
        <f>'A2'!L71</f>
        <v>171944.57757140012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131484.3163578104</v>
      </c>
      <c r="E73" s="396">
        <f>'A2'!E73</f>
        <v>3493.4642928799981</v>
      </c>
      <c r="F73" s="396">
        <f>'A2'!F73</f>
        <v>9452.353514819999</v>
      </c>
      <c r="G73" s="396">
        <f>'A2'!G73</f>
        <v>15140.892933929979</v>
      </c>
      <c r="H73" s="396">
        <f>'A2'!H73</f>
        <v>894.6531076900003</v>
      </c>
      <c r="I73" s="396">
        <f>'A2'!I73</f>
        <v>1693.0535306299992</v>
      </c>
      <c r="J73" s="396">
        <f>'A2'!J73</f>
        <v>276.33207152999984</v>
      </c>
      <c r="K73" s="396">
        <f>'A2'!K73</f>
        <v>3158.6679052300028</v>
      </c>
      <c r="L73" s="396">
        <f>'A2'!L73</f>
        <v>165593.73371452038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4591.2746902500012</v>
      </c>
      <c r="E74" s="396">
        <f>'A2'!E74</f>
        <v>274.31407238999998</v>
      </c>
      <c r="F74" s="396">
        <f>'A2'!F74</f>
        <v>171.90956735</v>
      </c>
      <c r="G74" s="396">
        <f>'A2'!G74</f>
        <v>977.47723477</v>
      </c>
      <c r="H74" s="396">
        <f>'A2'!H74</f>
        <v>10.070166199999999</v>
      </c>
      <c r="I74" s="396">
        <f>'A2'!I74</f>
        <v>101.79870312999999</v>
      </c>
      <c r="J74" s="396">
        <f>'A2'!J74</f>
        <v>23.245189710000002</v>
      </c>
      <c r="K74" s="396">
        <f>'A2'!K74</f>
        <v>200.75423307000003</v>
      </c>
      <c r="L74" s="396">
        <f>'A2'!L74</f>
        <v>6350.8438568700003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339</v>
      </c>
      <c r="C13" s="56"/>
      <c r="D13" s="451">
        <f>'A3'!D13</f>
        <v>1426.14415317</v>
      </c>
      <c r="E13" s="451">
        <f>'A3'!E13</f>
        <v>3457.1550899500016</v>
      </c>
      <c r="F13" s="451">
        <f>'A3'!F13</f>
        <v>648.7100525000003</v>
      </c>
      <c r="G13" s="451">
        <f>'A3'!G13</f>
        <v>31.651738669999997</v>
      </c>
      <c r="H13" s="451">
        <f>'A3'!H13</f>
        <v>227.92069297999996</v>
      </c>
      <c r="I13" s="451">
        <f>'A3'!I13</f>
        <v>255.23731017000003</v>
      </c>
      <c r="J13" s="451">
        <f>'A3'!J13</f>
        <v>93.435646649999995</v>
      </c>
      <c r="K13" s="451">
        <f>'A3'!K13</f>
        <v>6140.2546840900013</v>
      </c>
      <c r="L13" s="451">
        <f>'A3'!L13</f>
        <v>623.81988518500054</v>
      </c>
      <c r="M13" s="451">
        <f>'A3'!M13</f>
        <v>642950.31481272657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331</v>
      </c>
      <c r="C14" s="12"/>
      <c r="D14" s="475">
        <f>'A3'!D14</f>
        <v>596.50923316000001</v>
      </c>
      <c r="E14" s="475">
        <f>'A3'!E14</f>
        <v>1800.17518453</v>
      </c>
      <c r="F14" s="475">
        <f>'A3'!F14</f>
        <v>354.01396088000013</v>
      </c>
      <c r="G14" s="475">
        <f>'A3'!G14</f>
        <v>11.91298271</v>
      </c>
      <c r="H14" s="475">
        <f>'A3'!H14</f>
        <v>196.57777736999998</v>
      </c>
      <c r="I14" s="475">
        <f>'A3'!I14</f>
        <v>243.58339307000003</v>
      </c>
      <c r="J14" s="475">
        <f>'A3'!J14</f>
        <v>30.508163569999997</v>
      </c>
      <c r="K14" s="475">
        <f>'A3'!K14</f>
        <v>3233.28069529</v>
      </c>
      <c r="L14" s="475">
        <f>'A3'!L14</f>
        <v>152.96692450500004</v>
      </c>
      <c r="M14" s="475">
        <f>'A3'!M14</f>
        <v>356648.90045785665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65.493857969999993</v>
      </c>
      <c r="E15" s="475">
        <f>'A3'!E15</f>
        <v>183.54992734999996</v>
      </c>
      <c r="F15" s="475">
        <f>'A3'!F15</f>
        <v>23.212914800000004</v>
      </c>
      <c r="G15" s="475">
        <f>'A3'!G15</f>
        <v>5.2332444599999999</v>
      </c>
      <c r="H15" s="475">
        <f>'A3'!H15</f>
        <v>12.307680920000001</v>
      </c>
      <c r="I15" s="475">
        <f>'A3'!I15</f>
        <v>4.4258740000000005E-2</v>
      </c>
      <c r="J15" s="475">
        <f>'A3'!J15</f>
        <v>0.36139185000000001</v>
      </c>
      <c r="K15" s="475">
        <f>'A3'!K15</f>
        <v>290.20327608999992</v>
      </c>
      <c r="L15" s="475">
        <f>'A3'!L15</f>
        <v>14.005199475000001</v>
      </c>
      <c r="M15" s="475">
        <f>'A3'!M15</f>
        <v>209813.12215910677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531.01537518999999</v>
      </c>
      <c r="E16" s="475">
        <f>'A3'!E16</f>
        <v>1616.6252571800001</v>
      </c>
      <c r="F16" s="475">
        <f>'A3'!F16</f>
        <v>330.80104608000011</v>
      </c>
      <c r="G16" s="475">
        <f>'A3'!G16</f>
        <v>6.6797382499999998</v>
      </c>
      <c r="H16" s="475">
        <f>'A3'!H16</f>
        <v>184.27009644999998</v>
      </c>
      <c r="I16" s="475">
        <f>'A3'!I16</f>
        <v>243.53913433000002</v>
      </c>
      <c r="J16" s="475">
        <f>'A3'!J16</f>
        <v>30.146771719999997</v>
      </c>
      <c r="K16" s="475">
        <f>'A3'!K16</f>
        <v>2943.0774192000003</v>
      </c>
      <c r="L16" s="475">
        <f>'A3'!L16</f>
        <v>138.96172503000003</v>
      </c>
      <c r="M16" s="475">
        <f>'A3'!M16</f>
        <v>146835.77829874988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621.86765172000003</v>
      </c>
      <c r="E17" s="475">
        <f>'A3'!E17</f>
        <v>1464.3055710800013</v>
      </c>
      <c r="F17" s="475">
        <f>'A3'!F17</f>
        <v>123.81750097000005</v>
      </c>
      <c r="G17" s="475">
        <f>'A3'!G17</f>
        <v>19.285435039999999</v>
      </c>
      <c r="H17" s="475">
        <f>'A3'!H17</f>
        <v>30.794975890000003</v>
      </c>
      <c r="I17" s="475">
        <f>'A3'!I17</f>
        <v>9.1496695100000007</v>
      </c>
      <c r="J17" s="475">
        <f>'A3'!J17</f>
        <v>49.968904770000002</v>
      </c>
      <c r="K17" s="475">
        <f>'A3'!K17</f>
        <v>2319.1897089800013</v>
      </c>
      <c r="L17" s="475">
        <f>'A3'!L17</f>
        <v>391.33979396000041</v>
      </c>
      <c r="M17" s="475">
        <f>'A3'!M17</f>
        <v>135358.32864914986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374.15378516000004</v>
      </c>
      <c r="E18" s="475">
        <f>'A3'!E18</f>
        <v>145.19717651999997</v>
      </c>
      <c r="F18" s="475">
        <f>'A3'!F18</f>
        <v>2.5313565900000001</v>
      </c>
      <c r="G18" s="475">
        <f>'A3'!G18</f>
        <v>4.5290716599999996</v>
      </c>
      <c r="H18" s="475">
        <f>'A3'!H18</f>
        <v>2.6556251799999999</v>
      </c>
      <c r="I18" s="475">
        <f>'A3'!I18</f>
        <v>5.0460700000000006E-3</v>
      </c>
      <c r="J18" s="475">
        <f>'A3'!J18</f>
        <v>0.70355796999999987</v>
      </c>
      <c r="K18" s="475">
        <f>'A3'!K18</f>
        <v>529.77561915000001</v>
      </c>
      <c r="L18" s="475">
        <f>'A3'!L18</f>
        <v>16.888805869999999</v>
      </c>
      <c r="M18" s="475">
        <f>'A3'!M18</f>
        <v>45495.298782759928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247.71386656000001</v>
      </c>
      <c r="E19" s="475">
        <f>'A3'!E19</f>
        <v>1319.1083945600012</v>
      </c>
      <c r="F19" s="475">
        <f>'A3'!F19</f>
        <v>121.28614438000005</v>
      </c>
      <c r="G19" s="475">
        <f>'A3'!G19</f>
        <v>14.75636338</v>
      </c>
      <c r="H19" s="475">
        <f>'A3'!H19</f>
        <v>28.139350710000002</v>
      </c>
      <c r="I19" s="475">
        <f>'A3'!I19</f>
        <v>9.1446234400000002</v>
      </c>
      <c r="J19" s="475">
        <f>'A3'!J19</f>
        <v>49.265346800000003</v>
      </c>
      <c r="K19" s="475">
        <f>'A3'!K19</f>
        <v>1789.4140898300013</v>
      </c>
      <c r="L19" s="475">
        <f>'A3'!L19</f>
        <v>374.45098809000041</v>
      </c>
      <c r="M19" s="475">
        <f>'A3'!M19</f>
        <v>89863.029866389916</v>
      </c>
      <c r="N19" s="26"/>
    </row>
    <row r="20" spans="1:14" s="14" customFormat="1" ht="18" customHeight="1">
      <c r="A20" s="29"/>
      <c r="B20" s="469" t="s">
        <v>330</v>
      </c>
      <c r="C20" s="12"/>
      <c r="D20" s="475">
        <f>'A3'!D20</f>
        <v>0</v>
      </c>
      <c r="E20" s="475">
        <f>'A3'!E20</f>
        <v>116.96466360999999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2.174326E-2</v>
      </c>
      <c r="K20" s="475">
        <f>'A3'!K20</f>
        <v>116.98640686999998</v>
      </c>
      <c r="L20" s="475">
        <f>'A3'!L20</f>
        <v>8.115282370000001</v>
      </c>
      <c r="M20" s="475">
        <f>'A3'!M20</f>
        <v>22656.676593830001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6.5813530000000009E-2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2.174326E-2</v>
      </c>
      <c r="K21" s="475">
        <f>'A3'!K21</f>
        <v>8.7556790000000009E-2</v>
      </c>
      <c r="L21" s="475">
        <f>'A3'!L21</f>
        <v>1.5645554999999998E-2</v>
      </c>
      <c r="M21" s="475">
        <f>'A3'!M21</f>
        <v>1483.7685082949995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116.89885007999999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116.89885007999999</v>
      </c>
      <c r="L22" s="475">
        <f>'A3'!L22</f>
        <v>8.0996368150000002</v>
      </c>
      <c r="M22" s="475">
        <f>'A3'!M22</f>
        <v>21172.908085535</v>
      </c>
      <c r="N22" s="26"/>
    </row>
    <row r="23" spans="1:14" s="14" customFormat="1" ht="18" customHeight="1">
      <c r="A23" s="30"/>
      <c r="B23" s="469" t="s">
        <v>329</v>
      </c>
      <c r="C23" s="31"/>
      <c r="D23" s="475">
        <f>'A3'!D23</f>
        <v>207.76726828999998</v>
      </c>
      <c r="E23" s="475">
        <f>'A3'!E23</f>
        <v>75.709670729999999</v>
      </c>
      <c r="F23" s="475">
        <f>'A3'!F23</f>
        <v>170.87859065000004</v>
      </c>
      <c r="G23" s="475">
        <f>'A3'!G23</f>
        <v>0.45332092000000002</v>
      </c>
      <c r="H23" s="475">
        <f>'A3'!H23</f>
        <v>0.54793972000000002</v>
      </c>
      <c r="I23" s="475">
        <f>'A3'!I23</f>
        <v>2.5042475899999999</v>
      </c>
      <c r="J23" s="475">
        <f>'A3'!J23</f>
        <v>12.936835050000003</v>
      </c>
      <c r="K23" s="475">
        <f>'A3'!K23</f>
        <v>470.79787294999994</v>
      </c>
      <c r="L23" s="475">
        <f>'A3'!L23</f>
        <v>71.397884350000012</v>
      </c>
      <c r="M23" s="475">
        <f>'A3'!M23</f>
        <v>128286.40911189005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207.75829219999997</v>
      </c>
      <c r="E24" s="475">
        <f>'A3'!E24</f>
        <v>58.185218770000006</v>
      </c>
      <c r="F24" s="475">
        <f>'A3'!F24</f>
        <v>105.49845645000001</v>
      </c>
      <c r="G24" s="475">
        <f>'A3'!G24</f>
        <v>0.45189024</v>
      </c>
      <c r="H24" s="475">
        <f>'A3'!H24</f>
        <v>0.54793972000000002</v>
      </c>
      <c r="I24" s="475">
        <f>'A3'!I24</f>
        <v>2.5042475899999999</v>
      </c>
      <c r="J24" s="475">
        <f>'A3'!J24</f>
        <v>12.811191430000003</v>
      </c>
      <c r="K24" s="475">
        <f>'A3'!K24</f>
        <v>387.75723639999995</v>
      </c>
      <c r="L24" s="475">
        <f>'A3'!L24</f>
        <v>62.577044505000018</v>
      </c>
      <c r="M24" s="475">
        <f>'A3'!M24</f>
        <v>76447.638521755056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8.9760899999999991E-3</v>
      </c>
      <c r="E25" s="475">
        <f>'A3'!E25</f>
        <v>17.52445196</v>
      </c>
      <c r="F25" s="475">
        <f>'A3'!F25</f>
        <v>65.380134200000015</v>
      </c>
      <c r="G25" s="475">
        <f>'A3'!G25</f>
        <v>1.4306799999999999E-3</v>
      </c>
      <c r="H25" s="475">
        <f>'A3'!H25</f>
        <v>0</v>
      </c>
      <c r="I25" s="475">
        <f>'A3'!I25</f>
        <v>0</v>
      </c>
      <c r="J25" s="475">
        <f>'A3'!J25</f>
        <v>0.12564362000000001</v>
      </c>
      <c r="K25" s="475">
        <f>'A3'!K25</f>
        <v>83.040636550000016</v>
      </c>
      <c r="L25" s="475">
        <f>'A3'!L25</f>
        <v>8.8208398449999983</v>
      </c>
      <c r="M25" s="475">
        <f>'A3'!M25</f>
        <v>51838.770590134998</v>
      </c>
      <c r="N25" s="26"/>
    </row>
    <row r="26" spans="1:14" s="14" customFormat="1" ht="18" customHeight="1">
      <c r="A26" s="29"/>
      <c r="B26" s="28" t="s">
        <v>340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170605.63377843003</v>
      </c>
      <c r="N26" s="26"/>
    </row>
    <row r="27" spans="1:14" s="14" customFormat="1" ht="18" customHeight="1">
      <c r="A27" s="30"/>
      <c r="B27" s="31" t="s">
        <v>341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170601.72673622004</v>
      </c>
      <c r="N27" s="26"/>
    </row>
    <row r="28" spans="1:14" s="14" customFormat="1" ht="18" customHeight="1">
      <c r="A28" s="30"/>
      <c r="B28" s="31" t="s">
        <v>342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3.9070422099999997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1426.14415317</v>
      </c>
      <c r="E29" s="475">
        <f>'A3'!E29</f>
        <v>3457.1550899500016</v>
      </c>
      <c r="F29" s="475">
        <f>'A3'!F29</f>
        <v>648.7100525000003</v>
      </c>
      <c r="G29" s="475">
        <f>'A3'!G29</f>
        <v>31.651738669999997</v>
      </c>
      <c r="H29" s="475">
        <f>'A3'!H29</f>
        <v>227.92069297999996</v>
      </c>
      <c r="I29" s="475">
        <f>'A3'!I29</f>
        <v>255.23731017000003</v>
      </c>
      <c r="J29" s="475">
        <f>'A3'!J29</f>
        <v>93.435646649999995</v>
      </c>
      <c r="K29" s="475">
        <f>'A3'!K29</f>
        <v>6140.2546840900013</v>
      </c>
      <c r="L29" s="475">
        <f>'A3'!L29</f>
        <v>623.81988518500054</v>
      </c>
      <c r="M29" s="475">
        <f>'A3'!M29</f>
        <v>813555.94859115663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339</v>
      </c>
      <c r="C32" s="56"/>
      <c r="D32" s="451">
        <f>'A3'!D32</f>
        <v>30.281459270000003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3.7667199999999999E-3</v>
      </c>
      <c r="I32" s="451">
        <f>'A3'!I32</f>
        <v>11.926842769999999</v>
      </c>
      <c r="J32" s="451">
        <f>'A3'!J32</f>
        <v>0.85513764999999997</v>
      </c>
      <c r="K32" s="451">
        <f>'A3'!K32</f>
        <v>43.067206410000004</v>
      </c>
      <c r="L32" s="451">
        <f>'A3'!L32</f>
        <v>0</v>
      </c>
      <c r="M32" s="451">
        <f>'A3'!M32</f>
        <v>12557.96712445</v>
      </c>
      <c r="N32" s="26"/>
    </row>
    <row r="33" spans="1:18" s="14" customFormat="1" ht="18" customHeight="1">
      <c r="A33" s="29"/>
      <c r="B33" s="12" t="s">
        <v>331</v>
      </c>
      <c r="C33" s="12"/>
      <c r="D33" s="475">
        <f>'A3'!D33</f>
        <v>13.188245140000001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11.926842769999999</v>
      </c>
      <c r="J33" s="475">
        <f>'A3'!J33</f>
        <v>0</v>
      </c>
      <c r="K33" s="475">
        <f>'A3'!K33</f>
        <v>25.11508791</v>
      </c>
      <c r="L33" s="475">
        <f>'A3'!L33</f>
        <v>4.4148955599999997</v>
      </c>
      <c r="M33" s="475">
        <f>'A3'!M33</f>
        <v>4888.9600723999993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3.8087505899999998</v>
      </c>
      <c r="M34" s="475">
        <f>'A3'!M34</f>
        <v>443.50133215000011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13.188245140000001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11.926842769999999</v>
      </c>
      <c r="J35" s="475">
        <f>'A3'!J35</f>
        <v>0</v>
      </c>
      <c r="K35" s="475">
        <f>'A3'!K35</f>
        <v>25.11508791</v>
      </c>
      <c r="L35" s="475">
        <f>'A3'!L35</f>
        <v>0.60614497000000001</v>
      </c>
      <c r="M35" s="475">
        <f>'A3'!M35</f>
        <v>4445.4587402499992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16.896492870000003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0.85513764999999997</v>
      </c>
      <c r="K36" s="475">
        <f>'A3'!K36</f>
        <v>17.751630520000003</v>
      </c>
      <c r="L36" s="475">
        <f>'A3'!L36</f>
        <v>44.701473679999985</v>
      </c>
      <c r="M36" s="475">
        <f>'A3'!M36</f>
        <v>2946.2452690500004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0.13089271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0.13089271</v>
      </c>
      <c r="L37" s="475">
        <f>'A3'!L37</f>
        <v>0</v>
      </c>
      <c r="M37" s="475">
        <f>'A3'!M37</f>
        <v>265.91901052999998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16.765600160000002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0.85513764999999997</v>
      </c>
      <c r="K38" s="475">
        <f>'A3'!K38</f>
        <v>17.620737810000001</v>
      </c>
      <c r="L38" s="475">
        <f>'A3'!L38</f>
        <v>44.701473679999985</v>
      </c>
      <c r="M38" s="475">
        <f>'A3'!M38</f>
        <v>2680.3262585200005</v>
      </c>
      <c r="N38" s="26"/>
    </row>
    <row r="39" spans="1:18" s="14" customFormat="1" ht="18" customHeight="1">
      <c r="A39" s="29"/>
      <c r="B39" s="469" t="s">
        <v>330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154.96424203999999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154.96424203999999</v>
      </c>
      <c r="N41" s="26"/>
    </row>
    <row r="42" spans="1:18" s="14" customFormat="1" ht="18" customHeight="1">
      <c r="A42" s="30"/>
      <c r="B42" s="469" t="s">
        <v>329</v>
      </c>
      <c r="C42" s="31"/>
      <c r="D42" s="475">
        <f>'A3'!D42</f>
        <v>0.19672126000000001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3.7667199999999999E-3</v>
      </c>
      <c r="I42" s="475">
        <f>'A3'!I42</f>
        <v>0</v>
      </c>
      <c r="J42" s="475">
        <f>'A3'!J42</f>
        <v>0</v>
      </c>
      <c r="K42" s="475">
        <f>'A3'!K42</f>
        <v>0.20048798000000001</v>
      </c>
      <c r="L42" s="475">
        <f>'A3'!L42</f>
        <v>4.3216831799999991</v>
      </c>
      <c r="M42" s="475">
        <f>'A3'!M42</f>
        <v>4621.235593379999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0.19672126000000001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0.19672126000000001</v>
      </c>
      <c r="L43" s="475">
        <f>'A3'!L43</f>
        <v>3.3205952749999996</v>
      </c>
      <c r="M43" s="475">
        <f>'A3'!M43</f>
        <v>3894.5536922149986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3.7667199999999999E-3</v>
      </c>
      <c r="I44" s="475">
        <f>'A3'!I44</f>
        <v>0</v>
      </c>
      <c r="J44" s="475">
        <f>'A3'!J44</f>
        <v>0</v>
      </c>
      <c r="K44" s="475">
        <f>'A3'!K44</f>
        <v>3.7667199999999999E-3</v>
      </c>
      <c r="L44" s="475">
        <f>'A3'!L44</f>
        <v>1.0010879049999999</v>
      </c>
      <c r="M44" s="475">
        <f>'A3'!M44</f>
        <v>726.681901165</v>
      </c>
      <c r="N44" s="26"/>
    </row>
    <row r="45" spans="1:18" s="14" customFormat="1" ht="18" customHeight="1">
      <c r="A45" s="29"/>
      <c r="B45" s="28" t="s">
        <v>340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3860.099548090001</v>
      </c>
      <c r="N45" s="26"/>
    </row>
    <row r="46" spans="1:18" s="26" customFormat="1" ht="18" customHeight="1">
      <c r="A46" s="30"/>
      <c r="B46" s="31" t="s">
        <v>341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3491.256152630001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342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368.84339546000001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30.281459270000003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3.7667199999999999E-3</v>
      </c>
      <c r="I48" s="475">
        <f>'A3'!I48</f>
        <v>11.926842769999999</v>
      </c>
      <c r="J48" s="475">
        <f>'A3'!J48</f>
        <v>0.85513764999999997</v>
      </c>
      <c r="K48" s="475">
        <f>'A3'!K48</f>
        <v>43.067206410000004</v>
      </c>
      <c r="L48" s="475">
        <f>'A3'!L48</f>
        <v>0</v>
      </c>
      <c r="M48" s="475">
        <f>'A3'!M48</f>
        <v>16418.066672540001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30.281459269999999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0.85513764999999997</v>
      </c>
      <c r="K50" s="396">
        <f>'A3'!K50</f>
        <v>31.136596919999999</v>
      </c>
      <c r="L50" s="396">
        <f>'A3'!L50</f>
        <v>4.49042911</v>
      </c>
      <c r="M50" s="396">
        <f>'A3'!M50</f>
        <v>1764.15410406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3.7667199999999999E-3</v>
      </c>
      <c r="I51" s="396">
        <f>'A3'!I51</f>
        <v>11.926842769999999</v>
      </c>
      <c r="J51" s="396">
        <f>'A3'!J51</f>
        <v>0</v>
      </c>
      <c r="K51" s="396">
        <f>'A3'!K51</f>
        <v>11.930609489999998</v>
      </c>
      <c r="L51" s="396">
        <f>'A3'!L51</f>
        <v>48.947623310000004</v>
      </c>
      <c r="M51" s="396">
        <f>'A3'!M51</f>
        <v>13503.572941350001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1203.7776795899999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339</v>
      </c>
      <c r="C55" s="56"/>
      <c r="D55" s="451">
        <f>'A3'!D55</f>
        <v>249.64361825000003</v>
      </c>
      <c r="E55" s="451">
        <f>'A3'!E55</f>
        <v>756.54028916000004</v>
      </c>
      <c r="F55" s="451">
        <f>'A3'!F55</f>
        <v>6115.4560935999989</v>
      </c>
      <c r="G55" s="451">
        <f>'A3'!G55</f>
        <v>3.6881650399999999</v>
      </c>
      <c r="H55" s="451">
        <f>'A3'!H55</f>
        <v>0.33026613999999999</v>
      </c>
      <c r="I55" s="451">
        <f>'A3'!I55</f>
        <v>8.4717397400000003</v>
      </c>
      <c r="J55" s="451">
        <f>'A3'!J55</f>
        <v>284.94315652999995</v>
      </c>
      <c r="K55" s="451">
        <f>'A3'!K55</f>
        <v>7419.0733284599992</v>
      </c>
      <c r="L55" s="451">
        <f>'A3'!L55</f>
        <v>1822.1826474250004</v>
      </c>
      <c r="M55" s="451">
        <f>'A3'!M55</f>
        <v>573070.66889474494</v>
      </c>
      <c r="N55" s="26"/>
    </row>
    <row r="56" spans="1:16" s="14" customFormat="1" ht="18" customHeight="1">
      <c r="A56" s="29"/>
      <c r="B56" s="12" t="s">
        <v>331</v>
      </c>
      <c r="C56" s="12"/>
      <c r="D56" s="475">
        <f>'A3'!D56</f>
        <v>173.7113976</v>
      </c>
      <c r="E56" s="475">
        <f>'A3'!E56</f>
        <v>251.73418462000004</v>
      </c>
      <c r="F56" s="475">
        <f>'A3'!F56</f>
        <v>2655.1262524499989</v>
      </c>
      <c r="G56" s="475">
        <f>'A3'!G56</f>
        <v>0</v>
      </c>
      <c r="H56" s="475">
        <f>'A3'!H56</f>
        <v>0.33026613999999999</v>
      </c>
      <c r="I56" s="475">
        <f>'A3'!I56</f>
        <v>0</v>
      </c>
      <c r="J56" s="475">
        <f>'A3'!J56</f>
        <v>0</v>
      </c>
      <c r="K56" s="475">
        <f>'A3'!K56</f>
        <v>3080.902100809999</v>
      </c>
      <c r="L56" s="475">
        <f>'A3'!L56</f>
        <v>152.21746224499998</v>
      </c>
      <c r="M56" s="475">
        <f>'A3'!M56</f>
        <v>329123.10191739479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4.0002540000000003E-2</v>
      </c>
      <c r="E57" s="475">
        <f>'A3'!E57</f>
        <v>5.2912876099999986</v>
      </c>
      <c r="F57" s="475">
        <f>'A3'!F57</f>
        <v>53.072669220000016</v>
      </c>
      <c r="G57" s="475">
        <f>'A3'!G57</f>
        <v>0</v>
      </c>
      <c r="H57" s="475">
        <f>'A3'!H57</f>
        <v>0.33026613999999999</v>
      </c>
      <c r="I57" s="475">
        <f>'A3'!I57</f>
        <v>0</v>
      </c>
      <c r="J57" s="475">
        <f>'A3'!J57</f>
        <v>0</v>
      </c>
      <c r="K57" s="475">
        <f>'A3'!K57</f>
        <v>58.734225510000016</v>
      </c>
      <c r="L57" s="475">
        <f>'A3'!L57</f>
        <v>7.2472704250000017</v>
      </c>
      <c r="M57" s="475">
        <f>'A3'!M57</f>
        <v>144931.86199758467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173.67139506000001</v>
      </c>
      <c r="E58" s="475">
        <f>'A3'!E58</f>
        <v>246.44289701000002</v>
      </c>
      <c r="F58" s="475">
        <f>'A3'!F58</f>
        <v>2602.0535832299988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0</v>
      </c>
      <c r="K58" s="475">
        <f>'A3'!K58</f>
        <v>3022.1678752999987</v>
      </c>
      <c r="L58" s="475">
        <f>'A3'!L58</f>
        <v>144.97019181999997</v>
      </c>
      <c r="M58" s="475">
        <f>'A3'!M58</f>
        <v>184191.23991981009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22.758866229999999</v>
      </c>
      <c r="E59" s="475">
        <f>'A3'!E59</f>
        <v>426.12484275000003</v>
      </c>
      <c r="F59" s="475">
        <f>'A3'!F59</f>
        <v>2391.4337364499988</v>
      </c>
      <c r="G59" s="475">
        <f>'A3'!G59</f>
        <v>3.6881650399999999</v>
      </c>
      <c r="H59" s="475">
        <f>'A3'!H59</f>
        <v>0</v>
      </c>
      <c r="I59" s="475">
        <f>'A3'!I59</f>
        <v>8.4717397400000003</v>
      </c>
      <c r="J59" s="475">
        <f>'A3'!J59</f>
        <v>282.55531293999996</v>
      </c>
      <c r="K59" s="475">
        <f>'A3'!K59</f>
        <v>3135.0326631499988</v>
      </c>
      <c r="L59" s="475">
        <f>'A3'!L59</f>
        <v>1624.0843723200003</v>
      </c>
      <c r="M59" s="475">
        <f>'A3'!M59</f>
        <v>164946.39262798012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103.50267009999999</v>
      </c>
      <c r="F60" s="475">
        <f>'A3'!F60</f>
        <v>28.18851355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131.69118365</v>
      </c>
      <c r="L60" s="475">
        <f>'A3'!L60</f>
        <v>13.258063995000001</v>
      </c>
      <c r="M60" s="475">
        <f>'A3'!M60</f>
        <v>49020.538087035005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22.758866229999999</v>
      </c>
      <c r="E61" s="475">
        <f>'A3'!E61</f>
        <v>322.62217265000004</v>
      </c>
      <c r="F61" s="475">
        <f>'A3'!F61</f>
        <v>2363.2452228999987</v>
      </c>
      <c r="G61" s="475">
        <f>'A3'!G61</f>
        <v>3.6881650399999999</v>
      </c>
      <c r="H61" s="475">
        <f>'A3'!H61</f>
        <v>0</v>
      </c>
      <c r="I61" s="475">
        <f>'A3'!I61</f>
        <v>8.4717397400000003</v>
      </c>
      <c r="J61" s="475">
        <f>'A3'!J61</f>
        <v>282.55531293999996</v>
      </c>
      <c r="K61" s="475">
        <f>'A3'!K61</f>
        <v>3003.341479499999</v>
      </c>
      <c r="L61" s="475">
        <f>'A3'!L61</f>
        <v>1610.8263083250004</v>
      </c>
      <c r="M61" s="475">
        <f>'A3'!M61</f>
        <v>115925.85454094512</v>
      </c>
      <c r="N61" s="26"/>
    </row>
    <row r="62" spans="1:16" s="14" customFormat="1" ht="18" customHeight="1">
      <c r="A62" s="29"/>
      <c r="B62" s="469" t="s">
        <v>330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0</v>
      </c>
      <c r="M62" s="475">
        <f>'A3'!M62</f>
        <v>32763.793339469994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10063.157705349999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0</v>
      </c>
      <c r="M64" s="475">
        <f>'A3'!M64</f>
        <v>22700.635634119997</v>
      </c>
      <c r="N64" s="26"/>
      <c r="P64" s="44"/>
    </row>
    <row r="65" spans="1:22" s="14" customFormat="1" ht="18" customHeight="1">
      <c r="A65" s="30"/>
      <c r="B65" s="469" t="s">
        <v>329</v>
      </c>
      <c r="C65" s="31"/>
      <c r="D65" s="475">
        <f>'A3'!D65</f>
        <v>53.173354420000024</v>
      </c>
      <c r="E65" s="475">
        <f>'A3'!E65</f>
        <v>78.681261789999979</v>
      </c>
      <c r="F65" s="475">
        <f>'A3'!F65</f>
        <v>1068.8961047000009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2.3878435900000006</v>
      </c>
      <c r="K65" s="475">
        <f>'A3'!K65</f>
        <v>1203.1385645000009</v>
      </c>
      <c r="L65" s="475">
        <f>'A3'!L65</f>
        <v>45.880812859999999</v>
      </c>
      <c r="M65" s="475">
        <f>'A3'!M65</f>
        <v>46237.381009900004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53.173354420000024</v>
      </c>
      <c r="E66" s="475">
        <f>'A3'!E66</f>
        <v>78.681261789999979</v>
      </c>
      <c r="F66" s="475">
        <f>'A3'!F66</f>
        <v>1068.8961047000009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2.3878435900000006</v>
      </c>
      <c r="K66" s="475">
        <f>'A3'!K66</f>
        <v>1203.1385645000009</v>
      </c>
      <c r="L66" s="475">
        <f>'A3'!L66</f>
        <v>29.882253384999999</v>
      </c>
      <c r="M66" s="475">
        <f>'A3'!M66</f>
        <v>9871.7634631350011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0</v>
      </c>
      <c r="L67" s="475">
        <f>'A3'!L67</f>
        <v>15.998559475</v>
      </c>
      <c r="M67" s="475">
        <f>'A3'!M67</f>
        <v>36365.617546765003</v>
      </c>
      <c r="N67" s="26"/>
      <c r="P67" s="44"/>
    </row>
    <row r="68" spans="1:22" s="14" customFormat="1" ht="18" customHeight="1">
      <c r="A68" s="29"/>
      <c r="B68" s="28" t="s">
        <v>340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153838.23837588</v>
      </c>
      <c r="N68" s="26"/>
      <c r="P68" s="40"/>
    </row>
    <row r="69" spans="1:22" s="14" customFormat="1" ht="18" customHeight="1">
      <c r="A69" s="30"/>
      <c r="B69" s="31" t="s">
        <v>341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153838.23837588</v>
      </c>
      <c r="N69" s="26"/>
      <c r="P69" s="42"/>
    </row>
    <row r="70" spans="1:22" s="14" customFormat="1" ht="18" customHeight="1">
      <c r="A70" s="30"/>
      <c r="B70" s="31" t="s">
        <v>342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249.64361825000003</v>
      </c>
      <c r="E71" s="475">
        <f>'A3'!E71</f>
        <v>756.54028916000004</v>
      </c>
      <c r="F71" s="475">
        <f>'A3'!F71</f>
        <v>6115.4560935999989</v>
      </c>
      <c r="G71" s="475">
        <f>'A3'!G71</f>
        <v>3.6881650399999999</v>
      </c>
      <c r="H71" s="475">
        <f>'A3'!H71</f>
        <v>0.33026613999999999</v>
      </c>
      <c r="I71" s="475">
        <f>'A3'!I71</f>
        <v>8.4717397400000003</v>
      </c>
      <c r="J71" s="475">
        <f>'A3'!J71</f>
        <v>284.94315652999995</v>
      </c>
      <c r="K71" s="475">
        <f>'A3'!K71</f>
        <v>7419.0733284599992</v>
      </c>
      <c r="L71" s="475">
        <f>'A3'!L71</f>
        <v>1822.1826474250004</v>
      </c>
      <c r="M71" s="475">
        <f>'A3'!M71</f>
        <v>726908.907270625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249.64361825</v>
      </c>
      <c r="E73" s="396">
        <f>'A3'!E73</f>
        <v>742.06902735000028</v>
      </c>
      <c r="F73" s="396">
        <f>'A3'!F73</f>
        <v>5444.8012884400032</v>
      </c>
      <c r="G73" s="396">
        <f>'A3'!G73</f>
        <v>3.15251386</v>
      </c>
      <c r="H73" s="396">
        <f>'A3'!H73</f>
        <v>0.33026613999999999</v>
      </c>
      <c r="I73" s="396">
        <f>'A3'!I73</f>
        <v>8.40513376</v>
      </c>
      <c r="J73" s="396">
        <f>'A3'!J73</f>
        <v>268.01205551999999</v>
      </c>
      <c r="K73" s="396">
        <f>'A3'!K73</f>
        <v>6716.4139033200045</v>
      </c>
      <c r="L73" s="396">
        <f>'A3'!L73</f>
        <v>1713.3399803849993</v>
      </c>
      <c r="M73" s="396">
        <f>'A3'!M73</f>
        <v>706756.52354978607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14.471261809999998</v>
      </c>
      <c r="F74" s="396">
        <f>'A3'!F74</f>
        <v>670.65480515000002</v>
      </c>
      <c r="G74" s="396">
        <f>'A3'!G74</f>
        <v>0.53565118</v>
      </c>
      <c r="H74" s="396">
        <f>'A3'!H74</f>
        <v>0</v>
      </c>
      <c r="I74" s="396">
        <f>'A3'!I74</f>
        <v>6.6605980000000009E-2</v>
      </c>
      <c r="J74" s="396">
        <f>'A3'!J74</f>
        <v>16.931101009999999</v>
      </c>
      <c r="K74" s="396">
        <f>'A3'!K74</f>
        <v>702.65942512999993</v>
      </c>
      <c r="L74" s="396">
        <f>'A3'!L74</f>
        <v>108.84266704000001</v>
      </c>
      <c r="M74" s="396">
        <f>'A3'!M74</f>
        <v>19403.617792900004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748.76592802000005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339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96.337753259999999</v>
      </c>
      <c r="M13" s="474">
        <f>'A4'!M13</f>
        <v>0</v>
      </c>
      <c r="N13" s="474">
        <f>'A4'!N13</f>
        <v>37.267552219999999</v>
      </c>
      <c r="O13" s="474">
        <f>'A4'!O13</f>
        <v>18.019017179999999</v>
      </c>
      <c r="P13" s="474">
        <f>'A4'!P13</f>
        <v>0</v>
      </c>
      <c r="Q13" s="474">
        <f>'A4'!Q13</f>
        <v>0</v>
      </c>
      <c r="R13" s="474">
        <f>'A4'!R13</f>
        <v>43.231455499999996</v>
      </c>
      <c r="S13" s="474">
        <f>'A4'!S13</f>
        <v>4.9302002199999997</v>
      </c>
      <c r="T13" s="474">
        <f>'A4'!T13</f>
        <v>0</v>
      </c>
      <c r="U13" s="474">
        <f>'A4'!U13</f>
        <v>1.7139999999999999E-2</v>
      </c>
      <c r="V13" s="474">
        <f>'A4'!V13</f>
        <v>2.6197679999999997E-2</v>
      </c>
      <c r="W13" s="474">
        <f>'A4'!W13</f>
        <v>0</v>
      </c>
      <c r="X13" s="474">
        <f>'A4'!X13</f>
        <v>0</v>
      </c>
      <c r="Y13" s="474">
        <f>'A4'!Y13</f>
        <v>8.656220000000002E-2</v>
      </c>
      <c r="Z13" s="474">
        <f>'A4'!Z13</f>
        <v>4.2316751000000004</v>
      </c>
      <c r="AA13" s="474">
        <f>'A4'!AA13</f>
        <v>0</v>
      </c>
      <c r="AB13" s="474">
        <f>'A4'!AB13</f>
        <v>0</v>
      </c>
      <c r="AC13" s="474">
        <f>'A4'!AC13</f>
        <v>200.63938001</v>
      </c>
      <c r="AD13" s="474">
        <f>'A4'!AD13</f>
        <v>387.11263451000002</v>
      </c>
      <c r="AE13" s="474">
        <f>'A4'!AE13</f>
        <v>0</v>
      </c>
      <c r="AF13" s="474">
        <f>'A4'!AF13</f>
        <v>0</v>
      </c>
      <c r="AG13" s="474">
        <f>'A4'!AG13</f>
        <v>85.296117750000036</v>
      </c>
      <c r="AH13" s="474">
        <f>'A4'!AH13</f>
        <v>1.1108000000000001E-3</v>
      </c>
      <c r="AI13" s="474">
        <f>'A4'!AI13</f>
        <v>0</v>
      </c>
      <c r="AJ13" s="474">
        <f>'A4'!AJ13</f>
        <v>2.210492E-2</v>
      </c>
      <c r="AK13" s="474">
        <f>'A4'!AK13</f>
        <v>0</v>
      </c>
      <c r="AL13" s="474">
        <f>'A4'!AL13</f>
        <v>8.5673364100000029</v>
      </c>
      <c r="AM13" s="474">
        <f>'A4'!AM13</f>
        <v>0</v>
      </c>
      <c r="AN13" s="474">
        <f>'A4'!AN13</f>
        <v>0.04</v>
      </c>
      <c r="AO13" s="474">
        <f>'A4'!AO13</f>
        <v>0</v>
      </c>
      <c r="AP13" s="474">
        <f>'A4'!AP13</f>
        <v>0</v>
      </c>
      <c r="AQ13" s="474">
        <f>'A4'!AQ13</f>
        <v>125.32533486000001</v>
      </c>
      <c r="AR13" s="474">
        <f>'A4'!AR13</f>
        <v>1474.6247858000006</v>
      </c>
    </row>
    <row r="14" spans="1:45" s="14" customFormat="1" ht="18" customHeight="1">
      <c r="A14" s="77"/>
      <c r="B14" s="12" t="s">
        <v>333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25.770986259999997</v>
      </c>
      <c r="M14" s="396">
        <f>'A4'!M14</f>
        <v>0</v>
      </c>
      <c r="N14" s="396">
        <f>'A4'!N14</f>
        <v>6.0150813999999988</v>
      </c>
      <c r="O14" s="396">
        <f>'A4'!O14</f>
        <v>6.9581003199999998</v>
      </c>
      <c r="P14" s="396">
        <f>'A4'!P14</f>
        <v>0</v>
      </c>
      <c r="Q14" s="396">
        <f>'A4'!Q14</f>
        <v>0</v>
      </c>
      <c r="R14" s="396">
        <f>'A4'!R14</f>
        <v>20.834195879999999</v>
      </c>
      <c r="S14" s="396">
        <f>'A4'!S14</f>
        <v>4.1648411200000002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7.7557340000000016E-2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81.701147919999997</v>
      </c>
      <c r="AD14" s="396">
        <f>'A4'!AD14</f>
        <v>239.99676947000003</v>
      </c>
      <c r="AE14" s="396">
        <f>'A4'!AE14</f>
        <v>0</v>
      </c>
      <c r="AF14" s="396">
        <f>'A4'!AF14</f>
        <v>0</v>
      </c>
      <c r="AG14" s="396">
        <f>'A4'!AG14</f>
        <v>42.981038080000019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0.31735807999999999</v>
      </c>
      <c r="AM14" s="396">
        <f>'A4'!AM14</f>
        <v>0</v>
      </c>
      <c r="AN14" s="396">
        <f>'A4'!AN14</f>
        <v>0.04</v>
      </c>
      <c r="AO14" s="396">
        <f>'A4'!AO14</f>
        <v>0</v>
      </c>
      <c r="AP14" s="396">
        <f>'A4'!AP14</f>
        <v>0</v>
      </c>
      <c r="AQ14" s="396">
        <f>'A4'!AQ14</f>
        <v>124.83005420000001</v>
      </c>
      <c r="AR14" s="396">
        <f>'A4'!AR14</f>
        <v>54.085799520000037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0.84410354000000021</v>
      </c>
      <c r="M15" s="396">
        <f>'A4'!M15</f>
        <v>0</v>
      </c>
      <c r="N15" s="396">
        <f>'A4'!N15</f>
        <v>0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1.7283699999999999E-2</v>
      </c>
      <c r="AD15" s="396">
        <f>'A4'!AD15</f>
        <v>15.850837199999999</v>
      </c>
      <c r="AE15" s="396">
        <f>'A4'!AE15</f>
        <v>0</v>
      </c>
      <c r="AF15" s="396">
        <f>'A4'!AF15</f>
        <v>0</v>
      </c>
      <c r="AG15" s="396">
        <f>'A4'!AG15</f>
        <v>1.2810396800000001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38.027533780000034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24.926882719999998</v>
      </c>
      <c r="M16" s="396">
        <f>'A4'!M16</f>
        <v>0</v>
      </c>
      <c r="N16" s="396">
        <f>'A4'!N16</f>
        <v>6.0150813999999988</v>
      </c>
      <c r="O16" s="396">
        <f>'A4'!O16</f>
        <v>6.9581003199999998</v>
      </c>
      <c r="P16" s="396">
        <f>'A4'!P16</f>
        <v>0</v>
      </c>
      <c r="Q16" s="396">
        <f>'A4'!Q16</f>
        <v>0</v>
      </c>
      <c r="R16" s="396">
        <f>'A4'!R16</f>
        <v>20.834195879999999</v>
      </c>
      <c r="S16" s="396">
        <f>'A4'!S16</f>
        <v>4.1648411200000002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7.7557340000000016E-2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81.683864220000004</v>
      </c>
      <c r="AD16" s="396">
        <f>'A4'!AD16</f>
        <v>224.14593227000003</v>
      </c>
      <c r="AE16" s="396">
        <f>'A4'!AE16</f>
        <v>0</v>
      </c>
      <c r="AF16" s="396">
        <f>'A4'!AF16</f>
        <v>0</v>
      </c>
      <c r="AG16" s="396">
        <f>'A4'!AG16</f>
        <v>41.69999840000002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0.31735807999999999</v>
      </c>
      <c r="AM16" s="396">
        <f>'A4'!AM16</f>
        <v>0</v>
      </c>
      <c r="AN16" s="396">
        <f>'A4'!AN16</f>
        <v>0.04</v>
      </c>
      <c r="AO16" s="396">
        <f>'A4'!AO16</f>
        <v>0</v>
      </c>
      <c r="AP16" s="396">
        <f>'A4'!AP16</f>
        <v>0</v>
      </c>
      <c r="AQ16" s="396">
        <f>'A4'!AQ16</f>
        <v>124.83005420000001</v>
      </c>
      <c r="AR16" s="396">
        <f>'A4'!AR16</f>
        <v>16.05826574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34.357019479999998</v>
      </c>
      <c r="M17" s="396">
        <f>'A4'!M17</f>
        <v>0</v>
      </c>
      <c r="N17" s="396">
        <f>'A4'!N17</f>
        <v>29.745098460000001</v>
      </c>
      <c r="O17" s="396">
        <f>'A4'!O17</f>
        <v>1.8291590200000001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4.0144440000000003E-2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4.2316751000000004</v>
      </c>
      <c r="AA17" s="396">
        <f>'A4'!AA17</f>
        <v>0</v>
      </c>
      <c r="AB17" s="396">
        <f>'A4'!AB17</f>
        <v>0</v>
      </c>
      <c r="AC17" s="396">
        <f>'A4'!AC17</f>
        <v>85.385982779999978</v>
      </c>
      <c r="AD17" s="396">
        <f>'A4'!AD17</f>
        <v>85.665231399999996</v>
      </c>
      <c r="AE17" s="396">
        <f>'A4'!AE17</f>
        <v>0</v>
      </c>
      <c r="AF17" s="396">
        <f>'A4'!AF17</f>
        <v>0</v>
      </c>
      <c r="AG17" s="396">
        <f>'A4'!AG17</f>
        <v>8.5572004900000014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7.9383800000000001E-3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0.34754769999999996</v>
      </c>
      <c r="AR17" s="396">
        <f>'A4'!AR17</f>
        <v>1314.3536121500006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3.4887405000000005</v>
      </c>
      <c r="M18" s="396">
        <f>'A4'!M18</f>
        <v>0</v>
      </c>
      <c r="N18" s="396">
        <f>'A4'!N18</f>
        <v>0.17809300000000003</v>
      </c>
      <c r="O18" s="396">
        <f>'A4'!O18</f>
        <v>0.19994792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0.23286962</v>
      </c>
      <c r="AA18" s="396">
        <f>'A4'!AA18</f>
        <v>0</v>
      </c>
      <c r="AB18" s="396">
        <f>'A4'!AB18</f>
        <v>0</v>
      </c>
      <c r="AC18" s="396">
        <f>'A4'!AC18</f>
        <v>1.8229538600000004</v>
      </c>
      <c r="AD18" s="396">
        <f>'A4'!AD18</f>
        <v>54.007661759999991</v>
      </c>
      <c r="AE18" s="396">
        <f>'A4'!AE18</f>
        <v>0</v>
      </c>
      <c r="AF18" s="396">
        <f>'A4'!AF18</f>
        <v>0</v>
      </c>
      <c r="AG18" s="396">
        <f>'A4'!AG18</f>
        <v>1.9386798600000001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7.9383800000000001E-3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4.848041639999999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30.868278979999999</v>
      </c>
      <c r="M19" s="396">
        <f>'A4'!M19</f>
        <v>0</v>
      </c>
      <c r="N19" s="396">
        <f>'A4'!N19</f>
        <v>29.567005460000001</v>
      </c>
      <c r="O19" s="396">
        <f>'A4'!O19</f>
        <v>1.6292111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4.0144440000000003E-2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3.9988054800000001</v>
      </c>
      <c r="AA19" s="396">
        <f>'A4'!AA19</f>
        <v>0</v>
      </c>
      <c r="AB19" s="396">
        <f>'A4'!AB19</f>
        <v>0</v>
      </c>
      <c r="AC19" s="396">
        <f>'A4'!AC19</f>
        <v>83.563028919999979</v>
      </c>
      <c r="AD19" s="396">
        <f>'A4'!AD19</f>
        <v>31.657569640000002</v>
      </c>
      <c r="AE19" s="396">
        <f>'A4'!AE19</f>
        <v>0</v>
      </c>
      <c r="AF19" s="396">
        <f>'A4'!AF19</f>
        <v>0</v>
      </c>
      <c r="AG19" s="396">
        <f>'A4'!AG19</f>
        <v>6.6185206300000008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0.34754769999999996</v>
      </c>
      <c r="AR19" s="396">
        <f>'A4'!AR19</f>
        <v>1309.5055705100006</v>
      </c>
      <c r="AS19" s="121"/>
    </row>
    <row r="20" spans="1:50" s="14" customFormat="1" ht="18" customHeight="1">
      <c r="A20" s="77"/>
      <c r="B20" s="469" t="s">
        <v>330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4.3486520000000001E-2</v>
      </c>
      <c r="P20" s="396">
        <f>'A4'!P20</f>
        <v>0</v>
      </c>
      <c r="Q20" s="396">
        <f>'A4'!Q20</f>
        <v>0</v>
      </c>
      <c r="R20" s="396">
        <f>'A4'!R20</f>
        <v>4.7516722800000011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0.43165758000000004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8.9557000000000005E-3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27.225357399999996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4.3486520000000001E-2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8.9557000000000005E-3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1.014E-2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4.7516722800000011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0.43165758000000004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27.215217399999997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329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36.209747520000001</v>
      </c>
      <c r="M23" s="396">
        <f>'A4'!M23</f>
        <v>0</v>
      </c>
      <c r="N23" s="396">
        <f>'A4'!N23</f>
        <v>1.5073723600000002</v>
      </c>
      <c r="O23" s="396">
        <f>'A4'!O23</f>
        <v>9.1882713200000001</v>
      </c>
      <c r="P23" s="396">
        <f>'A4'!P23</f>
        <v>0</v>
      </c>
      <c r="Q23" s="396">
        <f>'A4'!Q23</f>
        <v>0</v>
      </c>
      <c r="R23" s="396">
        <f>'A4'!R23</f>
        <v>17.645587339999999</v>
      </c>
      <c r="S23" s="396">
        <f>'A4'!S23</f>
        <v>0.72521466000000001</v>
      </c>
      <c r="T23" s="396">
        <f>'A4'!T23</f>
        <v>0</v>
      </c>
      <c r="U23" s="396">
        <f>'A4'!U23</f>
        <v>1.7139999999999999E-2</v>
      </c>
      <c r="V23" s="396">
        <f>'A4'!V23</f>
        <v>2.6197679999999997E-2</v>
      </c>
      <c r="W23" s="396">
        <f>'A4'!W23</f>
        <v>0</v>
      </c>
      <c r="X23" s="396">
        <f>'A4'!X23</f>
        <v>0</v>
      </c>
      <c r="Y23" s="396">
        <f>'A4'!Y23</f>
        <v>9.0048599999999982E-3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33.120591729999994</v>
      </c>
      <c r="AD23" s="396">
        <f>'A4'!AD23</f>
        <v>61.450633639999992</v>
      </c>
      <c r="AE23" s="396">
        <f>'A4'!AE23</f>
        <v>0</v>
      </c>
      <c r="AF23" s="396">
        <f>'A4'!AF23</f>
        <v>0</v>
      </c>
      <c r="AG23" s="396">
        <f>'A4'!AG23</f>
        <v>33.748923480000009</v>
      </c>
      <c r="AH23" s="396">
        <f>'A4'!AH23</f>
        <v>1.1108000000000001E-3</v>
      </c>
      <c r="AI23" s="396">
        <f>'A4'!AI23</f>
        <v>0</v>
      </c>
      <c r="AJ23" s="396">
        <f>'A4'!AJ23</f>
        <v>2.210492E-2</v>
      </c>
      <c r="AK23" s="396">
        <f>'A4'!AK23</f>
        <v>0</v>
      </c>
      <c r="AL23" s="396">
        <f>'A4'!AL23</f>
        <v>8.2420399500000023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0.14773296000000002</v>
      </c>
      <c r="AR23" s="396">
        <f>'A4'!AR23</f>
        <v>78.960016730000007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34.682510860000001</v>
      </c>
      <c r="M24" s="396">
        <f>'A4'!M24</f>
        <v>0</v>
      </c>
      <c r="N24" s="396">
        <f>'A4'!N24</f>
        <v>1.4787995000000003</v>
      </c>
      <c r="O24" s="396">
        <f>'A4'!O24</f>
        <v>9.1436226200000004</v>
      </c>
      <c r="P24" s="396">
        <f>'A4'!P24</f>
        <v>0</v>
      </c>
      <c r="Q24" s="396">
        <f>'A4'!Q24</f>
        <v>0</v>
      </c>
      <c r="R24" s="396">
        <f>'A4'!R24</f>
        <v>17.645587339999999</v>
      </c>
      <c r="S24" s="396">
        <f>'A4'!S24</f>
        <v>0.69956812000000002</v>
      </c>
      <c r="T24" s="396">
        <f>'A4'!T24</f>
        <v>0</v>
      </c>
      <c r="U24" s="396">
        <f>'A4'!U24</f>
        <v>1.7139999999999999E-2</v>
      </c>
      <c r="V24" s="396">
        <f>'A4'!V24</f>
        <v>2.6197679999999997E-2</v>
      </c>
      <c r="W24" s="396">
        <f>'A4'!W24</f>
        <v>0</v>
      </c>
      <c r="X24" s="396">
        <f>'A4'!X24</f>
        <v>0</v>
      </c>
      <c r="Y24" s="396">
        <f>'A4'!Y24</f>
        <v>9.0048599999999982E-3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33.032077989999991</v>
      </c>
      <c r="AD24" s="396">
        <f>'A4'!AD24</f>
        <v>53.097255679999989</v>
      </c>
      <c r="AE24" s="396">
        <f>'A4'!AE24</f>
        <v>0</v>
      </c>
      <c r="AF24" s="396">
        <f>'A4'!AF24</f>
        <v>0</v>
      </c>
      <c r="AG24" s="396">
        <f>'A4'!AG24</f>
        <v>33.730745640000009</v>
      </c>
      <c r="AH24" s="396">
        <f>'A4'!AH24</f>
        <v>1.1108000000000001E-3</v>
      </c>
      <c r="AI24" s="396">
        <f>'A4'!AI24</f>
        <v>0</v>
      </c>
      <c r="AJ24" s="396">
        <f>'A4'!AJ24</f>
        <v>2.210492E-2</v>
      </c>
      <c r="AK24" s="396">
        <f>'A4'!AK24</f>
        <v>0</v>
      </c>
      <c r="AL24" s="396">
        <f>'A4'!AL24</f>
        <v>8.2420399500000023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0.14773296000000002</v>
      </c>
      <c r="AR24" s="396">
        <f>'A4'!AR24</f>
        <v>53.762831649999995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1.52723666</v>
      </c>
      <c r="M25" s="396">
        <f>'A4'!M25</f>
        <v>0</v>
      </c>
      <c r="N25" s="396">
        <f>'A4'!N25</f>
        <v>2.8572859999999999E-2</v>
      </c>
      <c r="O25" s="396">
        <f>'A4'!O25</f>
        <v>4.4648699999999993E-2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2.5646540000000002E-2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8.8513739999999994E-2</v>
      </c>
      <c r="AD25" s="396">
        <f>'A4'!AD25</f>
        <v>8.3533779600000013</v>
      </c>
      <c r="AE25" s="396">
        <f>'A4'!AE25</f>
        <v>0</v>
      </c>
      <c r="AF25" s="396">
        <f>'A4'!AF25</f>
        <v>0</v>
      </c>
      <c r="AG25" s="396">
        <f>'A4'!AG25</f>
        <v>1.8177840000000001E-2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25.197185080000004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340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28.43677259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341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28.43677259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342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124.77452585</v>
      </c>
      <c r="M29" s="396">
        <f>'A4'!M29</f>
        <v>0</v>
      </c>
      <c r="N29" s="396">
        <f>'A4'!N29</f>
        <v>37.267552219999999</v>
      </c>
      <c r="O29" s="396">
        <f>'A4'!O29</f>
        <v>18.019017179999999</v>
      </c>
      <c r="P29" s="396">
        <f>'A4'!P29</f>
        <v>0</v>
      </c>
      <c r="Q29" s="396">
        <f>'A4'!Q29</f>
        <v>0</v>
      </c>
      <c r="R29" s="396">
        <f>'A4'!R29</f>
        <v>43.231455499999996</v>
      </c>
      <c r="S29" s="396">
        <f>'A4'!S29</f>
        <v>4.9302002199999997</v>
      </c>
      <c r="T29" s="396">
        <f>'A4'!T29</f>
        <v>0</v>
      </c>
      <c r="U29" s="396">
        <f>'A4'!U29</f>
        <v>1.7139999999999999E-2</v>
      </c>
      <c r="V29" s="396">
        <f>'A4'!V29</f>
        <v>2.6197679999999997E-2</v>
      </c>
      <c r="W29" s="396">
        <f>'A4'!W29</f>
        <v>0</v>
      </c>
      <c r="X29" s="396">
        <f>'A4'!X29</f>
        <v>0</v>
      </c>
      <c r="Y29" s="396">
        <f>'A4'!Y29</f>
        <v>8.656220000000002E-2</v>
      </c>
      <c r="Z29" s="396">
        <f>'A4'!Z29</f>
        <v>4.2316751000000004</v>
      </c>
      <c r="AA29" s="396">
        <f>'A4'!AA29</f>
        <v>0</v>
      </c>
      <c r="AB29" s="396">
        <f>'A4'!AB29</f>
        <v>0</v>
      </c>
      <c r="AC29" s="396">
        <f>'A4'!AC29</f>
        <v>200.63938001</v>
      </c>
      <c r="AD29" s="396">
        <f>'A4'!AD29</f>
        <v>387.11263451000002</v>
      </c>
      <c r="AE29" s="396">
        <f>'A4'!AE29</f>
        <v>0</v>
      </c>
      <c r="AF29" s="396">
        <f>'A4'!AF29</f>
        <v>0</v>
      </c>
      <c r="AG29" s="396">
        <f>'A4'!AG29</f>
        <v>85.296117750000036</v>
      </c>
      <c r="AH29" s="396">
        <f>'A4'!AH29</f>
        <v>1.1108000000000001E-3</v>
      </c>
      <c r="AI29" s="396">
        <f>'A4'!AI29</f>
        <v>0</v>
      </c>
      <c r="AJ29" s="396">
        <f>'A4'!AJ29</f>
        <v>2.210492E-2</v>
      </c>
      <c r="AK29" s="396">
        <f>'A4'!AK29</f>
        <v>0</v>
      </c>
      <c r="AL29" s="396">
        <f>'A4'!AL29</f>
        <v>8.5673364100000029</v>
      </c>
      <c r="AM29" s="396">
        <f>'A4'!AM29</f>
        <v>0</v>
      </c>
      <c r="AN29" s="396">
        <f>'A4'!AN29</f>
        <v>0.04</v>
      </c>
      <c r="AO29" s="396">
        <f>'A4'!AO29</f>
        <v>0</v>
      </c>
      <c r="AP29" s="396">
        <f>'A4'!AP29</f>
        <v>0</v>
      </c>
      <c r="AQ29" s="396">
        <f>'A4'!AQ29</f>
        <v>125.32533486000001</v>
      </c>
      <c r="AR29" s="396">
        <f>'A4'!AR29</f>
        <v>1474.6247858000006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339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111.9162894</v>
      </c>
      <c r="M32" s="474">
        <f>'A4'!M32</f>
        <v>0</v>
      </c>
      <c r="N32" s="474">
        <f>'A4'!N32</f>
        <v>1.7102752999999999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0.38231999999999999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99.743324979999983</v>
      </c>
    </row>
    <row r="33" spans="1:67" s="26" customFormat="1" ht="18" customHeight="1">
      <c r="A33" s="74"/>
      <c r="B33" s="12" t="s">
        <v>333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1.6481775600000002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0.20802400000000001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15.803380680000002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15.235002360000001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1.6481775600000002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0.20802400000000001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0.56837831999999999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110.26811184</v>
      </c>
      <c r="M36" s="396">
        <f>'A4'!M36</f>
        <v>0</v>
      </c>
      <c r="N36" s="396">
        <f>'A4'!N36</f>
        <v>1.7102752999999999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0.17429599999999998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66.65321157999999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110.26811184</v>
      </c>
      <c r="M38" s="396">
        <f>'A4'!M38</f>
        <v>0</v>
      </c>
      <c r="N38" s="396">
        <f>'A4'!N38</f>
        <v>1.7102752999999999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0.17429599999999998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66.65321157999999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330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329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17.286732719999996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13.282381099999998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4.0043516199999996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340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341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342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111.9162894</v>
      </c>
      <c r="M48" s="396">
        <f>'A4'!M48</f>
        <v>0</v>
      </c>
      <c r="N48" s="396">
        <f>'A4'!N48</f>
        <v>1.7102752999999999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0.38231999999999999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99.743324979999983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1.8225198600000001</v>
      </c>
      <c r="M50" s="396">
        <f>'A4'!M50</f>
        <v>0</v>
      </c>
      <c r="N50" s="396">
        <f>'A4'!N50</f>
        <v>1.7102752999999999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0.38231999999999994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14.046601280000003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110.09376954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85.696723699999993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339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0.92440455999999982</v>
      </c>
      <c r="M55" s="474">
        <f>'A4'!M55</f>
        <v>0</v>
      </c>
      <c r="N55" s="474">
        <f>'A4'!N55</f>
        <v>94.852438539999994</v>
      </c>
      <c r="O55" s="474">
        <f>'A4'!O55</f>
        <v>8.7205021400000025</v>
      </c>
      <c r="P55" s="474">
        <f>'A4'!P55</f>
        <v>0</v>
      </c>
      <c r="Q55" s="474">
        <f>'A4'!Q55</f>
        <v>0</v>
      </c>
      <c r="R55" s="474">
        <f>'A4'!R55</f>
        <v>4.1219999999999998E-3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0.50066517999999993</v>
      </c>
      <c r="Z55" s="474">
        <f>'A4'!Z55</f>
        <v>37.953785839999995</v>
      </c>
      <c r="AA55" s="474">
        <f>'A4'!AA55</f>
        <v>0</v>
      </c>
      <c r="AB55" s="474">
        <f>'A4'!AB55</f>
        <v>0</v>
      </c>
      <c r="AC55" s="474">
        <f>'A4'!AC55</f>
        <v>557.99889675999998</v>
      </c>
      <c r="AD55" s="474">
        <f>'A4'!AD55</f>
        <v>485.4708926400001</v>
      </c>
      <c r="AE55" s="474">
        <f>'A4'!AE55</f>
        <v>0</v>
      </c>
      <c r="AF55" s="474">
        <f>'A4'!AF55</f>
        <v>0</v>
      </c>
      <c r="AG55" s="474">
        <f>'A4'!AG55</f>
        <v>474.61603666000008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44.472988999999998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81.14270836</v>
      </c>
      <c r="AR55" s="474">
        <f>'A4'!AR55</f>
        <v>5502.0731480000031</v>
      </c>
    </row>
    <row r="56" spans="1:56" s="14" customFormat="1" ht="18" customHeight="1">
      <c r="A56" s="77"/>
      <c r="B56" s="12" t="s">
        <v>333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0.92440455999999982</v>
      </c>
      <c r="M56" s="396">
        <f>'A4'!M56</f>
        <v>0</v>
      </c>
      <c r="N56" s="396">
        <f>'A4'!N56</f>
        <v>1.01026938</v>
      </c>
      <c r="O56" s="396">
        <f>'A4'!O56</f>
        <v>5.2990898600000023</v>
      </c>
      <c r="P56" s="396">
        <f>'A4'!P56</f>
        <v>0</v>
      </c>
      <c r="Q56" s="396">
        <f>'A4'!Q56</f>
        <v>0</v>
      </c>
      <c r="R56" s="396">
        <f>'A4'!R56</f>
        <v>4.1219999999999998E-3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0.50066517999999993</v>
      </c>
      <c r="Z56" s="396">
        <f>'A4'!Z56</f>
        <v>18.974574899999997</v>
      </c>
      <c r="AA56" s="396">
        <f>'A4'!AA56</f>
        <v>0</v>
      </c>
      <c r="AB56" s="396">
        <f>'A4'!AB56</f>
        <v>0</v>
      </c>
      <c r="AC56" s="396">
        <f>'A4'!AC56</f>
        <v>92.483927840000021</v>
      </c>
      <c r="AD56" s="396">
        <f>'A4'!AD56</f>
        <v>237.01115096000004</v>
      </c>
      <c r="AE56" s="396">
        <f>'A4'!AE56</f>
        <v>0</v>
      </c>
      <c r="AF56" s="396">
        <f>'A4'!AF56</f>
        <v>0</v>
      </c>
      <c r="AG56" s="396">
        <f>'A4'!AG56</f>
        <v>2.3929120200000007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38.108082019999998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80.270858540000006</v>
      </c>
      <c r="AR56" s="396">
        <f>'A4'!AR56</f>
        <v>131.88979171999998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3.5348724999999979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25.454209199999987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0.92440455999999982</v>
      </c>
      <c r="M58" s="396">
        <f>'A4'!M58</f>
        <v>0</v>
      </c>
      <c r="N58" s="396">
        <f>'A4'!N58</f>
        <v>1.01026938</v>
      </c>
      <c r="O58" s="396">
        <f>'A4'!O58</f>
        <v>5.2990898600000023</v>
      </c>
      <c r="P58" s="396">
        <f>'A4'!P58</f>
        <v>0</v>
      </c>
      <c r="Q58" s="396">
        <f>'A4'!Q58</f>
        <v>0</v>
      </c>
      <c r="R58" s="396">
        <f>'A4'!R58</f>
        <v>4.1219999999999998E-3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0.50066517999999993</v>
      </c>
      <c r="Z58" s="396">
        <f>'A4'!Z58</f>
        <v>18.974574899999997</v>
      </c>
      <c r="AA58" s="396">
        <f>'A4'!AA58</f>
        <v>0</v>
      </c>
      <c r="AB58" s="396">
        <f>'A4'!AB58</f>
        <v>0</v>
      </c>
      <c r="AC58" s="396">
        <f>'A4'!AC58</f>
        <v>92.483927840000021</v>
      </c>
      <c r="AD58" s="396">
        <f>'A4'!AD58</f>
        <v>233.47627846000003</v>
      </c>
      <c r="AE58" s="396">
        <f>'A4'!AE58</f>
        <v>0</v>
      </c>
      <c r="AF58" s="396">
        <f>'A4'!AF58</f>
        <v>0</v>
      </c>
      <c r="AG58" s="396">
        <f>'A4'!AG58</f>
        <v>2.3929120200000007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38.108082019999998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80.270858540000006</v>
      </c>
      <c r="AR58" s="396">
        <f>'A4'!AR58</f>
        <v>106.43558252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93.842169159999997</v>
      </c>
      <c r="O59" s="396">
        <f>'A4'!O59</f>
        <v>1.4229495200000002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18.979210940000002</v>
      </c>
      <c r="AA59" s="396">
        <f>'A4'!AA59</f>
        <v>0</v>
      </c>
      <c r="AB59" s="396">
        <f>'A4'!AB59</f>
        <v>0</v>
      </c>
      <c r="AC59" s="396">
        <f>'A4'!AC59</f>
        <v>454.92994049999999</v>
      </c>
      <c r="AD59" s="396">
        <f>'A4'!AD59</f>
        <v>163.49750206000004</v>
      </c>
      <c r="AE59" s="396">
        <f>'A4'!AE59</f>
        <v>0</v>
      </c>
      <c r="AF59" s="396">
        <f>'A4'!AF59</f>
        <v>0</v>
      </c>
      <c r="AG59" s="396">
        <f>'A4'!AG59</f>
        <v>472.22312464000009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6.3649069799999998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5285.0776854800033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53.032255979999988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93.842169159999997</v>
      </c>
      <c r="O61" s="396">
        <f>'A4'!O61</f>
        <v>1.4229495200000002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18.979210940000002</v>
      </c>
      <c r="AA61" s="396">
        <f>'A4'!AA61</f>
        <v>0</v>
      </c>
      <c r="AB61" s="396">
        <f>'A4'!AB61</f>
        <v>0</v>
      </c>
      <c r="AC61" s="396">
        <f>'A4'!AC61</f>
        <v>454.92994049999999</v>
      </c>
      <c r="AD61" s="396">
        <f>'A4'!AD61</f>
        <v>110.46524608000006</v>
      </c>
      <c r="AE61" s="396">
        <f>'A4'!AE61</f>
        <v>0</v>
      </c>
      <c r="AF61" s="396">
        <f>'A4'!AF61</f>
        <v>0</v>
      </c>
      <c r="AG61" s="396">
        <f>'A4'!AG61</f>
        <v>472.22312464000009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6.3649069799999998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5285.0776854800033</v>
      </c>
    </row>
    <row r="62" spans="1:56" s="14" customFormat="1" ht="18" customHeight="1">
      <c r="A62" s="77"/>
      <c r="B62" s="469" t="s">
        <v>330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329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1.9984627600000002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10.58502842</v>
      </c>
      <c r="AD65" s="396">
        <f>'A4'!AD65</f>
        <v>84.962239619999977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0.87184982000000011</v>
      </c>
      <c r="AR65" s="396">
        <f>'A4'!AR65</f>
        <v>85.105670800000013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1.9984627600000002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10.58502842</v>
      </c>
      <c r="AD66" s="396">
        <f>'A4'!AD66</f>
        <v>42.544455719999981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64.401066620000009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42.417783899999996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0.87184982000000011</v>
      </c>
      <c r="AR67" s="396">
        <f>'A4'!AR67</f>
        <v>20.704604179999997</v>
      </c>
    </row>
    <row r="68" spans="1:44" s="14" customFormat="1" ht="18" customHeight="1">
      <c r="A68" s="77"/>
      <c r="B68" s="28" t="s">
        <v>340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341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342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0.92440455999999982</v>
      </c>
      <c r="M71" s="396">
        <f>'A4'!M71</f>
        <v>0</v>
      </c>
      <c r="N71" s="396">
        <f>'A4'!N71</f>
        <v>94.852438539999994</v>
      </c>
      <c r="O71" s="396">
        <f>'A4'!O71</f>
        <v>8.7205021400000025</v>
      </c>
      <c r="P71" s="396">
        <f>'A4'!P71</f>
        <v>0</v>
      </c>
      <c r="Q71" s="396">
        <f>'A4'!Q71</f>
        <v>0</v>
      </c>
      <c r="R71" s="396">
        <f>'A4'!R71</f>
        <v>4.1219999999999998E-3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0.50066517999999993</v>
      </c>
      <c r="Z71" s="396">
        <f>'A4'!Z71</f>
        <v>37.953785839999995</v>
      </c>
      <c r="AA71" s="396">
        <f>'A4'!AA71</f>
        <v>0</v>
      </c>
      <c r="AB71" s="396">
        <f>'A4'!AB71</f>
        <v>0</v>
      </c>
      <c r="AC71" s="396">
        <f>'A4'!AC71</f>
        <v>557.99889675999998</v>
      </c>
      <c r="AD71" s="396">
        <f>'A4'!AD71</f>
        <v>485.4708926400001</v>
      </c>
      <c r="AE71" s="396">
        <f>'A4'!AE71</f>
        <v>0</v>
      </c>
      <c r="AF71" s="396">
        <f>'A4'!AF71</f>
        <v>0</v>
      </c>
      <c r="AG71" s="396">
        <f>'A4'!AG71</f>
        <v>474.61603666000008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44.472988999999998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81.14270836</v>
      </c>
      <c r="AR71" s="396">
        <f>'A4'!AR71</f>
        <v>5502.0731480000031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0.46280228000000001</v>
      </c>
      <c r="M73" s="396">
        <f>'A4'!M73</f>
        <v>0</v>
      </c>
      <c r="N73" s="396">
        <f>'A4'!N73</f>
        <v>94.347300319999974</v>
      </c>
      <c r="O73" s="396">
        <f>'A4'!O73</f>
        <v>7.6501827400000035</v>
      </c>
      <c r="P73" s="396">
        <f>'A4'!P73</f>
        <v>0</v>
      </c>
      <c r="Q73" s="396">
        <f>'A4'!Q73</f>
        <v>0</v>
      </c>
      <c r="R73" s="396">
        <f>'A4'!R73</f>
        <v>4.1219999999999998E-3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0.25032334000000001</v>
      </c>
      <c r="Z73" s="396">
        <f>'A4'!Z73</f>
        <v>18.97237488</v>
      </c>
      <c r="AA73" s="396">
        <f>'A4'!AA73</f>
        <v>0</v>
      </c>
      <c r="AB73" s="396">
        <f>'A4'!AB73</f>
        <v>0</v>
      </c>
      <c r="AC73" s="396">
        <f>'A4'!AC73</f>
        <v>365.08490983999991</v>
      </c>
      <c r="AD73" s="396">
        <f>'A4'!AD73</f>
        <v>485.47089263999965</v>
      </c>
      <c r="AE73" s="396">
        <f>'A4'!AE73</f>
        <v>0</v>
      </c>
      <c r="AF73" s="396">
        <f>'A4'!AF73</f>
        <v>0</v>
      </c>
      <c r="AG73" s="396">
        <f>'A4'!AG73</f>
        <v>440.75383464000026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22.872873900000005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81.136093219999992</v>
      </c>
      <c r="AR73" s="396">
        <f>'A4'!AR73</f>
        <v>5336.3542117200022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0.46160228000000003</v>
      </c>
      <c r="M74" s="396">
        <f>'A4'!M74</f>
        <v>0</v>
      </c>
      <c r="N74" s="396">
        <f>'A4'!N74</f>
        <v>0.50513821999999997</v>
      </c>
      <c r="O74" s="396">
        <f>'A4'!O74</f>
        <v>1.0703193999999998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0.25034183999999998</v>
      </c>
      <c r="Z74" s="396">
        <f>'A4'!Z74</f>
        <v>18.981410960000002</v>
      </c>
      <c r="AA74" s="396">
        <f>'A4'!AA74</f>
        <v>0</v>
      </c>
      <c r="AB74" s="396">
        <f>'A4'!AB74</f>
        <v>0</v>
      </c>
      <c r="AC74" s="396">
        <f>'A4'!AC74</f>
        <v>192.91398691999996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33.862202019999998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21.600115099999996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6.6151400000000003E-3</v>
      </c>
      <c r="AR74" s="396">
        <f>'A4'!AR74</f>
        <v>165.71893628000004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333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330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329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339</v>
      </c>
      <c r="C28" s="75"/>
      <c r="D28" s="259">
        <f xml:space="preserve"> 'A5'!D28</f>
        <v>732.61793318000002</v>
      </c>
      <c r="E28" s="259">
        <f xml:space="preserve"> 'A5'!E28</f>
        <v>36.236350570000006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768.85428375000004</v>
      </c>
      <c r="N28" s="261"/>
      <c r="O28" s="236"/>
      <c r="P28" s="236"/>
    </row>
    <row r="29" spans="1:16" ht="18.75">
      <c r="A29" s="257"/>
      <c r="B29" s="12" t="s">
        <v>333</v>
      </c>
      <c r="C29" s="75"/>
      <c r="D29" s="259">
        <f xml:space="preserve"> 'A5'!D29</f>
        <v>477.98483498000002</v>
      </c>
      <c r="E29" s="259">
        <f xml:space="preserve"> 'A5'!E29</f>
        <v>30.182198050000004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508.16703303000003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477.98483498000002</v>
      </c>
      <c r="E31" s="259">
        <f xml:space="preserve"> 'A5'!E31</f>
        <v>30.182198050000004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508.16703303000003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223.73571163000003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223.73571163000003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223.73571163000003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223.73571163000003</v>
      </c>
      <c r="N34" s="261"/>
      <c r="O34" s="236"/>
      <c r="P34" s="236"/>
    </row>
    <row r="35" spans="1:16" ht="18.75">
      <c r="A35" s="257"/>
      <c r="B35" s="469" t="s">
        <v>330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329</v>
      </c>
      <c r="C38" s="75"/>
      <c r="D38" s="259">
        <f xml:space="preserve"> 'A5'!D38</f>
        <v>30.897386570000002</v>
      </c>
      <c r="E38" s="259">
        <f xml:space="preserve"> 'A5'!E38</f>
        <v>6.0541525199999997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36.951539090000004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30.285880130000002</v>
      </c>
      <c r="E39" s="259">
        <f xml:space="preserve"> 'A5'!E39</f>
        <v>6.0541525199999997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36.340032650000005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0.61150643999999998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0.61150643999999998</v>
      </c>
      <c r="N40" s="261"/>
      <c r="O40" s="236"/>
      <c r="P40" s="236"/>
    </row>
    <row r="41" spans="1:16" ht="18.75">
      <c r="A41" s="262"/>
      <c r="B41" s="28" t="s">
        <v>340</v>
      </c>
      <c r="C41" s="75"/>
      <c r="D41" s="259">
        <f xml:space="preserve"> 'A5'!D41</f>
        <v>33.582775220000002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33.582775220000002</v>
      </c>
      <c r="N41" s="261"/>
      <c r="O41" s="236"/>
      <c r="P41" s="236"/>
    </row>
    <row r="42" spans="1:16" ht="18.75">
      <c r="A42" s="262"/>
      <c r="B42" s="31" t="s">
        <v>341</v>
      </c>
      <c r="C42" s="75"/>
      <c r="D42" s="259">
        <f xml:space="preserve"> 'A5'!D42</f>
        <v>33.582775220000002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33.582775220000002</v>
      </c>
      <c r="N42" s="261"/>
      <c r="O42" s="236"/>
      <c r="P42" s="236"/>
    </row>
    <row r="43" spans="1:16" ht="18.75">
      <c r="A43" s="262"/>
      <c r="B43" s="31" t="s">
        <v>342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766.20070840000005</v>
      </c>
      <c r="E44" s="259">
        <f xml:space="preserve"> 'A5'!E44</f>
        <v>36.236350570000006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802.43705897000007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339</v>
      </c>
      <c r="C47" s="75"/>
      <c r="D47" s="259">
        <f xml:space="preserve"> 'A5'!D47</f>
        <v>508.61910573000006</v>
      </c>
      <c r="E47" s="259">
        <f xml:space="preserve"> 'A5'!E47</f>
        <v>23.635902219999998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532.25500795000005</v>
      </c>
      <c r="N47" s="261"/>
      <c r="O47" s="236"/>
      <c r="P47" s="236"/>
    </row>
    <row r="48" spans="1:16" ht="18.75">
      <c r="A48" s="257"/>
      <c r="B48" s="12" t="s">
        <v>333</v>
      </c>
      <c r="C48" s="75"/>
      <c r="D48" s="259">
        <f xml:space="preserve"> 'A5'!D48</f>
        <v>153.10557302999999</v>
      </c>
      <c r="E48" s="259">
        <f xml:space="preserve"> 'A5'!E48</f>
        <v>8.2838850099999988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161.38945803999999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153.10557302999999</v>
      </c>
      <c r="E50" s="259">
        <f xml:space="preserve"> 'A5'!E50</f>
        <v>8.2838850099999988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161.38945803999999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103.16064001000001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103.16064001000001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103.16064001000001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103.16064001000001</v>
      </c>
      <c r="N53" s="261"/>
      <c r="O53" s="236"/>
      <c r="P53" s="236"/>
    </row>
    <row r="54" spans="1:16" ht="18.75">
      <c r="A54" s="257"/>
      <c r="B54" s="469" t="s">
        <v>330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329</v>
      </c>
      <c r="C57" s="75"/>
      <c r="D57" s="259">
        <f xml:space="preserve"> 'A5'!D57</f>
        <v>252.35289269000003</v>
      </c>
      <c r="E57" s="259">
        <f xml:space="preserve"> 'A5'!E57</f>
        <v>15.35201721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267.70490990000008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252.35289269000003</v>
      </c>
      <c r="E58" s="259">
        <f xml:space="preserve"> 'A5'!E58</f>
        <v>12.63532178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264.98821447000006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2.7166954300000001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2.7166954300000001</v>
      </c>
      <c r="N59" s="261"/>
      <c r="O59" s="236"/>
      <c r="P59" s="236"/>
    </row>
    <row r="60" spans="1:16" ht="18.75">
      <c r="A60" s="262"/>
      <c r="B60" s="28" t="s">
        <v>340</v>
      </c>
      <c r="C60" s="75"/>
      <c r="D60" s="259">
        <f xml:space="preserve"> 'A5'!D60</f>
        <v>4.0088882899999998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4.0088882899999998</v>
      </c>
      <c r="N60" s="261"/>
      <c r="O60" s="236"/>
      <c r="P60" s="236"/>
    </row>
    <row r="61" spans="1:16" ht="18.75">
      <c r="A61" s="262"/>
      <c r="B61" s="31" t="s">
        <v>341</v>
      </c>
      <c r="C61" s="75"/>
      <c r="D61" s="259">
        <f xml:space="preserve"> 'A5'!D61</f>
        <v>4.0088882899999998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4.0088882899999998</v>
      </c>
      <c r="N61" s="261"/>
      <c r="O61" s="236"/>
      <c r="P61" s="236"/>
    </row>
    <row r="62" spans="1:16" ht="18.75">
      <c r="A62" s="262"/>
      <c r="B62" s="31" t="s">
        <v>342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512.62799402000007</v>
      </c>
      <c r="E63" s="259">
        <f xml:space="preserve"> 'A5'!E63</f>
        <v>23.635902219999998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536.26389624000001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1278.8287024200001</v>
      </c>
      <c r="E65" s="259">
        <f xml:space="preserve"> 'A5'!E65</f>
        <v>59.872252790000005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1338.7009552100001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135722.09752319008</v>
      </c>
      <c r="E67" s="441">
        <f xml:space="preserve"> 'A5'!E67</f>
        <v>17858.278048970009</v>
      </c>
      <c r="F67" s="441">
        <f xml:space="preserve"> 'A5'!F67</f>
        <v>0.33993961</v>
      </c>
      <c r="G67" s="441">
        <f xml:space="preserve"> 'A5'!G67</f>
        <v>9.3322078999999984</v>
      </c>
      <c r="H67" s="441">
        <f xml:space="preserve"> 'A5'!H67</f>
        <v>24.305025010000001</v>
      </c>
      <c r="I67" s="441">
        <f xml:space="preserve"> 'A5'!I67</f>
        <v>0.17767624999999998</v>
      </c>
      <c r="J67" s="441">
        <f xml:space="preserve"> 'A5'!J67</f>
        <v>3.0064399999999998E-2</v>
      </c>
      <c r="K67" s="441">
        <f xml:space="preserve"> 'A5'!K67</f>
        <v>0.61171875999999992</v>
      </c>
      <c r="L67" s="441">
        <f xml:space="preserve"> 'A5'!L67</f>
        <v>0.79072803000000003</v>
      </c>
      <c r="M67" s="441">
        <f xml:space="preserve"> 'A5'!M67</f>
        <v>153615.96293212014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333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330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329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339</v>
      </c>
      <c r="C28" s="75"/>
      <c r="D28" s="110">
        <f>'A6'!D28</f>
        <v>1367.3217091099998</v>
      </c>
      <c r="E28" s="110">
        <f>'A6'!E28</f>
        <v>99.857124999999996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1467.1788341099998</v>
      </c>
      <c r="M28" s="49"/>
      <c r="N28" s="26"/>
      <c r="O28" s="26"/>
    </row>
    <row r="29" spans="1:24" s="14" customFormat="1" ht="18" customHeight="1">
      <c r="A29" s="29"/>
      <c r="B29" s="12" t="s">
        <v>333</v>
      </c>
      <c r="C29" s="75"/>
      <c r="D29" s="110">
        <f>'A6'!D29</f>
        <v>1068.9584723599999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1068.9584723599999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1068.9584723599999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1068.9584723599999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248.63547697999999</v>
      </c>
      <c r="E32" s="110">
        <f>'A6'!E32</f>
        <v>99.857124999999996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348.49260198000002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248.63547697999999</v>
      </c>
      <c r="E34" s="110">
        <f>'A6'!E34</f>
        <v>99.857124999999996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348.49260198000002</v>
      </c>
      <c r="M34" s="49"/>
      <c r="N34" s="26"/>
      <c r="O34" s="26"/>
    </row>
    <row r="35" spans="1:23" s="14" customFormat="1" ht="18" customHeight="1">
      <c r="A35" s="29"/>
      <c r="B35" s="469" t="s">
        <v>330</v>
      </c>
      <c r="C35" s="75"/>
      <c r="D35" s="110">
        <f>'A6'!D35</f>
        <v>49.727759769999999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49.727759769999999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49.727759769999999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49.727759769999999</v>
      </c>
      <c r="M37" s="49"/>
      <c r="N37" s="26"/>
      <c r="O37" s="26"/>
    </row>
    <row r="38" spans="1:23" s="14" customFormat="1" ht="18" customHeight="1">
      <c r="A38" s="29"/>
      <c r="B38" s="469" t="s">
        <v>329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340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341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342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1367.3217091099998</v>
      </c>
      <c r="E44" s="110">
        <f>'A6'!E44</f>
        <v>99.857124999999996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1467.1788341099998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339</v>
      </c>
      <c r="C47" s="75"/>
      <c r="D47" s="110">
        <f>'A6'!D47</f>
        <v>1562.9199616599999</v>
      </c>
      <c r="E47" s="110">
        <f>'A6'!E47</f>
        <v>98.64109766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1661.5610593199999</v>
      </c>
      <c r="M47" s="49"/>
      <c r="N47" s="26"/>
      <c r="O47" s="26"/>
    </row>
    <row r="48" spans="1:23" s="14" customFormat="1" ht="18" customHeight="1">
      <c r="A48" s="29"/>
      <c r="B48" s="12" t="s">
        <v>333</v>
      </c>
      <c r="C48" s="75"/>
      <c r="D48" s="110">
        <f>'A6'!D48</f>
        <v>364.20631641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364.20631641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364.20631641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364.20631641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230.20462988999998</v>
      </c>
      <c r="E51" s="110">
        <f>'A6'!E51</f>
        <v>98.64109766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328.84572754999999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230.20462988999998</v>
      </c>
      <c r="E53" s="110">
        <f>'A6'!E53</f>
        <v>98.64109766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328.84572754999999</v>
      </c>
      <c r="M53" s="49"/>
      <c r="N53" s="26"/>
      <c r="O53" s="26"/>
    </row>
    <row r="54" spans="1:15" s="14" customFormat="1" ht="18" customHeight="1">
      <c r="A54" s="29"/>
      <c r="B54" s="469" t="s">
        <v>330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329</v>
      </c>
      <c r="C57" s="75"/>
      <c r="D57" s="110">
        <f>'A6'!D57</f>
        <v>968.50901535999992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968.50901535999992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968.50901535999992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968.50901535999992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340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341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342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1562.9199616599999</v>
      </c>
      <c r="E63" s="110">
        <f>'A6'!E63</f>
        <v>98.64109766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1661.5610593199999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2930.2416707699995</v>
      </c>
      <c r="E65" s="110">
        <f>'A6'!E65</f>
        <v>198.49822266000001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3128.7398934299999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287606.19746914005</v>
      </c>
      <c r="E67" s="442">
        <f>'A6'!E67</f>
        <v>9389.1620678700001</v>
      </c>
      <c r="F67" s="442">
        <f>'A6'!F67</f>
        <v>21131.926255580005</v>
      </c>
      <c r="G67" s="442">
        <f>'A6'!G67</f>
        <v>17798.850813580008</v>
      </c>
      <c r="H67" s="442">
        <f>'A6'!H67</f>
        <v>1315.8367870500001</v>
      </c>
      <c r="I67" s="442">
        <f>'A6'!I67</f>
        <v>4348.2509027799997</v>
      </c>
      <c r="J67" s="442">
        <f>'A6'!J67</f>
        <v>369.54442344</v>
      </c>
      <c r="K67" s="442">
        <f>'A6'!K67</f>
        <v>4511.8470692399987</v>
      </c>
      <c r="L67" s="442">
        <f>'A6'!L67</f>
        <v>346471.61578868004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333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330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329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339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333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1577.1255053899999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1577.1255053899999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572.22831360999999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572.22831360999999</v>
      </c>
    </row>
    <row r="35" spans="1:29" s="156" customFormat="1" ht="18" customHeight="1">
      <c r="A35" s="177"/>
      <c r="B35" s="469" t="s">
        <v>330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49.727759769999999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49.727759769999999</v>
      </c>
      <c r="N37" s="182"/>
    </row>
    <row r="38" spans="1:29" s="182" customFormat="1" ht="18" customHeight="1">
      <c r="A38" s="177"/>
      <c r="B38" s="469" t="s">
        <v>329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36.951539090000004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36.340032650000005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0.61150643999999998</v>
      </c>
    </row>
    <row r="41" spans="1:29" s="480" customFormat="1" ht="18" customHeight="1">
      <c r="A41" s="482"/>
      <c r="B41" s="28" t="s">
        <v>340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33.582775220000002</v>
      </c>
    </row>
    <row r="42" spans="1:29" s="156" customFormat="1" ht="18" customHeight="1">
      <c r="A42" s="179"/>
      <c r="B42" s="31" t="s">
        <v>341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33.582775220000002</v>
      </c>
    </row>
    <row r="43" spans="1:29" s="156" customFormat="1" ht="18" customHeight="1">
      <c r="A43" s="179"/>
      <c r="B43" s="31" t="s">
        <v>342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2269.6158930799998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339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26.5235752</v>
      </c>
      <c r="J47" s="479">
        <f>'A7'!J47</f>
        <v>0</v>
      </c>
      <c r="K47" s="479">
        <f>'A7'!K47</f>
        <v>26.5235752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333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26.5235752</v>
      </c>
      <c r="J48" s="110">
        <f>'A7'!J48</f>
        <v>0</v>
      </c>
      <c r="K48" s="110">
        <f>'A7'!K48</f>
        <v>26.5235752</v>
      </c>
      <c r="L48" s="110">
        <f>'A7'!L48</f>
        <v>0</v>
      </c>
      <c r="M48" s="110">
        <f>'A7'!M48</f>
        <v>552.11934965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26.5235752</v>
      </c>
      <c r="J50" s="110">
        <f>'A7'!J50</f>
        <v>0</v>
      </c>
      <c r="K50" s="110">
        <f>'A7'!K50</f>
        <v>26.5235752</v>
      </c>
      <c r="L50" s="110">
        <f>'A7'!L50</f>
        <v>0</v>
      </c>
      <c r="M50" s="110">
        <f>'A7'!M50</f>
        <v>552.11934965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432.00636756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432.00636756</v>
      </c>
    </row>
    <row r="54" spans="1:29" s="156" customFormat="1" ht="18" customHeight="1">
      <c r="A54" s="177"/>
      <c r="B54" s="469" t="s">
        <v>330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329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1236.21392526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1233.4972298299999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2.7166954300000001</v>
      </c>
    </row>
    <row r="60" spans="1:29" s="480" customFormat="1" ht="18" customHeight="1">
      <c r="A60" s="482"/>
      <c r="B60" s="28" t="s">
        <v>340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4.0088882899999998</v>
      </c>
    </row>
    <row r="61" spans="1:29" s="156" customFormat="1" ht="18" customHeight="1">
      <c r="A61" s="179"/>
      <c r="B61" s="31" t="s">
        <v>341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4.0088882899999998</v>
      </c>
    </row>
    <row r="62" spans="1:29" s="156" customFormat="1" ht="18" customHeight="1">
      <c r="A62" s="179"/>
      <c r="B62" s="31" t="s">
        <v>342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26.5235752</v>
      </c>
      <c r="J63" s="110">
        <f>'A7'!J63</f>
        <v>0</v>
      </c>
      <c r="K63" s="110">
        <f>'A7'!K63</f>
        <v>26.5235752</v>
      </c>
      <c r="L63" s="110">
        <f>'A7'!L63</f>
        <v>0</v>
      </c>
      <c r="M63" s="110">
        <f>'A7'!M63</f>
        <v>2224.3485307599999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26.5235752</v>
      </c>
      <c r="J65" s="110">
        <f>'A7'!J65</f>
        <v>0</v>
      </c>
      <c r="K65" s="110">
        <f>'A7'!K65</f>
        <v>26.5235752</v>
      </c>
      <c r="L65" s="110">
        <f>'A7'!L65</f>
        <v>0</v>
      </c>
      <c r="M65" s="110">
        <f>'A7'!M65</f>
        <v>4493.9644238399997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1706.06923069</v>
      </c>
      <c r="E69" s="442">
        <f>'A7'!E69</f>
        <v>4213.6953791100013</v>
      </c>
      <c r="F69" s="442">
        <f>'A7'!F69</f>
        <v>6764.1661460999994</v>
      </c>
      <c r="G69" s="442">
        <f>'A7'!G69</f>
        <v>35.339903709999994</v>
      </c>
      <c r="H69" s="442">
        <f>'A7'!H69</f>
        <v>228.25472583999996</v>
      </c>
      <c r="I69" s="442">
        <f>'A7'!I69</f>
        <v>302.15946788000002</v>
      </c>
      <c r="J69" s="442">
        <f>'A7'!J69</f>
        <v>379.23394082999994</v>
      </c>
      <c r="K69" s="442">
        <f>'A7'!K69</f>
        <v>13628.918794159999</v>
      </c>
      <c r="L69" s="442">
        <f>'A7'!L69</f>
        <v>2446.0025326100008</v>
      </c>
      <c r="M69" s="442">
        <f>'A7'!M69</f>
        <v>1561376.8869581618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333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330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329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339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333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330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329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340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341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342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339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333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330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329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340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341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342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237.61521980999999</v>
      </c>
      <c r="M62" s="389">
        <f>'A8'!M67</f>
        <v>0</v>
      </c>
      <c r="N62" s="389">
        <f>'A8'!N67</f>
        <v>133.83026605999999</v>
      </c>
      <c r="O62" s="389">
        <f>'A8'!O67</f>
        <v>26.739519319999999</v>
      </c>
      <c r="P62" s="389">
        <f>'A8'!P67</f>
        <v>0</v>
      </c>
      <c r="Q62" s="389">
        <f>'A8'!Q67</f>
        <v>0</v>
      </c>
      <c r="R62" s="389">
        <f>'A8'!R67</f>
        <v>43.235577499999998</v>
      </c>
      <c r="S62" s="389">
        <f>'A8'!S67</f>
        <v>4.9302002199999997</v>
      </c>
      <c r="T62" s="389">
        <f>'A8'!T67</f>
        <v>0</v>
      </c>
      <c r="U62" s="389">
        <f>'A8'!U67</f>
        <v>1.7139999999999999E-2</v>
      </c>
      <c r="V62" s="389">
        <f>'A8'!V67</f>
        <v>2.6197679999999997E-2</v>
      </c>
      <c r="W62" s="389">
        <f>'A8'!W67</f>
        <v>0</v>
      </c>
      <c r="X62" s="389">
        <f>'A8'!X67</f>
        <v>0</v>
      </c>
      <c r="Y62" s="389">
        <f>'A8'!Y67</f>
        <v>0.58722737999999997</v>
      </c>
      <c r="Z62" s="389">
        <f>'A8'!Z67</f>
        <v>42.185460939999999</v>
      </c>
      <c r="AA62" s="389">
        <f>'A8'!AA67</f>
        <v>0</v>
      </c>
      <c r="AB62" s="389">
        <f>'A8'!AB67</f>
        <v>0</v>
      </c>
      <c r="AC62" s="389">
        <f>'A8'!AC67</f>
        <v>758.63827676999995</v>
      </c>
      <c r="AD62" s="389">
        <f>'A8'!AD67</f>
        <v>872.96584715000017</v>
      </c>
      <c r="AE62" s="389">
        <f>'A8'!AE67</f>
        <v>0</v>
      </c>
      <c r="AF62" s="389">
        <f>'A8'!AF67</f>
        <v>0</v>
      </c>
      <c r="AG62" s="389">
        <f>'A8'!AG67</f>
        <v>559.91215441000008</v>
      </c>
      <c r="AH62" s="389">
        <f>'A8'!AH67</f>
        <v>1.1108000000000001E-3</v>
      </c>
      <c r="AI62" s="389">
        <f>'A8'!AI67</f>
        <v>0</v>
      </c>
      <c r="AJ62" s="389">
        <f>'A8'!AJ67</f>
        <v>2.210492E-2</v>
      </c>
      <c r="AK62" s="389">
        <f>'A8'!AK67</f>
        <v>0</v>
      </c>
      <c r="AL62" s="389">
        <f>'A8'!AL67</f>
        <v>53.040325410000001</v>
      </c>
      <c r="AM62" s="389">
        <f>'A8'!AM67</f>
        <v>0</v>
      </c>
      <c r="AN62" s="389">
        <f>'A8'!AN67</f>
        <v>0.04</v>
      </c>
      <c r="AO62" s="389">
        <f>'A8'!AO67</f>
        <v>0</v>
      </c>
      <c r="AP62" s="389">
        <f>'A8'!AP67</f>
        <v>0</v>
      </c>
      <c r="AQ62" s="389">
        <f>'A8'!AQ67</f>
        <v>206.46804322000003</v>
      </c>
      <c r="AR62" s="389">
        <f>'A8'!AR67</f>
        <v>7076.4412587800034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100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1.0000000000000002</v>
      </c>
      <c r="F19" s="401">
        <v>0.99999999999999978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1592.3617875699986</v>
      </c>
      <c r="F31" s="353">
        <v>0</v>
      </c>
      <c r="G31" s="354">
        <v>137.35297439499999</v>
      </c>
      <c r="H31" s="354">
        <v>14743.540923750012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334</v>
      </c>
      <c r="C13" s="472"/>
      <c r="D13" s="471">
        <f>D14+D17+D20+D23</f>
        <v>444440.39562526159</v>
      </c>
      <c r="E13" s="471">
        <f t="shared" ref="E13:M13" si="0">E14+E17+E20+E23</f>
        <v>21522.251587119979</v>
      </c>
      <c r="F13" s="471">
        <f t="shared" si="0"/>
        <v>963.14928076000035</v>
      </c>
      <c r="G13" s="471">
        <f t="shared" si="0"/>
        <v>257.2187590599998</v>
      </c>
      <c r="H13" s="471">
        <f t="shared" si="0"/>
        <v>120.06223041999999</v>
      </c>
      <c r="I13" s="471">
        <f t="shared" si="0"/>
        <v>18.768797450000001</v>
      </c>
      <c r="J13" s="471">
        <f t="shared" si="0"/>
        <v>2.2244660200000004</v>
      </c>
      <c r="K13" s="471">
        <f t="shared" si="0"/>
        <v>23.138473340000004</v>
      </c>
      <c r="L13" s="471">
        <f t="shared" si="0"/>
        <v>91.451530869999985</v>
      </c>
      <c r="M13" s="471">
        <f t="shared" si="0"/>
        <v>467438.66075030167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254776.6552802716</v>
      </c>
      <c r="E14" s="396">
        <f t="shared" si="1"/>
        <v>4460.8875158799965</v>
      </c>
      <c r="F14" s="396">
        <f t="shared" si="1"/>
        <v>10.919380929999999</v>
      </c>
      <c r="G14" s="396">
        <f t="shared" si="1"/>
        <v>44.621273190000004</v>
      </c>
      <c r="H14" s="396">
        <f t="shared" si="1"/>
        <v>17.75518825</v>
      </c>
      <c r="I14" s="396">
        <f t="shared" si="1"/>
        <v>0.86971197999999983</v>
      </c>
      <c r="J14" s="396">
        <f t="shared" si="1"/>
        <v>0.62756069999999997</v>
      </c>
      <c r="K14" s="396">
        <f t="shared" si="1"/>
        <v>0</v>
      </c>
      <c r="L14" s="396">
        <f t="shared" si="1"/>
        <v>15.857927379999998</v>
      </c>
      <c r="M14" s="396">
        <f t="shared" si="1"/>
        <v>259328.19383858165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192552.38652179172</v>
      </c>
      <c r="E15" s="120">
        <v>2607.9050665499981</v>
      </c>
      <c r="F15" s="120">
        <v>8.4717816799999994</v>
      </c>
      <c r="G15" s="120">
        <v>28.004353650000006</v>
      </c>
      <c r="H15" s="120">
        <v>2.1960441000000004</v>
      </c>
      <c r="I15" s="120">
        <v>0.86971197999999983</v>
      </c>
      <c r="J15" s="120">
        <v>0.62756069999999997</v>
      </c>
      <c r="K15" s="120">
        <v>0</v>
      </c>
      <c r="L15" s="383">
        <v>0.78938136999999997</v>
      </c>
      <c r="M15" s="110">
        <f t="shared" ref="M15:M29" si="2">SUM(D15:L15)</f>
        <v>195201.25042182175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62224.268758479899</v>
      </c>
      <c r="E16" s="110">
        <v>1852.9824493299982</v>
      </c>
      <c r="F16" s="110">
        <v>2.4475992499999997</v>
      </c>
      <c r="G16" s="110">
        <v>16.616919539999998</v>
      </c>
      <c r="H16" s="110">
        <v>15.55914415</v>
      </c>
      <c r="I16" s="110">
        <v>0</v>
      </c>
      <c r="J16" s="110">
        <v>0</v>
      </c>
      <c r="K16" s="110">
        <v>0</v>
      </c>
      <c r="L16" s="383">
        <v>15.068546009999999</v>
      </c>
      <c r="M16" s="110">
        <f t="shared" si="2"/>
        <v>64126.943416759896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3">SUM(D18:D19)</f>
        <v>73102.485526529897</v>
      </c>
      <c r="E17" s="396">
        <f t="shared" si="3"/>
        <v>6547.0344329699956</v>
      </c>
      <c r="F17" s="396">
        <f t="shared" si="3"/>
        <v>846.79033268000023</v>
      </c>
      <c r="G17" s="396">
        <f t="shared" si="3"/>
        <v>16.896475450000001</v>
      </c>
      <c r="H17" s="396">
        <f t="shared" si="3"/>
        <v>10.052863910000001</v>
      </c>
      <c r="I17" s="396">
        <f t="shared" si="3"/>
        <v>6.6432521099999997</v>
      </c>
      <c r="J17" s="396">
        <f t="shared" si="3"/>
        <v>0</v>
      </c>
      <c r="K17" s="396">
        <f t="shared" si="3"/>
        <v>0</v>
      </c>
      <c r="L17" s="396">
        <f t="shared" si="3"/>
        <v>24.491293919999993</v>
      </c>
      <c r="M17" s="110">
        <f t="shared" si="2"/>
        <v>80554.394177569906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26011.98712061995</v>
      </c>
      <c r="E18" s="120">
        <v>2618.9977036899954</v>
      </c>
      <c r="F18" s="120">
        <v>844.73884905000023</v>
      </c>
      <c r="G18" s="120">
        <v>16.257848120000002</v>
      </c>
      <c r="H18" s="120">
        <v>9.1025977300000012</v>
      </c>
      <c r="I18" s="120">
        <v>6.6432521099999997</v>
      </c>
      <c r="J18" s="120">
        <v>0</v>
      </c>
      <c r="K18" s="120">
        <v>0</v>
      </c>
      <c r="L18" s="383">
        <v>2.9815767600000016</v>
      </c>
      <c r="M18" s="110">
        <f t="shared" si="2"/>
        <v>29510.708948079948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47090.498405909944</v>
      </c>
      <c r="E19" s="110">
        <v>3928.0367292800001</v>
      </c>
      <c r="F19" s="110">
        <v>2.0514836299999999</v>
      </c>
      <c r="G19" s="110">
        <v>0.63862733000000005</v>
      </c>
      <c r="H19" s="110">
        <v>0.95026617999999996</v>
      </c>
      <c r="I19" s="110">
        <v>0</v>
      </c>
      <c r="J19" s="110">
        <v>0</v>
      </c>
      <c r="K19" s="110">
        <v>0</v>
      </c>
      <c r="L19" s="383">
        <v>21.50971715999999</v>
      </c>
      <c r="M19" s="110">
        <f t="shared" si="2"/>
        <v>51043.685229489944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19504.723382110002</v>
      </c>
      <c r="E20" s="396">
        <f t="shared" si="4"/>
        <v>94.433242320000005</v>
      </c>
      <c r="F20" s="396">
        <f t="shared" si="4"/>
        <v>0.18062739999999999</v>
      </c>
      <c r="G20" s="396">
        <f t="shared" si="4"/>
        <v>1.295805E-2</v>
      </c>
      <c r="H20" s="396">
        <f t="shared" si="4"/>
        <v>0.65906156000000005</v>
      </c>
      <c r="I20" s="396">
        <f t="shared" si="4"/>
        <v>2.0444299999999999E-2</v>
      </c>
      <c r="J20" s="396">
        <f t="shared" si="4"/>
        <v>0</v>
      </c>
      <c r="K20" s="396">
        <f t="shared" si="4"/>
        <v>0</v>
      </c>
      <c r="L20" s="396">
        <f t="shared" si="4"/>
        <v>0.12872210999999997</v>
      </c>
      <c r="M20" s="396">
        <f t="shared" si="4"/>
        <v>19600.158437850001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1463.8758159699996</v>
      </c>
      <c r="E21" s="110">
        <v>18.048980480000008</v>
      </c>
      <c r="F21" s="110">
        <v>0.18062739999999999</v>
      </c>
      <c r="G21" s="110">
        <v>1.1330410000000001E-2</v>
      </c>
      <c r="H21" s="110">
        <v>0.49350369000000005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1482.6102579499995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18040.847566140001</v>
      </c>
      <c r="E22" s="110">
        <v>76.384261839999994</v>
      </c>
      <c r="F22" s="110">
        <v>0</v>
      </c>
      <c r="G22" s="110">
        <v>1.6276400000000001E-3</v>
      </c>
      <c r="H22" s="110">
        <v>0.16555787</v>
      </c>
      <c r="I22" s="110">
        <v>2.0444299999999999E-2</v>
      </c>
      <c r="J22" s="110">
        <v>0</v>
      </c>
      <c r="K22" s="110">
        <v>0</v>
      </c>
      <c r="L22" s="383">
        <v>0.12872210999999997</v>
      </c>
      <c r="M22" s="110">
        <f t="shared" si="2"/>
        <v>18117.548179900001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97056.53143635008</v>
      </c>
      <c r="E23" s="110">
        <f t="shared" si="5"/>
        <v>10419.896395949991</v>
      </c>
      <c r="F23" s="110">
        <f t="shared" si="5"/>
        <v>105.25893975000007</v>
      </c>
      <c r="G23" s="110">
        <f t="shared" si="5"/>
        <v>195.68805236999981</v>
      </c>
      <c r="H23" s="110">
        <f t="shared" si="5"/>
        <v>91.595116699999991</v>
      </c>
      <c r="I23" s="110">
        <f t="shared" si="5"/>
        <v>11.235389059999999</v>
      </c>
      <c r="J23" s="110">
        <f t="shared" si="5"/>
        <v>1.5969053200000003</v>
      </c>
      <c r="K23" s="110">
        <f t="shared" si="5"/>
        <v>23.138473340000004</v>
      </c>
      <c r="L23" s="383">
        <f t="shared" si="5"/>
        <v>50.973587459999997</v>
      </c>
      <c r="M23" s="110">
        <f t="shared" si="2"/>
        <v>107955.91429630008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57952.424388100088</v>
      </c>
      <c r="E24" s="110">
        <v>8520.3953289699912</v>
      </c>
      <c r="F24" s="110">
        <v>104.91900014000007</v>
      </c>
      <c r="G24" s="110">
        <v>188.19393518999982</v>
      </c>
      <c r="H24" s="110">
        <v>82.640070049999991</v>
      </c>
      <c r="I24" s="110">
        <v>11.05771281</v>
      </c>
      <c r="J24" s="110">
        <v>1.5668409200000002</v>
      </c>
      <c r="K24" s="110">
        <v>22.526754580000006</v>
      </c>
      <c r="L24" s="383">
        <v>50.182859430000001</v>
      </c>
      <c r="M24" s="110">
        <f t="shared" si="2"/>
        <v>66933.906890190061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39104.107048249993</v>
      </c>
      <c r="E25" s="110">
        <v>1899.5010669800001</v>
      </c>
      <c r="F25" s="110">
        <v>0.33993961</v>
      </c>
      <c r="G25" s="110">
        <v>7.494117179999999</v>
      </c>
      <c r="H25" s="110">
        <v>8.9550466499999999</v>
      </c>
      <c r="I25" s="110">
        <v>0.17767624999999998</v>
      </c>
      <c r="J25" s="110">
        <v>3.0064399999999998E-2</v>
      </c>
      <c r="K25" s="110">
        <v>0.61171875999999992</v>
      </c>
      <c r="L25" s="383">
        <v>0.79072803000000003</v>
      </c>
      <c r="M25" s="110">
        <f t="shared" si="2"/>
        <v>41022.007406110002</v>
      </c>
      <c r="N25" s="26"/>
      <c r="P25" s="199"/>
    </row>
    <row r="26" spans="1:16" s="14" customFormat="1" ht="18" customHeight="1">
      <c r="A26" s="27"/>
      <c r="B26" s="470" t="s">
        <v>335</v>
      </c>
      <c r="C26" s="472"/>
      <c r="D26" s="471">
        <f t="shared" ref="D26:M26" si="6">D27+D28</f>
        <v>152191.87459806004</v>
      </c>
      <c r="E26" s="471">
        <f t="shared" si="6"/>
        <v>17383.279879310005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28.43677259</v>
      </c>
      <c r="M26" s="471">
        <f t="shared" si="6"/>
        <v>169603.59124996004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152188.11800957003</v>
      </c>
      <c r="E27" s="120">
        <v>17383.129425590003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28.43677259</v>
      </c>
      <c r="M27" s="110">
        <f t="shared" si="2"/>
        <v>169599.68420775005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3.7565884899999999</v>
      </c>
      <c r="E28" s="110">
        <v>0.15045371999999999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3.9070422099999997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596632.27022332163</v>
      </c>
      <c r="E29" s="396">
        <f t="shared" si="7"/>
        <v>38905.53146642998</v>
      </c>
      <c r="F29" s="396">
        <f t="shared" si="7"/>
        <v>963.14928076000035</v>
      </c>
      <c r="G29" s="396">
        <f t="shared" si="7"/>
        <v>257.2187590599998</v>
      </c>
      <c r="H29" s="396">
        <f t="shared" si="7"/>
        <v>120.06223041999999</v>
      </c>
      <c r="I29" s="396">
        <f t="shared" si="7"/>
        <v>18.768797450000001</v>
      </c>
      <c r="J29" s="396">
        <f t="shared" si="7"/>
        <v>2.2244660200000004</v>
      </c>
      <c r="K29" s="396">
        <f t="shared" si="7"/>
        <v>23.138473340000004</v>
      </c>
      <c r="L29" s="396">
        <f t="shared" si="7"/>
        <v>119.88830345999999</v>
      </c>
      <c r="M29" s="110">
        <f t="shared" si="2"/>
        <v>637042.25200026145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337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334</v>
      </c>
      <c r="C32" s="472"/>
      <c r="D32" s="471">
        <f t="shared" ref="D32:M32" si="8">D33+D36+D39+D42</f>
        <v>9574.8594007399988</v>
      </c>
      <c r="E32" s="471">
        <f t="shared" si="8"/>
        <v>1954.6493134999996</v>
      </c>
      <c r="F32" s="471">
        <f t="shared" si="8"/>
        <v>40.225566650000005</v>
      </c>
      <c r="G32" s="471">
        <f t="shared" si="8"/>
        <v>5.8072601400000003</v>
      </c>
      <c r="H32" s="471">
        <f t="shared" si="8"/>
        <v>2.24959131</v>
      </c>
      <c r="I32" s="471">
        <f t="shared" si="8"/>
        <v>0</v>
      </c>
      <c r="J32" s="471">
        <f t="shared" si="8"/>
        <v>0</v>
      </c>
      <c r="K32" s="471">
        <f t="shared" si="8"/>
        <v>4.9712884000000006</v>
      </c>
      <c r="L32" s="471">
        <f t="shared" si="8"/>
        <v>6.8454467800000005</v>
      </c>
      <c r="M32" s="471">
        <f t="shared" si="8"/>
        <v>11589.607867520001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4015.1504843399998</v>
      </c>
      <c r="E33" s="396">
        <f t="shared" si="9"/>
        <v>507.4264829</v>
      </c>
      <c r="F33" s="396">
        <f t="shared" si="9"/>
        <v>19.3525451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8.1192199999999999E-3</v>
      </c>
      <c r="M33" s="396">
        <f t="shared" si="9"/>
        <v>4541.9376315599993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360.14101660000011</v>
      </c>
      <c r="E34" s="120">
        <v>30.430076219999997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8.1192199999999999E-3</v>
      </c>
      <c r="M34" s="110">
        <f>SUM(D34:L34)</f>
        <v>390.57921204000013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3655.0094677399998</v>
      </c>
      <c r="E35" s="110">
        <v>476.99640668000001</v>
      </c>
      <c r="F35" s="110">
        <v>19.3525451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4151.3584195199992</v>
      </c>
      <c r="N35" s="26"/>
    </row>
    <row r="36" spans="1:14" s="14" customFormat="1" ht="18" customHeight="1">
      <c r="A36" s="29"/>
      <c r="B36" s="12" t="s">
        <v>332</v>
      </c>
      <c r="C36" s="200"/>
      <c r="D36" s="396">
        <f t="shared" ref="D36:L36" si="10">SUM(D37:D38)</f>
        <v>2569.3682995900003</v>
      </c>
      <c r="E36" s="396">
        <f t="shared" si="10"/>
        <v>0.42684598000000001</v>
      </c>
      <c r="F36" s="396">
        <f t="shared" si="10"/>
        <v>8.2761623800000006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0.19613701</v>
      </c>
      <c r="M36" s="110">
        <f>SUM(D36:L36)</f>
        <v>2578.2674449600004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231.3620201</v>
      </c>
      <c r="E37" s="120">
        <v>9.3342499999999995E-2</v>
      </c>
      <c r="F37" s="120">
        <v>8.2761623800000006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239.73152497999999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2338.0062794900005</v>
      </c>
      <c r="E38" s="110">
        <v>0.33350348000000002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0.19613701</v>
      </c>
      <c r="M38" s="110">
        <f>SUM(D38:L38)</f>
        <v>2338.5359199800005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153.07684750999999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153.07684750999999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153.07684750999999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153.07684750999999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2837.2637692999992</v>
      </c>
      <c r="E42" s="110">
        <f t="shared" si="12"/>
        <v>1446.7959846199997</v>
      </c>
      <c r="F42" s="110">
        <f t="shared" si="12"/>
        <v>12.596859169999998</v>
      </c>
      <c r="G42" s="110">
        <f t="shared" si="12"/>
        <v>5.8072601400000003</v>
      </c>
      <c r="H42" s="110">
        <f t="shared" si="12"/>
        <v>2.24959131</v>
      </c>
      <c r="I42" s="110">
        <f t="shared" si="12"/>
        <v>0</v>
      </c>
      <c r="J42" s="110">
        <f t="shared" si="12"/>
        <v>0</v>
      </c>
      <c r="K42" s="110">
        <f t="shared" si="12"/>
        <v>4.9712884000000006</v>
      </c>
      <c r="L42" s="383">
        <f t="shared" si="12"/>
        <v>6.6411905500000001</v>
      </c>
      <c r="M42" s="110">
        <f>SUM(D42:L42)</f>
        <v>4316.3259434899992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2460.0923106799992</v>
      </c>
      <c r="E43" s="110">
        <v>1270.9679040599997</v>
      </c>
      <c r="F43" s="110">
        <v>12.596859169999998</v>
      </c>
      <c r="G43" s="110">
        <v>5.8072601400000003</v>
      </c>
      <c r="H43" s="110">
        <v>2.24959131</v>
      </c>
      <c r="I43" s="110">
        <v>0</v>
      </c>
      <c r="J43" s="110">
        <v>0</v>
      </c>
      <c r="K43" s="110">
        <v>4.9712884000000006</v>
      </c>
      <c r="L43" s="383">
        <v>6.6411905500000001</v>
      </c>
      <c r="M43" s="110">
        <f>SUM(D43:L43)</f>
        <v>3763.3264043099985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377.17145862000001</v>
      </c>
      <c r="E44" s="110">
        <v>175.82808055999999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552.99953918000006</v>
      </c>
      <c r="N44" s="26"/>
    </row>
    <row r="45" spans="1:14" s="14" customFormat="1" ht="18" customHeight="1">
      <c r="A45" s="27"/>
      <c r="B45" s="470" t="s">
        <v>335</v>
      </c>
      <c r="C45" s="472"/>
      <c r="D45" s="471">
        <f t="shared" ref="D45:M45" si="13">D46+D47</f>
        <v>3044.7244839400014</v>
      </c>
      <c r="E45" s="471">
        <f t="shared" si="13"/>
        <v>91.990812439999985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3136.7152963800013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2779.8286150900012</v>
      </c>
      <c r="E46" s="120">
        <v>91.990812439999985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2871.8194275300011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264.89586885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264.89586885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12619.58388468</v>
      </c>
      <c r="E48" s="396">
        <f t="shared" si="14"/>
        <v>2046.6401259399995</v>
      </c>
      <c r="F48" s="396">
        <f t="shared" si="14"/>
        <v>40.225566650000005</v>
      </c>
      <c r="G48" s="396">
        <f t="shared" si="14"/>
        <v>5.8072601400000003</v>
      </c>
      <c r="H48" s="396">
        <f t="shared" si="14"/>
        <v>2.24959131</v>
      </c>
      <c r="I48" s="396">
        <f t="shared" si="14"/>
        <v>0</v>
      </c>
      <c r="J48" s="396">
        <f t="shared" si="14"/>
        <v>0</v>
      </c>
      <c r="K48" s="396">
        <f t="shared" si="14"/>
        <v>4.9712884000000006</v>
      </c>
      <c r="L48" s="396">
        <f t="shared" si="14"/>
        <v>6.8454467800000005</v>
      </c>
      <c r="M48" s="110">
        <f>SUM(D48:L48)</f>
        <v>14726.323163899999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972.64152858999967</v>
      </c>
      <c r="E50" s="111">
        <v>157.04924335999999</v>
      </c>
      <c r="F50" s="111">
        <v>1.7080580700000001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0.20425623000000004</v>
      </c>
      <c r="M50" s="110">
        <f>SUM(D50:L50)</f>
        <v>1131.6030862499997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10654.234782160001</v>
      </c>
      <c r="E51" s="111">
        <v>1679.7027262300003</v>
      </c>
      <c r="F51" s="111">
        <v>38.517508580000005</v>
      </c>
      <c r="G51" s="111">
        <v>5.8072601400000003</v>
      </c>
      <c r="H51" s="111">
        <v>2.24959131</v>
      </c>
      <c r="I51" s="111">
        <v>0</v>
      </c>
      <c r="J51" s="111">
        <v>0</v>
      </c>
      <c r="K51" s="111">
        <v>4.9712884000000006</v>
      </c>
      <c r="L51" s="111">
        <v>6.6411905500000001</v>
      </c>
      <c r="M51" s="110">
        <f>SUM(D51:L51)</f>
        <v>12392.124347370001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992.70757392999997</v>
      </c>
      <c r="E52" s="111">
        <v>209.88815638000003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1202.5957303099999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334</v>
      </c>
      <c r="C55" s="472"/>
      <c r="D55" s="471">
        <f t="shared" ref="D55:M55" si="15">D56+D59+D62+D65</f>
        <v>361856.9223224498</v>
      </c>
      <c r="E55" s="471">
        <f t="shared" si="15"/>
        <v>31066.682955059987</v>
      </c>
      <c r="F55" s="471">
        <f t="shared" si="15"/>
        <v>0.22241015</v>
      </c>
      <c r="G55" s="471">
        <f t="shared" si="15"/>
        <v>65.483100449999995</v>
      </c>
      <c r="H55" s="471">
        <f t="shared" si="15"/>
        <v>19.908877270000001</v>
      </c>
      <c r="I55" s="471">
        <f t="shared" si="15"/>
        <v>0</v>
      </c>
      <c r="J55" s="471">
        <f t="shared" si="15"/>
        <v>0.56594148</v>
      </c>
      <c r="K55" s="471">
        <f t="shared" si="15"/>
        <v>0</v>
      </c>
      <c r="L55" s="471">
        <f t="shared" si="15"/>
        <v>0</v>
      </c>
      <c r="M55" s="471">
        <f t="shared" si="15"/>
        <v>393009.78560685978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218103.24294977967</v>
      </c>
      <c r="E56" s="396">
        <f t="shared" si="16"/>
        <v>15003.535311079979</v>
      </c>
      <c r="F56" s="396">
        <f t="shared" si="16"/>
        <v>0.22241015</v>
      </c>
      <c r="G56" s="396">
        <f t="shared" si="16"/>
        <v>31.585595339999998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233138.58626634965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108476.78627568968</v>
      </c>
      <c r="E57" s="120">
        <v>13982.451557429978</v>
      </c>
      <c r="F57" s="120">
        <v>0</v>
      </c>
      <c r="G57" s="120">
        <v>0.31932519000000004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122459.55715830965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109626.45667408999</v>
      </c>
      <c r="E58" s="110">
        <v>1021.0837536499996</v>
      </c>
      <c r="F58" s="110">
        <v>0.22241015</v>
      </c>
      <c r="G58" s="110">
        <v>31.266270149999997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110679.02910803999</v>
      </c>
      <c r="N58" s="26"/>
    </row>
    <row r="59" spans="1:24" s="14" customFormat="1" ht="18" customHeight="1">
      <c r="A59" s="30"/>
      <c r="B59" s="12" t="s">
        <v>332</v>
      </c>
      <c r="C59" s="200"/>
      <c r="D59" s="396">
        <f t="shared" ref="D59:L59" si="17">SUM(D60:D61)</f>
        <v>95339.161772520107</v>
      </c>
      <c r="E59" s="396">
        <f t="shared" si="17"/>
        <v>15898.904729200007</v>
      </c>
      <c r="F59" s="396">
        <f t="shared" si="17"/>
        <v>0</v>
      </c>
      <c r="G59" s="396">
        <f t="shared" si="17"/>
        <v>1.8380907199999998</v>
      </c>
      <c r="H59" s="396">
        <f t="shared" si="17"/>
        <v>15.349978360000001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111255.25457080011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27129.163871000019</v>
      </c>
      <c r="E60" s="120">
        <v>8305.7639059600115</v>
      </c>
      <c r="F60" s="120">
        <v>0</v>
      </c>
      <c r="G60" s="120">
        <v>1.8380907199999998</v>
      </c>
      <c r="H60" s="120">
        <v>15.349978360000001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35452.115846040026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68209.997901520081</v>
      </c>
      <c r="E61" s="110">
        <v>7593.1408232399945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75803.13872476008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21651.803396269999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21651.803396269999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10063.157705349999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10063.157705349999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11588.645690920001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11588.645690920001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26762.714203880008</v>
      </c>
      <c r="E65" s="110">
        <f t="shared" si="19"/>
        <v>164.24291478000001</v>
      </c>
      <c r="F65" s="110">
        <f t="shared" si="19"/>
        <v>0</v>
      </c>
      <c r="G65" s="110">
        <f t="shared" si="19"/>
        <v>32.059414390000001</v>
      </c>
      <c r="H65" s="110">
        <f t="shared" si="19"/>
        <v>4.5588989099999999</v>
      </c>
      <c r="I65" s="110">
        <f t="shared" si="19"/>
        <v>0</v>
      </c>
      <c r="J65" s="110">
        <f t="shared" si="19"/>
        <v>0.56594148</v>
      </c>
      <c r="K65" s="110">
        <f t="shared" si="19"/>
        <v>0</v>
      </c>
      <c r="L65" s="383">
        <f t="shared" si="19"/>
        <v>0</v>
      </c>
      <c r="M65" s="110">
        <f>SUM(D65:L65)</f>
        <v>26964.141373440008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2753.8273350199997</v>
      </c>
      <c r="E66" s="110">
        <v>132.06668426000002</v>
      </c>
      <c r="F66" s="110">
        <v>0</v>
      </c>
      <c r="G66" s="110">
        <v>32.059414390000001</v>
      </c>
      <c r="H66" s="110">
        <v>4.5588989099999999</v>
      </c>
      <c r="I66" s="110">
        <v>0</v>
      </c>
      <c r="J66" s="110">
        <v>0.56594148</v>
      </c>
      <c r="K66" s="110">
        <v>0</v>
      </c>
      <c r="L66" s="383">
        <v>0</v>
      </c>
      <c r="M66" s="110">
        <f>SUM(D66:L66)</f>
        <v>2923.0782740599998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24008.886868860009</v>
      </c>
      <c r="E67" s="110">
        <v>32.176230519999997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24041.063099380008</v>
      </c>
      <c r="N67" s="26"/>
    </row>
    <row r="68" spans="1:28" s="14" customFormat="1" ht="18" customHeight="1">
      <c r="A68" s="29"/>
      <c r="B68" s="470" t="s">
        <v>335</v>
      </c>
      <c r="C68" s="472"/>
      <c r="D68" s="471">
        <f t="shared" ref="D68:M68" si="20">D69+D70</f>
        <v>115572.75969751</v>
      </c>
      <c r="E68" s="471">
        <f t="shared" si="20"/>
        <v>37140.528418969996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152713.28811647999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115572.75969751</v>
      </c>
      <c r="E69" s="120">
        <v>37140.528418969996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152713.28811647999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477429.68201995979</v>
      </c>
      <c r="E71" s="396">
        <f t="shared" si="21"/>
        <v>68207.211374029983</v>
      </c>
      <c r="F71" s="396">
        <f t="shared" si="21"/>
        <v>0.22241015</v>
      </c>
      <c r="G71" s="396">
        <f t="shared" si="21"/>
        <v>65.483100449999995</v>
      </c>
      <c r="H71" s="396">
        <f t="shared" si="21"/>
        <v>19.908877270000001</v>
      </c>
      <c r="I71" s="396">
        <f t="shared" si="21"/>
        <v>0</v>
      </c>
      <c r="J71" s="396">
        <f t="shared" si="21"/>
        <v>0.56594148</v>
      </c>
      <c r="K71" s="396">
        <f t="shared" si="21"/>
        <v>0</v>
      </c>
      <c r="L71" s="396">
        <f t="shared" si="21"/>
        <v>0</v>
      </c>
      <c r="M71" s="110">
        <f>SUM(D71:L71)</f>
        <v>545723.07372333971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465050.48130668083</v>
      </c>
      <c r="E73" s="111">
        <v>67630.211419659769</v>
      </c>
      <c r="F73" s="111">
        <v>0.11073907</v>
      </c>
      <c r="G73" s="111">
        <v>33.783389829999997</v>
      </c>
      <c r="H73" s="111">
        <v>18.166238</v>
      </c>
      <c r="I73" s="111">
        <v>0</v>
      </c>
      <c r="J73" s="111">
        <v>0.28285832</v>
      </c>
      <c r="K73" s="111">
        <v>0</v>
      </c>
      <c r="L73" s="111">
        <v>0</v>
      </c>
      <c r="M73" s="110">
        <f>SUM(D73:L73)</f>
        <v>532733.03595156071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11670.591640560006</v>
      </c>
      <c r="E74" s="111">
        <v>536.84309917000007</v>
      </c>
      <c r="F74" s="111">
        <v>0.11167108000000001</v>
      </c>
      <c r="G74" s="111">
        <v>31.699710619999998</v>
      </c>
      <c r="H74" s="111">
        <v>1.7426392699999997</v>
      </c>
      <c r="I74" s="111">
        <v>0</v>
      </c>
      <c r="J74" s="111">
        <v>0.28308316</v>
      </c>
      <c r="K74" s="111">
        <v>0</v>
      </c>
      <c r="L74" s="111">
        <v>0</v>
      </c>
      <c r="M74" s="110">
        <f>SUM(D74:L74)</f>
        <v>12241.271843860006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708.60907280000004</v>
      </c>
      <c r="E75" s="123">
        <v>40.156855220000004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748.76592802000005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topLeftCell="A7" workbookViewId="0">
      <selection activeCell="B7" sqref="B7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0.8915802968839418</v>
      </c>
      <c r="B4" s="463" t="s">
        <v>348</v>
      </c>
    </row>
    <row r="5" spans="1:2" ht="15" customHeight="1">
      <c r="A5" s="462">
        <v>4.8640396036896572E-2</v>
      </c>
      <c r="B5" s="463" t="s">
        <v>356</v>
      </c>
    </row>
    <row r="6" spans="1:2" ht="15" customHeight="1">
      <c r="A6" s="462">
        <v>4.2447961072960852E-2</v>
      </c>
      <c r="B6" s="463" t="s">
        <v>756</v>
      </c>
    </row>
    <row r="7" spans="1:2" ht="15" customHeight="1">
      <c r="A7" s="462">
        <v>3.2746606059477611E-3</v>
      </c>
      <c r="B7" s="463" t="s">
        <v>757</v>
      </c>
    </row>
    <row r="8" spans="1:2" ht="15" customHeight="1">
      <c r="A8" s="462">
        <v>3.0763409859599863E-3</v>
      </c>
      <c r="B8" s="463" t="s">
        <v>376</v>
      </c>
    </row>
    <row r="9" spans="1:2" ht="15" customHeight="1">
      <c r="A9" s="462">
        <v>2.8935519839989529E-3</v>
      </c>
      <c r="B9" s="463" t="s">
        <v>371</v>
      </c>
    </row>
    <row r="10" spans="1:2" ht="15" customHeight="1">
      <c r="A10" s="462">
        <v>2.271041766280014E-3</v>
      </c>
      <c r="B10" s="463" t="s">
        <v>758</v>
      </c>
    </row>
    <row r="11" spans="1:2" ht="15" customHeight="1">
      <c r="A11" s="462">
        <v>2.0089120743511943E-3</v>
      </c>
      <c r="B11" s="463" t="s">
        <v>759</v>
      </c>
    </row>
    <row r="12" spans="1:2" ht="15" customHeight="1">
      <c r="A12" s="462">
        <v>1.0423065855195254E-3</v>
      </c>
      <c r="B12" s="463" t="s">
        <v>760</v>
      </c>
    </row>
    <row r="13" spans="1:2" ht="15" customHeight="1">
      <c r="A13" s="462">
        <v>4.7037867653233344E-4</v>
      </c>
      <c r="B13" s="463" t="s">
        <v>403</v>
      </c>
    </row>
    <row r="14" spans="1:2" ht="15" customHeight="1">
      <c r="A14" s="462">
        <v>3.7018808551357151E-4</v>
      </c>
      <c r="B14" s="463" t="s">
        <v>359</v>
      </c>
    </row>
    <row r="15" spans="1:2" ht="15" customHeight="1">
      <c r="A15" s="462">
        <v>2.764365256880375E-4</v>
      </c>
      <c r="B15" s="463" t="s">
        <v>353</v>
      </c>
    </row>
    <row r="16" spans="1:2" ht="15" customHeight="1">
      <c r="A16" s="462">
        <v>1.4939769646935729E-4</v>
      </c>
      <c r="B16" s="463" t="s">
        <v>761</v>
      </c>
    </row>
    <row r="17" spans="1:2">
      <c r="A17" s="467">
        <v>1.2282361081609986E-4</v>
      </c>
      <c r="B17" s="461" t="s">
        <v>319</v>
      </c>
    </row>
    <row r="18" spans="1:2">
      <c r="A18" s="467">
        <v>1.0236398692495473E-4</v>
      </c>
      <c r="B18" s="461" t="s">
        <v>285</v>
      </c>
    </row>
    <row r="19" spans="1:2">
      <c r="A19" s="467">
        <v>1.0196249560512997E-4</v>
      </c>
      <c r="B19" s="461" t="s">
        <v>762</v>
      </c>
    </row>
    <row r="20" spans="1:2">
      <c r="A20" s="467">
        <v>9.7153015167063714E-5</v>
      </c>
      <c r="B20" s="461" t="s">
        <v>364</v>
      </c>
    </row>
    <row r="21" spans="1:2">
      <c r="A21" s="467">
        <v>7.5673495599586711E-5</v>
      </c>
      <c r="B21" s="461" t="s">
        <v>281</v>
      </c>
    </row>
    <row r="22" spans="1:2">
      <c r="A22" s="467">
        <v>6.6555049159890746E-5</v>
      </c>
      <c r="B22" s="461" t="s">
        <v>763</v>
      </c>
    </row>
    <row r="23" spans="1:2">
      <c r="A23" s="467">
        <v>6.6373048228489856E-5</v>
      </c>
      <c r="B23" s="461" t="s">
        <v>293</v>
      </c>
    </row>
    <row r="24" spans="1:2">
      <c r="A24" s="467">
        <v>6.6204190951920446E-5</v>
      </c>
      <c r="B24" s="461" t="s">
        <v>294</v>
      </c>
    </row>
    <row r="25" spans="1:2">
      <c r="A25" s="467">
        <v>5.5376972457769055E-5</v>
      </c>
      <c r="B25" s="461" t="s">
        <v>764</v>
      </c>
    </row>
    <row r="26" spans="1:2" hidden="1">
      <c r="A26" s="467">
        <v>4.9315869574878736E-5</v>
      </c>
      <c r="B26" s="461" t="s">
        <v>310</v>
      </c>
    </row>
    <row r="27" spans="1:2" hidden="1">
      <c r="A27" s="467">
        <v>4.3871522154099534E-5</v>
      </c>
      <c r="B27" s="461" t="s">
        <v>765</v>
      </c>
    </row>
    <row r="28" spans="1:2" hidden="1">
      <c r="A28" s="467">
        <v>4.0475091165226756E-5</v>
      </c>
      <c r="B28" s="461" t="s">
        <v>766</v>
      </c>
    </row>
    <row r="29" spans="1:2" hidden="1">
      <c r="A29" s="467">
        <v>3.9243340917079916E-5</v>
      </c>
      <c r="B29" s="461" t="s">
        <v>302</v>
      </c>
    </row>
    <row r="30" spans="1:2" hidden="1">
      <c r="A30" s="467">
        <v>3.7941323503979316E-5</v>
      </c>
      <c r="B30" s="461" t="s">
        <v>767</v>
      </c>
    </row>
    <row r="31" spans="1:2" hidden="1">
      <c r="A31" s="467">
        <v>3.7652617835462036E-5</v>
      </c>
      <c r="B31" s="461" t="s">
        <v>768</v>
      </c>
    </row>
    <row r="32" spans="1:2" hidden="1">
      <c r="A32" s="467">
        <v>3.7425655268170841E-5</v>
      </c>
      <c r="B32" s="461" t="s">
        <v>769</v>
      </c>
    </row>
    <row r="33" spans="1:2" hidden="1">
      <c r="A33" s="467">
        <v>3.534711056440078E-5</v>
      </c>
      <c r="B33" s="461" t="s">
        <v>770</v>
      </c>
    </row>
    <row r="34" spans="1:2" hidden="1">
      <c r="A34" s="467">
        <v>3.3530417654180398E-5</v>
      </c>
      <c r="B34" s="461" t="s">
        <v>771</v>
      </c>
    </row>
    <row r="35" spans="1:2" hidden="1">
      <c r="A35" s="467">
        <v>3.2715539894117993E-5</v>
      </c>
      <c r="B35" s="461" t="s">
        <v>772</v>
      </c>
    </row>
    <row r="36" spans="1:2" hidden="1">
      <c r="A36" s="467">
        <v>3.2548405605133221E-5</v>
      </c>
      <c r="B36" s="461" t="s">
        <v>282</v>
      </c>
    </row>
    <row r="37" spans="1:2" hidden="1">
      <c r="A37" s="467">
        <v>3.1790834066428735E-5</v>
      </c>
      <c r="B37" s="461" t="s">
        <v>284</v>
      </c>
    </row>
    <row r="38" spans="1:2" hidden="1">
      <c r="A38" s="467">
        <v>3.1681727398696944E-5</v>
      </c>
      <c r="B38" s="461" t="s">
        <v>283</v>
      </c>
    </row>
    <row r="39" spans="1:2" hidden="1">
      <c r="A39" s="467">
        <v>3.0257086400255279E-5</v>
      </c>
      <c r="B39" s="461" t="s">
        <v>773</v>
      </c>
    </row>
    <row r="40" spans="1:2" hidden="1">
      <c r="A40" s="467">
        <v>2.4999073628817852E-5</v>
      </c>
      <c r="B40" s="461" t="s">
        <v>315</v>
      </c>
    </row>
    <row r="41" spans="1:2" hidden="1">
      <c r="A41" s="467">
        <v>2.1786749312605715E-5</v>
      </c>
      <c r="B41" s="461" t="s">
        <v>289</v>
      </c>
    </row>
    <row r="42" spans="1:2" hidden="1">
      <c r="A42" s="467">
        <v>2.0954490372536932E-5</v>
      </c>
      <c r="B42" s="461" t="s">
        <v>312</v>
      </c>
    </row>
    <row r="43" spans="1:2" hidden="1">
      <c r="A43" s="467">
        <v>2.0743319374577014E-5</v>
      </c>
      <c r="B43" s="461" t="s">
        <v>288</v>
      </c>
    </row>
    <row r="44" spans="1:2" hidden="1">
      <c r="A44" s="467">
        <v>1.6358409184210198E-5</v>
      </c>
      <c r="B44" s="461" t="s">
        <v>306</v>
      </c>
    </row>
    <row r="45" spans="1:2" hidden="1">
      <c r="A45" s="467">
        <v>1.4570014691037891E-5</v>
      </c>
      <c r="B45" s="461" t="s">
        <v>774</v>
      </c>
    </row>
    <row r="46" spans="1:2" hidden="1">
      <c r="A46" s="467">
        <v>1.3874258329359345E-5</v>
      </c>
      <c r="B46" s="461" t="s">
        <v>296</v>
      </c>
    </row>
    <row r="47" spans="1:2" hidden="1">
      <c r="A47" s="467">
        <v>9.8636725217876727E-6</v>
      </c>
      <c r="B47" s="461" t="s">
        <v>775</v>
      </c>
    </row>
    <row r="48" spans="1:2" hidden="1">
      <c r="A48" s="467">
        <v>9.7795358088323094E-6</v>
      </c>
      <c r="B48" s="461" t="s">
        <v>309</v>
      </c>
    </row>
    <row r="49" spans="1:2" hidden="1">
      <c r="A49" s="467">
        <v>8.9276240631183386E-6</v>
      </c>
      <c r="B49" s="461" t="s">
        <v>299</v>
      </c>
    </row>
    <row r="50" spans="1:2" hidden="1">
      <c r="A50" s="467">
        <v>7.7882105256536225E-6</v>
      </c>
      <c r="B50" s="461" t="s">
        <v>303</v>
      </c>
    </row>
    <row r="51" spans="1:2" hidden="1">
      <c r="A51" s="467">
        <v>7.1299885078988496E-6</v>
      </c>
      <c r="B51" s="461" t="s">
        <v>307</v>
      </c>
    </row>
    <row r="52" spans="1:2" hidden="1">
      <c r="A52" s="467">
        <v>6.8796266147116918E-6</v>
      </c>
      <c r="B52" s="461" t="s">
        <v>295</v>
      </c>
    </row>
    <row r="53" spans="1:2" hidden="1">
      <c r="A53" s="467">
        <v>6.1268781482813688E-6</v>
      </c>
      <c r="B53" s="461" t="s">
        <v>321</v>
      </c>
    </row>
    <row r="54" spans="1:2" hidden="1">
      <c r="A54" s="467">
        <v>5.9654369763405995E-6</v>
      </c>
      <c r="B54" s="461" t="s">
        <v>776</v>
      </c>
    </row>
    <row r="55" spans="1:2" hidden="1">
      <c r="A55" s="467">
        <v>5.3607775482269522E-6</v>
      </c>
      <c r="B55" s="461" t="s">
        <v>297</v>
      </c>
    </row>
    <row r="56" spans="1:2" hidden="1">
      <c r="A56" s="467">
        <v>4.6383154062586164E-6</v>
      </c>
      <c r="B56" s="461" t="s">
        <v>291</v>
      </c>
    </row>
    <row r="57" spans="1:2" hidden="1">
      <c r="A57" s="467">
        <v>4.4067462233415645E-6</v>
      </c>
      <c r="B57" s="461" t="s">
        <v>292</v>
      </c>
    </row>
    <row r="58" spans="1:2" hidden="1">
      <c r="A58" s="467">
        <v>3.9562726117476239E-6</v>
      </c>
      <c r="B58" s="461" t="s">
        <v>317</v>
      </c>
    </row>
    <row r="59" spans="1:2" hidden="1">
      <c r="A59" s="467">
        <v>3.2198055733290815E-6</v>
      </c>
      <c r="B59" s="461" t="s">
        <v>287</v>
      </c>
    </row>
    <row r="60" spans="1:2" hidden="1">
      <c r="A60" s="467">
        <v>2.7071125275034854E-6</v>
      </c>
      <c r="B60" s="461" t="s">
        <v>301</v>
      </c>
    </row>
    <row r="61" spans="1:2" hidden="1">
      <c r="A61" s="467">
        <v>2.4838628725996185E-6</v>
      </c>
      <c r="B61" s="461" t="s">
        <v>308</v>
      </c>
    </row>
    <row r="62" spans="1:2" hidden="1">
      <c r="A62" s="467">
        <v>2.4383617686042297E-6</v>
      </c>
      <c r="B62" s="461" t="s">
        <v>300</v>
      </c>
    </row>
    <row r="63" spans="1:2" hidden="1">
      <c r="A63" s="467">
        <v>1.3771772502421199E-6</v>
      </c>
      <c r="B63" s="461" t="s">
        <v>305</v>
      </c>
    </row>
    <row r="64" spans="1:2" hidden="1">
      <c r="A64" s="467">
        <v>8.0268255306549818E-7</v>
      </c>
      <c r="B64" s="461" t="s">
        <v>314</v>
      </c>
    </row>
    <row r="65" spans="1:2" hidden="1">
      <c r="A65" s="467">
        <v>5.5033678724203689E-7</v>
      </c>
      <c r="B65" s="461" t="s">
        <v>290</v>
      </c>
    </row>
    <row r="66" spans="1:2" hidden="1">
      <c r="A66" s="467">
        <v>5.0447347025751538E-7</v>
      </c>
      <c r="B66" s="461" t="s">
        <v>313</v>
      </c>
    </row>
    <row r="67" spans="1:2" hidden="1">
      <c r="A67" s="467">
        <v>4.5987345130964965E-7</v>
      </c>
      <c r="B67" s="461" t="s">
        <v>322</v>
      </c>
    </row>
    <row r="68" spans="1:2" hidden="1">
      <c r="A68" s="467">
        <v>4.1919908756805742E-7</v>
      </c>
      <c r="B68" s="461" t="s">
        <v>286</v>
      </c>
    </row>
    <row r="69" spans="1:2" hidden="1">
      <c r="A69" s="467">
        <v>3.6610494477629698E-7</v>
      </c>
      <c r="B69" s="461" t="s">
        <v>298</v>
      </c>
    </row>
    <row r="70" spans="1:2" hidden="1">
      <c r="A70" s="467">
        <v>2.7433392825364889E-7</v>
      </c>
      <c r="B70" s="461" t="s">
        <v>777</v>
      </c>
    </row>
    <row r="71" spans="1:2" hidden="1">
      <c r="A71" s="467">
        <v>1.3707253657604986E-7</v>
      </c>
      <c r="B71" s="461" t="s">
        <v>320</v>
      </c>
    </row>
    <row r="72" spans="1:2" hidden="1">
      <c r="A72" s="467">
        <v>1.8388407214642681E-8</v>
      </c>
      <c r="B72" s="461" t="s">
        <v>323</v>
      </c>
    </row>
    <row r="73" spans="1:2" hidden="1">
      <c r="A73" s="467">
        <v>4.7017318177642151E-7</v>
      </c>
      <c r="B73" s="461" t="s">
        <v>317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323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3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March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334</v>
      </c>
      <c r="C13" s="472"/>
      <c r="D13" s="471">
        <f>D14+D17+D20+D23</f>
        <v>146413.82938942994</v>
      </c>
      <c r="E13" s="471">
        <f t="shared" ref="E13:L13" si="0">E14+E17+E20+E23</f>
        <v>5073.1126593400004</v>
      </c>
      <c r="F13" s="471">
        <f t="shared" si="0"/>
        <v>11493.892787540004</v>
      </c>
      <c r="G13" s="471">
        <f t="shared" si="0"/>
        <v>1680.3383470000001</v>
      </c>
      <c r="H13" s="471">
        <f t="shared" si="0"/>
        <v>411.11351316000008</v>
      </c>
      <c r="I13" s="471">
        <f t="shared" si="0"/>
        <v>2553.3986690199999</v>
      </c>
      <c r="J13" s="471">
        <f t="shared" si="0"/>
        <v>68.644717129999989</v>
      </c>
      <c r="K13" s="471">
        <f t="shared" si="0"/>
        <v>1053.2494105300004</v>
      </c>
      <c r="L13" s="471">
        <f t="shared" si="0"/>
        <v>168747.57949314994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83576.512229760003</v>
      </c>
      <c r="E14" s="396">
        <f t="shared" si="1"/>
        <v>2325.1453855699992</v>
      </c>
      <c r="F14" s="396">
        <f t="shared" si="1"/>
        <v>5666.833858040005</v>
      </c>
      <c r="G14" s="396">
        <f t="shared" si="1"/>
        <v>651.21602760000007</v>
      </c>
      <c r="H14" s="396">
        <f t="shared" si="1"/>
        <v>167.16906070000005</v>
      </c>
      <c r="I14" s="396">
        <f t="shared" si="1"/>
        <v>1246.24799605</v>
      </c>
      <c r="J14" s="396">
        <f t="shared" si="1"/>
        <v>45.861452129999996</v>
      </c>
      <c r="K14" s="396">
        <f t="shared" si="1"/>
        <v>255.47298963000009</v>
      </c>
      <c r="L14" s="396">
        <f t="shared" si="1"/>
        <v>93934.458999480019</v>
      </c>
    </row>
    <row r="15" spans="1:17" s="14" customFormat="1" ht="18" customHeight="1">
      <c r="A15" s="30"/>
      <c r="B15" s="31" t="s">
        <v>15</v>
      </c>
      <c r="C15" s="200"/>
      <c r="D15" s="120">
        <v>12985.916581920033</v>
      </c>
      <c r="E15" s="120">
        <v>479.57771120000007</v>
      </c>
      <c r="F15" s="120">
        <v>567.49913913000046</v>
      </c>
      <c r="G15" s="120">
        <v>55.428449519999994</v>
      </c>
      <c r="H15" s="120">
        <v>7.372284510000001</v>
      </c>
      <c r="I15" s="120">
        <v>184.48329470000013</v>
      </c>
      <c r="J15" s="120">
        <v>0.52617500999999989</v>
      </c>
      <c r="K15" s="120">
        <v>26.859625729999987</v>
      </c>
      <c r="L15" s="120">
        <f>SUM(D15:K15)</f>
        <v>14307.663261720034</v>
      </c>
    </row>
    <row r="16" spans="1:17" s="14" customFormat="1" ht="18" customHeight="1">
      <c r="A16" s="30"/>
      <c r="B16" s="31" t="s">
        <v>16</v>
      </c>
      <c r="C16" s="200"/>
      <c r="D16" s="110">
        <v>70590.595647839975</v>
      </c>
      <c r="E16" s="110">
        <v>1845.5676743699994</v>
      </c>
      <c r="F16" s="110">
        <v>5099.3347189100041</v>
      </c>
      <c r="G16" s="110">
        <v>595.78757808000012</v>
      </c>
      <c r="H16" s="110">
        <v>159.79677619000003</v>
      </c>
      <c r="I16" s="110">
        <v>1061.7647013499998</v>
      </c>
      <c r="J16" s="110">
        <v>45.335277119999994</v>
      </c>
      <c r="K16" s="110">
        <v>228.61336390000011</v>
      </c>
      <c r="L16" s="120">
        <f>SUM(D16:K16)</f>
        <v>79626.795737759981</v>
      </c>
    </row>
    <row r="17" spans="1:14" s="14" customFormat="1" ht="18" customHeight="1">
      <c r="A17" s="30"/>
      <c r="B17" s="12" t="s">
        <v>332</v>
      </c>
      <c r="C17" s="200"/>
      <c r="D17" s="396">
        <f t="shared" ref="D17:L17" si="2">SUM(D18:D19)</f>
        <v>44305.471167339943</v>
      </c>
      <c r="E17" s="396">
        <f t="shared" si="2"/>
        <v>1384.1260870600011</v>
      </c>
      <c r="F17" s="396">
        <f t="shared" si="2"/>
        <v>4058.2515647299988</v>
      </c>
      <c r="G17" s="396">
        <f t="shared" si="2"/>
        <v>524.80943048000017</v>
      </c>
      <c r="H17" s="396">
        <f t="shared" si="2"/>
        <v>177.68751113000002</v>
      </c>
      <c r="I17" s="396">
        <f t="shared" si="2"/>
        <v>923.99077425999985</v>
      </c>
      <c r="J17" s="396">
        <f t="shared" si="2"/>
        <v>11.687610849999999</v>
      </c>
      <c r="K17" s="396">
        <f t="shared" si="2"/>
        <v>707.38082279000025</v>
      </c>
      <c r="L17" s="396">
        <f t="shared" si="2"/>
        <v>52093.404968639952</v>
      </c>
    </row>
    <row r="18" spans="1:14" s="14" customFormat="1" ht="18" customHeight="1">
      <c r="A18" s="30"/>
      <c r="B18" s="31" t="s">
        <v>15</v>
      </c>
      <c r="C18" s="200"/>
      <c r="D18" s="120">
        <v>14682.530099229982</v>
      </c>
      <c r="E18" s="120">
        <v>145.73876218000004</v>
      </c>
      <c r="F18" s="120">
        <v>258.79291039999998</v>
      </c>
      <c r="G18" s="120">
        <v>89.30206129000004</v>
      </c>
      <c r="H18" s="120">
        <v>7.5036814400000003</v>
      </c>
      <c r="I18" s="120">
        <v>224.78636090999993</v>
      </c>
      <c r="J18" s="120">
        <v>9.3541400000000004E-3</v>
      </c>
      <c r="K18" s="120">
        <v>29.262180070000003</v>
      </c>
      <c r="L18" s="120">
        <f>SUM(D18:K18)</f>
        <v>15437.925409659982</v>
      </c>
    </row>
    <row r="19" spans="1:14" s="14" customFormat="1" ht="18" customHeight="1">
      <c r="A19" s="30"/>
      <c r="B19" s="31" t="s">
        <v>16</v>
      </c>
      <c r="C19" s="200"/>
      <c r="D19" s="110">
        <v>29622.941068109962</v>
      </c>
      <c r="E19" s="110">
        <v>1238.387324880001</v>
      </c>
      <c r="F19" s="110">
        <v>3799.4586543299988</v>
      </c>
      <c r="G19" s="110">
        <v>435.50736919000008</v>
      </c>
      <c r="H19" s="110">
        <v>170.18382969000001</v>
      </c>
      <c r="I19" s="110">
        <v>699.20441334999987</v>
      </c>
      <c r="J19" s="110">
        <v>11.678256709999999</v>
      </c>
      <c r="K19" s="110">
        <v>678.11864272000025</v>
      </c>
      <c r="L19" s="120">
        <f>SUM(D19:K19)</f>
        <v>36655.479558979969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2610.8618183599992</v>
      </c>
      <c r="E20" s="396">
        <f t="shared" si="3"/>
        <v>4.1847189999999999E-2</v>
      </c>
      <c r="F20" s="396">
        <f t="shared" si="3"/>
        <v>177.08203610999999</v>
      </c>
      <c r="G20" s="396">
        <f t="shared" si="3"/>
        <v>4.795278E-2</v>
      </c>
      <c r="H20" s="396">
        <f t="shared" si="3"/>
        <v>0.88353351000000002</v>
      </c>
      <c r="I20" s="396">
        <f t="shared" si="3"/>
        <v>125.57094139</v>
      </c>
      <c r="J20" s="396">
        <f t="shared" si="3"/>
        <v>0.84823802999999998</v>
      </c>
      <c r="K20" s="396">
        <f t="shared" si="3"/>
        <v>16.080099369999999</v>
      </c>
      <c r="L20" s="396">
        <f t="shared" si="3"/>
        <v>2931.41646674</v>
      </c>
    </row>
    <row r="21" spans="1:14" s="14" customFormat="1" ht="18" customHeight="1">
      <c r="A21" s="30"/>
      <c r="B21" s="31" t="s">
        <v>15</v>
      </c>
      <c r="C21" s="200"/>
      <c r="D21" s="110">
        <v>0.95352005000000017</v>
      </c>
      <c r="E21" s="110">
        <v>0</v>
      </c>
      <c r="F21" s="110">
        <v>8.5647340000000002E-2</v>
      </c>
      <c r="G21" s="110">
        <v>6.3327600000000006E-3</v>
      </c>
      <c r="H21" s="110">
        <v>0</v>
      </c>
      <c r="I21" s="110">
        <v>0</v>
      </c>
      <c r="J21" s="110">
        <v>0</v>
      </c>
      <c r="K21" s="110">
        <v>9.5478500000000001E-3</v>
      </c>
      <c r="L21" s="120">
        <f>SUM(D21:K21)</f>
        <v>1.0550480000000002</v>
      </c>
    </row>
    <row r="22" spans="1:14" s="14" customFormat="1" ht="18" customHeight="1">
      <c r="A22" s="30"/>
      <c r="B22" s="31" t="s">
        <v>16</v>
      </c>
      <c r="C22" s="200"/>
      <c r="D22" s="110">
        <v>2609.9082983099993</v>
      </c>
      <c r="E22" s="110">
        <v>4.1847189999999999E-2</v>
      </c>
      <c r="F22" s="110">
        <v>176.99638876999998</v>
      </c>
      <c r="G22" s="110">
        <v>4.1620020000000001E-2</v>
      </c>
      <c r="H22" s="110">
        <v>0.88353351000000002</v>
      </c>
      <c r="I22" s="110">
        <v>125.57094139</v>
      </c>
      <c r="J22" s="110">
        <v>0.84823802999999998</v>
      </c>
      <c r="K22" s="110">
        <v>16.070551519999999</v>
      </c>
      <c r="L22" s="120">
        <f>SUM(D22:K22)</f>
        <v>2930.3614187399999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15920.984173969999</v>
      </c>
      <c r="E23" s="110">
        <f t="shared" si="4"/>
        <v>1363.7993395200001</v>
      </c>
      <c r="F23" s="110">
        <f t="shared" si="4"/>
        <v>1591.7253286600003</v>
      </c>
      <c r="G23" s="110">
        <f t="shared" si="4"/>
        <v>504.26493613999992</v>
      </c>
      <c r="H23" s="110">
        <f t="shared" si="4"/>
        <v>65.373407819999997</v>
      </c>
      <c r="I23" s="110">
        <f t="shared" si="4"/>
        <v>257.58895732000002</v>
      </c>
      <c r="J23" s="110">
        <f t="shared" si="4"/>
        <v>10.247416119999999</v>
      </c>
      <c r="K23" s="110">
        <f t="shared" si="4"/>
        <v>74.315498740000024</v>
      </c>
      <c r="L23" s="110">
        <f t="shared" si="4"/>
        <v>19788.299058290002</v>
      </c>
    </row>
    <row r="24" spans="1:14" s="14" customFormat="1" ht="18" customHeight="1">
      <c r="A24" s="30"/>
      <c r="B24" s="31" t="s">
        <v>15</v>
      </c>
      <c r="C24" s="200"/>
      <c r="D24" s="110">
        <v>7230.5491825499994</v>
      </c>
      <c r="E24" s="110">
        <v>277.27140224000016</v>
      </c>
      <c r="F24" s="110">
        <v>1022.6735308100001</v>
      </c>
      <c r="G24" s="110">
        <v>235.76932485999995</v>
      </c>
      <c r="H24" s="110">
        <v>36.67867751</v>
      </c>
      <c r="I24" s="110">
        <v>194.21040478</v>
      </c>
      <c r="J24" s="110">
        <v>8.6546372099999989</v>
      </c>
      <c r="K24" s="110">
        <v>57.590190700000022</v>
      </c>
      <c r="L24" s="120">
        <f>SUM(D24:K24)</f>
        <v>9063.3973506600032</v>
      </c>
    </row>
    <row r="25" spans="1:14" s="14" customFormat="1" ht="18" customHeight="1">
      <c r="A25" s="30"/>
      <c r="B25" s="31" t="s">
        <v>16</v>
      </c>
      <c r="C25" s="200"/>
      <c r="D25" s="110">
        <v>8690.4349914199993</v>
      </c>
      <c r="E25" s="110">
        <v>1086.5279372800001</v>
      </c>
      <c r="F25" s="110">
        <v>569.05179785000007</v>
      </c>
      <c r="G25" s="110">
        <v>268.49561127999999</v>
      </c>
      <c r="H25" s="110">
        <v>28.694730309999997</v>
      </c>
      <c r="I25" s="110">
        <v>63.378552540000008</v>
      </c>
      <c r="J25" s="110">
        <v>1.59277891</v>
      </c>
      <c r="K25" s="110">
        <v>16.725308039999998</v>
      </c>
      <c r="L25" s="120">
        <f>SUM(D25:K25)</f>
        <v>10724.901707629999</v>
      </c>
    </row>
    <row r="26" spans="1:14" s="14" customFormat="1" ht="18" customHeight="1">
      <c r="A26" s="29"/>
      <c r="B26" s="470" t="s">
        <v>335</v>
      </c>
      <c r="C26" s="472"/>
      <c r="D26" s="471">
        <f>D27+D28</f>
        <v>1001.6775415300002</v>
      </c>
      <c r="E26" s="471">
        <f t="shared" ref="E26:L26" si="5">E27+E28</f>
        <v>0</v>
      </c>
      <c r="F26" s="471">
        <f t="shared" si="5"/>
        <v>0.36498694000000004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1002.0425284700002</v>
      </c>
    </row>
    <row r="27" spans="1:14" s="14" customFormat="1" ht="18" customHeight="1">
      <c r="A27" s="30"/>
      <c r="B27" s="31" t="s">
        <v>15</v>
      </c>
      <c r="C27" s="200"/>
      <c r="D27" s="120">
        <v>1001.6775415300002</v>
      </c>
      <c r="E27" s="120">
        <v>0</v>
      </c>
      <c r="F27" s="120">
        <v>0.36498694000000004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1002.0425284700002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147415.50693095993</v>
      </c>
      <c r="E29" s="396">
        <f t="shared" ref="E29:L29" si="6">E26+E13</f>
        <v>5073.1126593400004</v>
      </c>
      <c r="F29" s="396">
        <f t="shared" si="6"/>
        <v>11494.257774480004</v>
      </c>
      <c r="G29" s="396">
        <f t="shared" si="6"/>
        <v>1680.3383470000001</v>
      </c>
      <c r="H29" s="396">
        <f t="shared" si="6"/>
        <v>411.11351316000008</v>
      </c>
      <c r="I29" s="396">
        <f t="shared" si="6"/>
        <v>2553.3986690199999</v>
      </c>
      <c r="J29" s="396">
        <f t="shared" si="6"/>
        <v>68.644717129999989</v>
      </c>
      <c r="K29" s="396">
        <f t="shared" si="6"/>
        <v>1053.2494105300004</v>
      </c>
      <c r="L29" s="396">
        <f t="shared" si="6"/>
        <v>169749.62202161993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337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464.32345566999993</v>
      </c>
      <c r="E32" s="471">
        <f t="shared" si="7"/>
        <v>349.77282060999994</v>
      </c>
      <c r="F32" s="471">
        <f t="shared" si="7"/>
        <v>10.555510889999999</v>
      </c>
      <c r="G32" s="471">
        <f t="shared" si="7"/>
        <v>0.14229786999999999</v>
      </c>
      <c r="H32" s="471">
        <f t="shared" si="7"/>
        <v>0</v>
      </c>
      <c r="I32" s="471">
        <f t="shared" si="7"/>
        <v>0</v>
      </c>
      <c r="J32" s="471">
        <f t="shared" si="7"/>
        <v>1.3224450699999999</v>
      </c>
      <c r="K32" s="471">
        <f t="shared" si="7"/>
        <v>99.17552040999999</v>
      </c>
      <c r="L32" s="471">
        <f t="shared" si="7"/>
        <v>925.29205051999998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100.98329051999997</v>
      </c>
      <c r="E33" s="396">
        <f t="shared" si="8"/>
        <v>205.47388344999996</v>
      </c>
      <c r="F33" s="396">
        <f t="shared" si="8"/>
        <v>0.74886856000000002</v>
      </c>
      <c r="G33" s="396">
        <f t="shared" si="8"/>
        <v>0.14229786999999999</v>
      </c>
      <c r="H33" s="396">
        <f t="shared" si="8"/>
        <v>0</v>
      </c>
      <c r="I33" s="396">
        <f t="shared" si="8"/>
        <v>0</v>
      </c>
      <c r="J33" s="396">
        <f t="shared" si="8"/>
        <v>1.3224450699999999</v>
      </c>
      <c r="K33" s="396">
        <f t="shared" si="8"/>
        <v>8.8216719000000001</v>
      </c>
      <c r="L33" s="396">
        <f t="shared" si="8"/>
        <v>317.49245736999995</v>
      </c>
    </row>
    <row r="34" spans="1:12" s="14" customFormat="1" ht="18" customHeight="1">
      <c r="A34" s="30"/>
      <c r="B34" s="31" t="s">
        <v>15</v>
      </c>
      <c r="C34" s="200"/>
      <c r="D34" s="120">
        <v>0.99037496000000003</v>
      </c>
      <c r="E34" s="120">
        <v>40.513612600000002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7.6093819600000003</v>
      </c>
      <c r="L34" s="120">
        <f>SUM(D34:K34)</f>
        <v>49.113369519999999</v>
      </c>
    </row>
    <row r="35" spans="1:12" s="14" customFormat="1" ht="18" customHeight="1">
      <c r="A35" s="30"/>
      <c r="B35" s="31" t="s">
        <v>16</v>
      </c>
      <c r="C35" s="200"/>
      <c r="D35" s="110">
        <v>99.992915559999972</v>
      </c>
      <c r="E35" s="110">
        <v>164.96027084999997</v>
      </c>
      <c r="F35" s="110">
        <v>0.74886856000000002</v>
      </c>
      <c r="G35" s="110">
        <v>0.14229786999999999</v>
      </c>
      <c r="H35" s="110">
        <v>0</v>
      </c>
      <c r="I35" s="110">
        <v>0</v>
      </c>
      <c r="J35" s="110">
        <v>1.3224450699999999</v>
      </c>
      <c r="K35" s="110">
        <v>1.2122899400000002</v>
      </c>
      <c r="L35" s="120">
        <f>SUM(D35:K35)</f>
        <v>268.37908784999996</v>
      </c>
    </row>
    <row r="36" spans="1:12" s="14" customFormat="1" ht="18" customHeight="1">
      <c r="A36" s="30"/>
      <c r="B36" s="12" t="s">
        <v>332</v>
      </c>
      <c r="C36" s="200"/>
      <c r="D36" s="396">
        <f t="shared" ref="D36:L36" si="9">SUM(D37:D38)</f>
        <v>95.448462919999997</v>
      </c>
      <c r="E36" s="396">
        <f t="shared" si="9"/>
        <v>113.80533647000001</v>
      </c>
      <c r="F36" s="396">
        <f t="shared" si="9"/>
        <v>7.9192477999999999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88.351672699999995</v>
      </c>
      <c r="L36" s="396">
        <f t="shared" si="9"/>
        <v>305.52471989000003</v>
      </c>
    </row>
    <row r="37" spans="1:12" s="14" customFormat="1" ht="18" customHeight="1">
      <c r="A37" s="30"/>
      <c r="B37" s="31" t="s">
        <v>15</v>
      </c>
      <c r="C37" s="200"/>
      <c r="D37" s="120">
        <v>1.05734284</v>
      </c>
      <c r="E37" s="120">
        <v>24.99925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26.05659284</v>
      </c>
    </row>
    <row r="38" spans="1:12" s="14" customFormat="1" ht="18" customHeight="1">
      <c r="A38" s="30"/>
      <c r="B38" s="31" t="s">
        <v>16</v>
      </c>
      <c r="C38" s="200"/>
      <c r="D38" s="110">
        <v>94.391120079999993</v>
      </c>
      <c r="E38" s="110">
        <v>88.806086470000011</v>
      </c>
      <c r="F38" s="110">
        <v>7.9192477999999999</v>
      </c>
      <c r="G38" s="110">
        <v>0</v>
      </c>
      <c r="H38" s="110">
        <v>0</v>
      </c>
      <c r="I38" s="110">
        <v>0</v>
      </c>
      <c r="J38" s="110">
        <v>0</v>
      </c>
      <c r="K38" s="110">
        <v>88.351672699999995</v>
      </c>
      <c r="L38" s="120">
        <f>SUM(D38:K38)</f>
        <v>279.46812705000002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1.8873945299999999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1.8873945299999999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1.8873945299999999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1.8873945299999999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267.89170222999996</v>
      </c>
      <c r="E42" s="110">
        <f t="shared" si="11"/>
        <v>30.493600690000001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2.0021758099999998</v>
      </c>
      <c r="L42" s="110">
        <f t="shared" si="11"/>
        <v>300.38747873</v>
      </c>
    </row>
    <row r="43" spans="1:12" s="14" customFormat="1" ht="18" customHeight="1">
      <c r="A43" s="30"/>
      <c r="B43" s="31" t="s">
        <v>15</v>
      </c>
      <c r="C43" s="200"/>
      <c r="D43" s="110">
        <v>124.91203571999999</v>
      </c>
      <c r="E43" s="110">
        <v>2.7979356500000003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127.70997136999999</v>
      </c>
    </row>
    <row r="44" spans="1:12" s="14" customFormat="1" ht="18" customHeight="1">
      <c r="A44" s="30"/>
      <c r="B44" s="31" t="s">
        <v>16</v>
      </c>
      <c r="C44" s="200"/>
      <c r="D44" s="110">
        <v>142.97966650999999</v>
      </c>
      <c r="E44" s="110">
        <v>27.695665040000002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2.0021758099999998</v>
      </c>
      <c r="L44" s="120">
        <f>SUM(D44:K44)</f>
        <v>172.67750735999999</v>
      </c>
    </row>
    <row r="45" spans="1:12" s="14" customFormat="1" ht="18" customHeight="1">
      <c r="A45" s="29"/>
      <c r="B45" s="470" t="s">
        <v>335</v>
      </c>
      <c r="C45" s="472"/>
      <c r="D45" s="471">
        <f t="shared" ref="D45:L45" si="12">D46+D47</f>
        <v>720.53436368000007</v>
      </c>
      <c r="E45" s="471">
        <f t="shared" si="12"/>
        <v>0</v>
      </c>
      <c r="F45" s="471">
        <f t="shared" si="12"/>
        <v>2.8498880299999998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723.38425170999994</v>
      </c>
    </row>
    <row r="46" spans="1:12" s="14" customFormat="1" ht="18" customHeight="1">
      <c r="A46" s="30"/>
      <c r="B46" s="31" t="s">
        <v>15</v>
      </c>
      <c r="C46" s="200"/>
      <c r="D46" s="120">
        <v>616.58683707</v>
      </c>
      <c r="E46" s="120">
        <v>0</v>
      </c>
      <c r="F46" s="120">
        <v>2.8498880299999998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619.43672509999999</v>
      </c>
    </row>
    <row r="47" spans="1:12" s="14" customFormat="1" ht="18" customHeight="1">
      <c r="A47" s="30"/>
      <c r="B47" s="31" t="s">
        <v>16</v>
      </c>
      <c r="C47" s="200"/>
      <c r="D47" s="110">
        <v>103.94752661000001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103.94752661000001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1184.85781935</v>
      </c>
      <c r="E48" s="396">
        <f t="shared" ref="E48:L48" si="13">E45+E32</f>
        <v>349.77282060999994</v>
      </c>
      <c r="F48" s="396">
        <f t="shared" si="13"/>
        <v>13.40539892</v>
      </c>
      <c r="G48" s="396">
        <f t="shared" si="13"/>
        <v>0.14229786999999999</v>
      </c>
      <c r="H48" s="396">
        <f t="shared" si="13"/>
        <v>0</v>
      </c>
      <c r="I48" s="396">
        <f t="shared" si="13"/>
        <v>0</v>
      </c>
      <c r="J48" s="396">
        <f t="shared" si="13"/>
        <v>1.3224450699999999</v>
      </c>
      <c r="K48" s="396">
        <f t="shared" si="13"/>
        <v>99.17552040999999</v>
      </c>
      <c r="L48" s="396">
        <f t="shared" si="13"/>
        <v>1648.6763022299999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231.32596855000003</v>
      </c>
      <c r="E50" s="111">
        <v>348.20166085000022</v>
      </c>
      <c r="F50" s="111">
        <v>9.4748980399999994</v>
      </c>
      <c r="G50" s="111">
        <v>0</v>
      </c>
      <c r="H50" s="111">
        <v>0</v>
      </c>
      <c r="I50" s="111">
        <v>0</v>
      </c>
      <c r="J50" s="111">
        <v>0</v>
      </c>
      <c r="K50" s="111">
        <v>7.92146434</v>
      </c>
      <c r="L50" s="110">
        <f>SUM(D50:K50)</f>
        <v>596.92399178000028</v>
      </c>
    </row>
    <row r="51" spans="1:12" s="14" customFormat="1" ht="18" customHeight="1">
      <c r="A51" s="29"/>
      <c r="B51" s="12" t="s">
        <v>22</v>
      </c>
      <c r="C51" s="12"/>
      <c r="D51" s="111">
        <v>952.34990153000024</v>
      </c>
      <c r="E51" s="111">
        <v>1.57115976</v>
      </c>
      <c r="F51" s="111">
        <v>3.9305008799999999</v>
      </c>
      <c r="G51" s="111">
        <v>0.14229786999999999</v>
      </c>
      <c r="H51" s="111">
        <v>0</v>
      </c>
      <c r="I51" s="111">
        <v>0</v>
      </c>
      <c r="J51" s="111">
        <v>1.3224450699999999</v>
      </c>
      <c r="K51" s="111">
        <v>91.254056070000019</v>
      </c>
      <c r="L51" s="110">
        <f>SUM(D51:K51)</f>
        <v>1050.5703611800002</v>
      </c>
    </row>
    <row r="52" spans="1:12" s="14" customFormat="1" ht="18" customHeight="1">
      <c r="A52" s="29"/>
      <c r="B52" s="12" t="s">
        <v>23</v>
      </c>
      <c r="C52" s="12"/>
      <c r="D52" s="111">
        <v>1.18194928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1.18194928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334</v>
      </c>
      <c r="C55" s="472"/>
      <c r="D55" s="471">
        <f t="shared" ref="D55:L55" si="14">D56+D59+D62+D65</f>
        <v>134950.64078866012</v>
      </c>
      <c r="E55" s="471">
        <f t="shared" si="14"/>
        <v>3767.7783652599996</v>
      </c>
      <c r="F55" s="471">
        <f t="shared" si="14"/>
        <v>9624.2630821800012</v>
      </c>
      <c r="G55" s="471">
        <f t="shared" si="14"/>
        <v>16118.370168710007</v>
      </c>
      <c r="H55" s="471">
        <f t="shared" si="14"/>
        <v>904.72327388999997</v>
      </c>
      <c r="I55" s="471">
        <f t="shared" si="14"/>
        <v>1794.8522337599995</v>
      </c>
      <c r="J55" s="471">
        <f t="shared" si="14"/>
        <v>299.57726123999998</v>
      </c>
      <c r="K55" s="471">
        <f t="shared" si="14"/>
        <v>3359.4221382999986</v>
      </c>
      <c r="L55" s="471">
        <f t="shared" si="14"/>
        <v>170819.62731200011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77027.849024120093</v>
      </c>
      <c r="E56" s="396">
        <f t="shared" si="15"/>
        <v>2233.0440745099991</v>
      </c>
      <c r="F56" s="396">
        <f t="shared" si="15"/>
        <v>4277.8360389699992</v>
      </c>
      <c r="G56" s="396">
        <f t="shared" si="15"/>
        <v>7328.2581369600066</v>
      </c>
      <c r="H56" s="396">
        <f t="shared" si="15"/>
        <v>495.50961973000005</v>
      </c>
      <c r="I56" s="396">
        <f t="shared" si="15"/>
        <v>881.57559121999986</v>
      </c>
      <c r="J56" s="396">
        <f t="shared" si="15"/>
        <v>202.88867798999999</v>
      </c>
      <c r="K56" s="396">
        <f t="shared" si="15"/>
        <v>304.43492448999996</v>
      </c>
      <c r="L56" s="396">
        <f t="shared" si="15"/>
        <v>92751.396087990099</v>
      </c>
    </row>
    <row r="57" spans="1:12" s="14" customFormat="1" ht="18" customHeight="1">
      <c r="A57" s="30"/>
      <c r="B57" s="31" t="s">
        <v>15</v>
      </c>
      <c r="C57" s="200"/>
      <c r="D57" s="120">
        <v>20165.985836710021</v>
      </c>
      <c r="E57" s="120">
        <v>766.66954954999994</v>
      </c>
      <c r="F57" s="120">
        <v>560.57715668000026</v>
      </c>
      <c r="G57" s="120">
        <v>577.00063248000038</v>
      </c>
      <c r="H57" s="120">
        <v>118.06215940000001</v>
      </c>
      <c r="I57" s="120">
        <v>203.53346766999991</v>
      </c>
      <c r="J57" s="120">
        <v>0</v>
      </c>
      <c r="K57" s="120">
        <v>14.494540850000005</v>
      </c>
      <c r="L57" s="120">
        <f>SUM(D57:K57)</f>
        <v>22406.32334334002</v>
      </c>
    </row>
    <row r="58" spans="1:12" s="14" customFormat="1" ht="18" customHeight="1">
      <c r="A58" s="30"/>
      <c r="B58" s="31" t="s">
        <v>16</v>
      </c>
      <c r="C58" s="200"/>
      <c r="D58" s="110">
        <v>56861.863187410076</v>
      </c>
      <c r="E58" s="110">
        <v>1466.3745249599992</v>
      </c>
      <c r="F58" s="110">
        <v>3717.2588822899988</v>
      </c>
      <c r="G58" s="110">
        <v>6751.257504480006</v>
      </c>
      <c r="H58" s="110">
        <v>377.44746033000001</v>
      </c>
      <c r="I58" s="110">
        <v>678.04212354999993</v>
      </c>
      <c r="J58" s="110">
        <v>202.88867798999999</v>
      </c>
      <c r="K58" s="110">
        <v>289.94038363999994</v>
      </c>
      <c r="L58" s="120">
        <f>SUM(D58:K58)</f>
        <v>70345.072744650082</v>
      </c>
    </row>
    <row r="59" spans="1:12" s="14" customFormat="1" ht="18" customHeight="1">
      <c r="A59" s="30"/>
      <c r="B59" s="12" t="s">
        <v>332</v>
      </c>
      <c r="C59" s="200"/>
      <c r="D59" s="396">
        <f t="shared" ref="D59:L59" si="16">SUM(D60:D61)</f>
        <v>36829.458321040031</v>
      </c>
      <c r="E59" s="396">
        <f t="shared" si="16"/>
        <v>1158.3708499300003</v>
      </c>
      <c r="F59" s="396">
        <f t="shared" si="16"/>
        <v>3650.3444947200014</v>
      </c>
      <c r="G59" s="396">
        <f t="shared" si="16"/>
        <v>3445.9990707200009</v>
      </c>
      <c r="H59" s="396">
        <f t="shared" si="16"/>
        <v>287.39254722999988</v>
      </c>
      <c r="I59" s="396">
        <f t="shared" si="16"/>
        <v>546.63672132999989</v>
      </c>
      <c r="J59" s="396">
        <f t="shared" si="16"/>
        <v>48.205585039999995</v>
      </c>
      <c r="K59" s="396">
        <f t="shared" si="16"/>
        <v>2965.6134316999987</v>
      </c>
      <c r="L59" s="396">
        <f t="shared" si="16"/>
        <v>48932.021021710032</v>
      </c>
    </row>
    <row r="60" spans="1:12" s="14" customFormat="1" ht="18" customHeight="1">
      <c r="A60" s="30"/>
      <c r="B60" s="31" t="s">
        <v>15</v>
      </c>
      <c r="C60" s="200"/>
      <c r="D60" s="120">
        <v>12434.165237169982</v>
      </c>
      <c r="E60" s="120">
        <v>229.18551687000004</v>
      </c>
      <c r="F60" s="120">
        <v>389.31767550000023</v>
      </c>
      <c r="G60" s="120">
        <v>119.67607364000003</v>
      </c>
      <c r="H60" s="120">
        <v>26.722316599999996</v>
      </c>
      <c r="I60" s="120">
        <v>197.89004557999996</v>
      </c>
      <c r="J60" s="120">
        <v>0</v>
      </c>
      <c r="K60" s="120">
        <v>26.516127990000001</v>
      </c>
      <c r="L60" s="120">
        <f>SUM(D60:K60)</f>
        <v>13423.472993349982</v>
      </c>
    </row>
    <row r="61" spans="1:12" s="14" customFormat="1" ht="18" customHeight="1">
      <c r="A61" s="30"/>
      <c r="B61" s="31" t="s">
        <v>16</v>
      </c>
      <c r="C61" s="200"/>
      <c r="D61" s="110">
        <v>24395.293083870045</v>
      </c>
      <c r="E61" s="110">
        <v>929.18533306000018</v>
      </c>
      <c r="F61" s="110">
        <v>3261.026819220001</v>
      </c>
      <c r="G61" s="110">
        <v>3326.3229970800007</v>
      </c>
      <c r="H61" s="110">
        <v>260.67023062999988</v>
      </c>
      <c r="I61" s="110">
        <v>348.74667574999989</v>
      </c>
      <c r="J61" s="110">
        <v>48.205585039999995</v>
      </c>
      <c r="K61" s="110">
        <v>2939.0973037099989</v>
      </c>
      <c r="L61" s="120">
        <f>SUM(D61:K61)</f>
        <v>35508.548028360048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10066.011245259997</v>
      </c>
      <c r="E62" s="396">
        <f t="shared" si="17"/>
        <v>34.961990240000006</v>
      </c>
      <c r="F62" s="396">
        <f t="shared" si="17"/>
        <v>867.8978896800005</v>
      </c>
      <c r="G62" s="396">
        <f t="shared" si="17"/>
        <v>0.13673192000000001</v>
      </c>
      <c r="H62" s="396">
        <f t="shared" si="17"/>
        <v>2.31668875</v>
      </c>
      <c r="I62" s="396">
        <f t="shared" si="17"/>
        <v>138.96851269000001</v>
      </c>
      <c r="J62" s="396">
        <f t="shared" si="17"/>
        <v>1.69688466</v>
      </c>
      <c r="K62" s="396">
        <f t="shared" si="17"/>
        <v>0</v>
      </c>
      <c r="L62" s="396">
        <f t="shared" si="17"/>
        <v>11111.989943199997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10066.011245259997</v>
      </c>
      <c r="E64" s="110">
        <v>34.961990240000006</v>
      </c>
      <c r="F64" s="110">
        <v>867.8978896800005</v>
      </c>
      <c r="G64" s="110">
        <v>0.13673192000000001</v>
      </c>
      <c r="H64" s="110">
        <v>2.31668875</v>
      </c>
      <c r="I64" s="110">
        <v>138.96851269000001</v>
      </c>
      <c r="J64" s="110">
        <v>1.69688466</v>
      </c>
      <c r="K64" s="110">
        <v>0</v>
      </c>
      <c r="L64" s="120">
        <f>SUM(D64:K64)</f>
        <v>11111.989943199997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11027.322198239992</v>
      </c>
      <c r="E65" s="110">
        <f t="shared" si="18"/>
        <v>341.40145058000002</v>
      </c>
      <c r="F65" s="110">
        <f t="shared" si="18"/>
        <v>828.18465880999997</v>
      </c>
      <c r="G65" s="110">
        <f t="shared" si="18"/>
        <v>5343.9762291100005</v>
      </c>
      <c r="H65" s="110">
        <f t="shared" si="18"/>
        <v>119.50441817999999</v>
      </c>
      <c r="I65" s="110">
        <f t="shared" si="18"/>
        <v>227.67140851999994</v>
      </c>
      <c r="J65" s="110">
        <f t="shared" si="18"/>
        <v>46.786113550000003</v>
      </c>
      <c r="K65" s="110">
        <f t="shared" si="18"/>
        <v>89.373782110000008</v>
      </c>
      <c r="L65" s="110">
        <f t="shared" si="18"/>
        <v>18024.220259099995</v>
      </c>
    </row>
    <row r="66" spans="1:17" s="14" customFormat="1" ht="18" customHeight="1">
      <c r="A66" s="30"/>
      <c r="B66" s="31" t="s">
        <v>15</v>
      </c>
      <c r="C66" s="200"/>
      <c r="D66" s="110">
        <v>4949.193017239998</v>
      </c>
      <c r="E66" s="110">
        <v>209.05528103999998</v>
      </c>
      <c r="F66" s="110">
        <v>233.77717377999994</v>
      </c>
      <c r="G66" s="110">
        <v>99.782526099999998</v>
      </c>
      <c r="H66" s="110">
        <v>51.522372339999997</v>
      </c>
      <c r="I66" s="110">
        <v>114.25832856999999</v>
      </c>
      <c r="J66" s="110">
        <v>0.69900896000000001</v>
      </c>
      <c r="K66" s="110">
        <v>57.37666316</v>
      </c>
      <c r="L66" s="120">
        <f>SUM(D66:K66)</f>
        <v>5715.6643711899997</v>
      </c>
    </row>
    <row r="67" spans="1:17" s="14" customFormat="1" ht="18" customHeight="1">
      <c r="A67" s="30"/>
      <c r="B67" s="31" t="s">
        <v>16</v>
      </c>
      <c r="C67" s="200"/>
      <c r="D67" s="110">
        <v>6078.1291809999948</v>
      </c>
      <c r="E67" s="110">
        <v>132.34616954000003</v>
      </c>
      <c r="F67" s="110">
        <v>594.40748503000009</v>
      </c>
      <c r="G67" s="110">
        <v>5244.1937030100007</v>
      </c>
      <c r="H67" s="110">
        <v>67.982045839999998</v>
      </c>
      <c r="I67" s="110">
        <v>113.41307994999997</v>
      </c>
      <c r="J67" s="110">
        <v>46.087104590000003</v>
      </c>
      <c r="K67" s="110">
        <v>31.997118950000015</v>
      </c>
      <c r="L67" s="120">
        <f>SUM(D67:K67)</f>
        <v>12308.555887909997</v>
      </c>
    </row>
    <row r="68" spans="1:17" s="14" customFormat="1" ht="18" customHeight="1">
      <c r="A68" s="29"/>
      <c r="B68" s="470" t="s">
        <v>335</v>
      </c>
      <c r="C68" s="472"/>
      <c r="D68" s="471">
        <f t="shared" ref="D68:L68" si="19">D69+D70</f>
        <v>1124.9502594000003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1124.9502594000003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1124.9502594000003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1124.9502594000003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136075.59104806013</v>
      </c>
      <c r="E71" s="396">
        <f t="shared" ref="E71:L71" si="20">E68+E55</f>
        <v>3767.7783652599996</v>
      </c>
      <c r="F71" s="396">
        <f t="shared" si="20"/>
        <v>9624.2630821800012</v>
      </c>
      <c r="G71" s="396">
        <f t="shared" si="20"/>
        <v>16118.370168710007</v>
      </c>
      <c r="H71" s="396">
        <f t="shared" si="20"/>
        <v>904.72327388999997</v>
      </c>
      <c r="I71" s="396">
        <f t="shared" si="20"/>
        <v>1794.8522337599995</v>
      </c>
      <c r="J71" s="396">
        <f t="shared" si="20"/>
        <v>299.57726123999998</v>
      </c>
      <c r="K71" s="396">
        <f t="shared" si="20"/>
        <v>3359.4221382999986</v>
      </c>
      <c r="L71" s="396">
        <f t="shared" si="20"/>
        <v>171944.57757140012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131484.3163578104</v>
      </c>
      <c r="E73" s="111">
        <v>3493.4642928799981</v>
      </c>
      <c r="F73" s="111">
        <v>9452.353514819999</v>
      </c>
      <c r="G73" s="111">
        <v>15140.892933929979</v>
      </c>
      <c r="H73" s="111">
        <v>894.6531076900003</v>
      </c>
      <c r="I73" s="111">
        <v>1693.0535306299992</v>
      </c>
      <c r="J73" s="111">
        <v>276.33207152999984</v>
      </c>
      <c r="K73" s="111">
        <v>3158.6679052300028</v>
      </c>
      <c r="L73" s="120">
        <f>SUM(D73:K73)</f>
        <v>165593.73371452038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4591.2746902500012</v>
      </c>
      <c r="E74" s="111">
        <v>274.31407238999998</v>
      </c>
      <c r="F74" s="111">
        <v>171.90956735</v>
      </c>
      <c r="G74" s="111">
        <v>977.47723477</v>
      </c>
      <c r="H74" s="111">
        <v>10.070166199999999</v>
      </c>
      <c r="I74" s="111">
        <v>101.79870312999999</v>
      </c>
      <c r="J74" s="111">
        <v>23.245189710000002</v>
      </c>
      <c r="K74" s="111">
        <v>200.75423307000003</v>
      </c>
      <c r="L74" s="120">
        <f>SUM(D74:K74)</f>
        <v>6350.8438568700003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March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334</v>
      </c>
      <c r="C13" s="472"/>
      <c r="D13" s="471">
        <f>D14+D17+D20+D23</f>
        <v>1426.14415317</v>
      </c>
      <c r="E13" s="471">
        <f t="shared" ref="E13:L13" si="0">E14+E17+E20+E23</f>
        <v>3457.1550899500016</v>
      </c>
      <c r="F13" s="471">
        <f t="shared" si="0"/>
        <v>648.7100525000003</v>
      </c>
      <c r="G13" s="471">
        <f t="shared" si="0"/>
        <v>31.651738669999997</v>
      </c>
      <c r="H13" s="471">
        <f t="shared" si="0"/>
        <v>227.92069297999996</v>
      </c>
      <c r="I13" s="471">
        <f t="shared" si="0"/>
        <v>255.23731017000003</v>
      </c>
      <c r="J13" s="471">
        <f t="shared" si="0"/>
        <v>93.435646649999995</v>
      </c>
      <c r="K13" s="471">
        <f t="shared" si="0"/>
        <v>6140.2546840900013</v>
      </c>
      <c r="L13" s="471">
        <f t="shared" si="0"/>
        <v>623.81988518500054</v>
      </c>
      <c r="M13" s="120">
        <f>L13+K13+'A2'!L13+'A1'!M13</f>
        <v>642950.31481272657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596.50923316000001</v>
      </c>
      <c r="E14" s="396">
        <f t="shared" si="1"/>
        <v>1800.17518453</v>
      </c>
      <c r="F14" s="396">
        <f t="shared" si="1"/>
        <v>354.01396088000013</v>
      </c>
      <c r="G14" s="396">
        <f t="shared" si="1"/>
        <v>11.91298271</v>
      </c>
      <c r="H14" s="396">
        <f t="shared" si="1"/>
        <v>196.57777736999998</v>
      </c>
      <c r="I14" s="396">
        <f t="shared" si="1"/>
        <v>243.58339307000003</v>
      </c>
      <c r="J14" s="396">
        <f t="shared" si="1"/>
        <v>30.508163569999997</v>
      </c>
      <c r="K14" s="396">
        <f t="shared" si="1"/>
        <v>3233.28069529</v>
      </c>
      <c r="L14" s="397">
        <f>SUM(L15:L16)</f>
        <v>152.96692450500004</v>
      </c>
      <c r="M14" s="396">
        <f>SUM(M15:M16)</f>
        <v>356648.90045785665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65.493857969999993</v>
      </c>
      <c r="E15" s="120">
        <v>183.54992734999996</v>
      </c>
      <c r="F15" s="120">
        <v>23.212914800000004</v>
      </c>
      <c r="G15" s="120">
        <v>5.2332444599999999</v>
      </c>
      <c r="H15" s="120">
        <v>12.307680920000001</v>
      </c>
      <c r="I15" s="120">
        <v>4.4258740000000005E-2</v>
      </c>
      <c r="J15" s="120">
        <v>0.36139185000000001</v>
      </c>
      <c r="K15" s="110">
        <f>SUM(D15:J15)</f>
        <v>290.20327608999992</v>
      </c>
      <c r="L15" s="383">
        <v>14.005199475000001</v>
      </c>
      <c r="M15" s="120">
        <f>L15+K15+'A2'!L15+'A1'!M15</f>
        <v>209813.12215910677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531.01537518999999</v>
      </c>
      <c r="E16" s="110">
        <v>1616.6252571800001</v>
      </c>
      <c r="F16" s="110">
        <v>330.80104608000011</v>
      </c>
      <c r="G16" s="110">
        <v>6.6797382499999998</v>
      </c>
      <c r="H16" s="110">
        <v>184.27009644999998</v>
      </c>
      <c r="I16" s="110">
        <v>243.53913433000002</v>
      </c>
      <c r="J16" s="110">
        <v>30.146771719999997</v>
      </c>
      <c r="K16" s="110">
        <f>SUM(D16:J16)</f>
        <v>2943.0774192000003</v>
      </c>
      <c r="L16" s="383">
        <v>138.96172503000003</v>
      </c>
      <c r="M16" s="120">
        <f>L16+K16+'A2'!L16+'A1'!M16</f>
        <v>146835.77829874988</v>
      </c>
      <c r="N16" s="26"/>
    </row>
    <row r="17" spans="1:14" s="14" customFormat="1" ht="18" customHeight="1">
      <c r="A17" s="30"/>
      <c r="B17" s="12" t="s">
        <v>332</v>
      </c>
      <c r="C17" s="200"/>
      <c r="D17" s="396">
        <f t="shared" ref="D17:K17" si="2">SUM(D18:D19)</f>
        <v>621.86765172000003</v>
      </c>
      <c r="E17" s="396">
        <f t="shared" si="2"/>
        <v>1464.3055710800013</v>
      </c>
      <c r="F17" s="396">
        <f t="shared" si="2"/>
        <v>123.81750097000005</v>
      </c>
      <c r="G17" s="396">
        <f t="shared" si="2"/>
        <v>19.285435039999999</v>
      </c>
      <c r="H17" s="396">
        <f t="shared" si="2"/>
        <v>30.794975890000003</v>
      </c>
      <c r="I17" s="396">
        <f t="shared" si="2"/>
        <v>9.1496695100000007</v>
      </c>
      <c r="J17" s="396">
        <f t="shared" si="2"/>
        <v>49.968904770000002</v>
      </c>
      <c r="K17" s="396">
        <f t="shared" si="2"/>
        <v>2319.1897089800013</v>
      </c>
      <c r="L17" s="397">
        <f>SUM(L18:L19)</f>
        <v>391.33979396000041</v>
      </c>
      <c r="M17" s="396">
        <f>SUM(M18:M19)</f>
        <v>135358.32864914986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374.15378516000004</v>
      </c>
      <c r="E18" s="120">
        <v>145.19717651999997</v>
      </c>
      <c r="F18" s="120">
        <v>2.5313565900000001</v>
      </c>
      <c r="G18" s="120">
        <v>4.5290716599999996</v>
      </c>
      <c r="H18" s="120">
        <v>2.6556251799999999</v>
      </c>
      <c r="I18" s="120">
        <v>5.0460700000000006E-3</v>
      </c>
      <c r="J18" s="120">
        <v>0.70355796999999987</v>
      </c>
      <c r="K18" s="110">
        <f>SUM(D18:J18)</f>
        <v>529.77561915000001</v>
      </c>
      <c r="L18" s="383">
        <v>16.888805869999999</v>
      </c>
      <c r="M18" s="120">
        <f>L18+K18+'A2'!L18+'A1'!M18</f>
        <v>45495.298782759928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247.71386656000001</v>
      </c>
      <c r="E19" s="110">
        <v>1319.1083945600012</v>
      </c>
      <c r="F19" s="110">
        <v>121.28614438000005</v>
      </c>
      <c r="G19" s="110">
        <v>14.75636338</v>
      </c>
      <c r="H19" s="110">
        <v>28.139350710000002</v>
      </c>
      <c r="I19" s="110">
        <v>9.1446234400000002</v>
      </c>
      <c r="J19" s="110">
        <v>49.265346800000003</v>
      </c>
      <c r="K19" s="110">
        <f>SUM(D19:J19)</f>
        <v>1789.4140898300013</v>
      </c>
      <c r="L19" s="383">
        <v>374.45098809000041</v>
      </c>
      <c r="M19" s="120">
        <f>L19+K19+'A2'!L19+'A1'!M19</f>
        <v>89863.029866389916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116.96466360999999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2.174326E-2</v>
      </c>
      <c r="K20" s="396">
        <f t="shared" si="3"/>
        <v>116.98640686999998</v>
      </c>
      <c r="L20" s="397">
        <f>SUM(L21:L22)</f>
        <v>8.115282370000001</v>
      </c>
      <c r="M20" s="396">
        <f>SUM(M21:M22)</f>
        <v>22656.676593830001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6.5813530000000009E-2</v>
      </c>
      <c r="F21" s="110">
        <v>0</v>
      </c>
      <c r="G21" s="110">
        <v>0</v>
      </c>
      <c r="H21" s="110">
        <v>0</v>
      </c>
      <c r="I21" s="110">
        <v>0</v>
      </c>
      <c r="J21" s="110">
        <v>2.174326E-2</v>
      </c>
      <c r="K21" s="110">
        <f>SUM(D21:J21)</f>
        <v>8.7556790000000009E-2</v>
      </c>
      <c r="L21" s="383">
        <v>1.5645554999999998E-2</v>
      </c>
      <c r="M21" s="120">
        <f>L21+K21+'A2'!L21+'A1'!M21</f>
        <v>1483.7685082949995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116.89885007999999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116.89885007999999</v>
      </c>
      <c r="L22" s="383">
        <v>8.0996368150000002</v>
      </c>
      <c r="M22" s="120">
        <f>L22+K22+'A2'!L22+'A1'!M22</f>
        <v>21172.908085535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207.76726828999998</v>
      </c>
      <c r="E23" s="110">
        <f t="shared" si="4"/>
        <v>75.709670729999999</v>
      </c>
      <c r="F23" s="110">
        <f t="shared" si="4"/>
        <v>170.87859065000004</v>
      </c>
      <c r="G23" s="110">
        <f t="shared" si="4"/>
        <v>0.45332092000000002</v>
      </c>
      <c r="H23" s="110">
        <f t="shared" si="4"/>
        <v>0.54793972000000002</v>
      </c>
      <c r="I23" s="110">
        <f t="shared" si="4"/>
        <v>2.5042475899999999</v>
      </c>
      <c r="J23" s="110">
        <f t="shared" si="4"/>
        <v>12.936835050000003</v>
      </c>
      <c r="K23" s="110">
        <f t="shared" si="4"/>
        <v>470.79787294999994</v>
      </c>
      <c r="L23" s="397">
        <f>SUM(L24:L25)</f>
        <v>71.397884350000012</v>
      </c>
      <c r="M23" s="396">
        <f>SUM(M24:M25)</f>
        <v>128286.40911189005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207.75829219999997</v>
      </c>
      <c r="E24" s="110">
        <v>58.185218770000006</v>
      </c>
      <c r="F24" s="110">
        <v>105.49845645000001</v>
      </c>
      <c r="G24" s="110">
        <v>0.45189024</v>
      </c>
      <c r="H24" s="110">
        <v>0.54793972000000002</v>
      </c>
      <c r="I24" s="110">
        <v>2.5042475899999999</v>
      </c>
      <c r="J24" s="110">
        <v>12.811191430000003</v>
      </c>
      <c r="K24" s="110">
        <f>SUM(D24:J24)</f>
        <v>387.75723639999995</v>
      </c>
      <c r="L24" s="383">
        <v>62.577044505000018</v>
      </c>
      <c r="M24" s="120">
        <f>L24+K24+'A2'!L24+'A1'!M24</f>
        <v>76447.638521755056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8.9760899999999991E-3</v>
      </c>
      <c r="E25" s="110">
        <v>17.52445196</v>
      </c>
      <c r="F25" s="110">
        <v>65.380134200000015</v>
      </c>
      <c r="G25" s="110">
        <v>1.4306799999999999E-3</v>
      </c>
      <c r="H25" s="110">
        <v>0</v>
      </c>
      <c r="I25" s="110">
        <v>0</v>
      </c>
      <c r="J25" s="110">
        <v>0.12564362000000001</v>
      </c>
      <c r="K25" s="110">
        <f>SUM(D25:J25)</f>
        <v>83.040636550000016</v>
      </c>
      <c r="L25" s="383">
        <v>8.8208398449999983</v>
      </c>
      <c r="M25" s="120">
        <f>L25+K25+'A2'!L25+'A1'!M25</f>
        <v>51838.770590134998</v>
      </c>
      <c r="N25" s="26"/>
    </row>
    <row r="26" spans="1:14" s="14" customFormat="1" ht="18" customHeight="1">
      <c r="A26" s="29"/>
      <c r="B26" s="470" t="s">
        <v>335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170605.63377843003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170601.72673622004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3.9070422099999997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1426.14415317</v>
      </c>
      <c r="E29" s="396">
        <f t="shared" ref="E29:K29" si="6">E26+E13</f>
        <v>3457.1550899500016</v>
      </c>
      <c r="F29" s="396">
        <f t="shared" si="6"/>
        <v>648.7100525000003</v>
      </c>
      <c r="G29" s="396">
        <f t="shared" si="6"/>
        <v>31.651738669999997</v>
      </c>
      <c r="H29" s="396">
        <f t="shared" si="6"/>
        <v>227.92069297999996</v>
      </c>
      <c r="I29" s="396">
        <f t="shared" si="6"/>
        <v>255.23731017000003</v>
      </c>
      <c r="J29" s="396">
        <f t="shared" si="6"/>
        <v>93.435646649999995</v>
      </c>
      <c r="K29" s="396">
        <f t="shared" si="6"/>
        <v>6140.2546840900013</v>
      </c>
      <c r="L29" s="396">
        <f>L26+L13</f>
        <v>623.81988518500054</v>
      </c>
      <c r="M29" s="396">
        <f>M26+M13</f>
        <v>813555.94859115663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334</v>
      </c>
      <c r="C32" s="472"/>
      <c r="D32" s="471">
        <f t="shared" ref="D32:K32" si="7">D33+D36+D39+D42</f>
        <v>30.281459270000003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3.7667199999999999E-3</v>
      </c>
      <c r="I32" s="471">
        <f t="shared" si="7"/>
        <v>11.926842769999999</v>
      </c>
      <c r="J32" s="471">
        <f t="shared" si="7"/>
        <v>0.85513764999999997</v>
      </c>
      <c r="K32" s="471">
        <f t="shared" si="7"/>
        <v>43.067206410000004</v>
      </c>
      <c r="L32" s="473"/>
      <c r="M32" s="120">
        <f>L32+K32+'A2'!L32+'A1'!M32</f>
        <v>12557.96712445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13.188245140000001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11.926842769999999</v>
      </c>
      <c r="J33" s="396">
        <f t="shared" si="8"/>
        <v>0</v>
      </c>
      <c r="K33" s="396">
        <f t="shared" si="8"/>
        <v>25.11508791</v>
      </c>
      <c r="L33" s="397">
        <f t="shared" si="8"/>
        <v>4.4148955599999997</v>
      </c>
      <c r="M33" s="396">
        <f t="shared" si="8"/>
        <v>4888.9600723999993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3.8087505899999998</v>
      </c>
      <c r="M34" s="120">
        <f>L34+K34+'A2'!L34+'A1'!M34</f>
        <v>443.50133215000011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13.188245140000001</v>
      </c>
      <c r="E35" s="110">
        <v>0</v>
      </c>
      <c r="F35" s="110">
        <v>0</v>
      </c>
      <c r="G35" s="110">
        <v>0</v>
      </c>
      <c r="H35" s="110">
        <v>0</v>
      </c>
      <c r="I35" s="110">
        <v>11.926842769999999</v>
      </c>
      <c r="J35" s="110">
        <v>0</v>
      </c>
      <c r="K35" s="110">
        <f>SUM(D35:J35)</f>
        <v>25.11508791</v>
      </c>
      <c r="L35" s="383">
        <v>0.60614497000000001</v>
      </c>
      <c r="M35" s="120">
        <f>L35+K35+'A2'!L35+'A1'!M35</f>
        <v>4445.4587402499992</v>
      </c>
      <c r="N35" s="26"/>
    </row>
    <row r="36" spans="1:18" s="14" customFormat="1" ht="18" customHeight="1">
      <c r="A36" s="30"/>
      <c r="B36" s="12" t="s">
        <v>332</v>
      </c>
      <c r="C36" s="200"/>
      <c r="D36" s="396">
        <f t="shared" ref="D36:K36" si="9">SUM(D37:D38)</f>
        <v>16.896492870000003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0.85513764999999997</v>
      </c>
      <c r="K36" s="396">
        <f t="shared" si="9"/>
        <v>17.751630520000003</v>
      </c>
      <c r="L36" s="397">
        <f>SUM(L37:L38)</f>
        <v>44.701473679999985</v>
      </c>
      <c r="M36" s="396">
        <f>SUM(M37:M38)</f>
        <v>2946.2452690500004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0.13089271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0.13089271</v>
      </c>
      <c r="L37" s="383">
        <v>0</v>
      </c>
      <c r="M37" s="120">
        <f>L37+K37+'A2'!L37+'A1'!M37</f>
        <v>265.91901052999998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16.765600160000002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0.85513764999999997</v>
      </c>
      <c r="K38" s="110">
        <f>SUM(D38:J38)</f>
        <v>17.620737810000001</v>
      </c>
      <c r="L38" s="383">
        <v>44.701473679999985</v>
      </c>
      <c r="M38" s="120">
        <f>L38+K38+'A2'!L38+'A1'!M38</f>
        <v>2680.3262585200005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154.96424203999999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154.96424203999999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0.19672126000000001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3.7667199999999999E-3</v>
      </c>
      <c r="I42" s="110">
        <f t="shared" si="11"/>
        <v>0</v>
      </c>
      <c r="J42" s="110">
        <f t="shared" si="11"/>
        <v>0</v>
      </c>
      <c r="K42" s="110">
        <f t="shared" si="11"/>
        <v>0.20048798000000001</v>
      </c>
      <c r="L42" s="397">
        <f>SUM(L43:L44)</f>
        <v>4.3216831799999991</v>
      </c>
      <c r="M42" s="396">
        <f>SUM(M43:M44)</f>
        <v>4621.235593379999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0.19672126000000001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0.19672126000000001</v>
      </c>
      <c r="L43" s="383">
        <v>3.3205952749999996</v>
      </c>
      <c r="M43" s="120">
        <f>L43+K43+'A2'!L43+'A1'!M43</f>
        <v>3894.5536922149986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3.7667199999999999E-3</v>
      </c>
      <c r="I44" s="110">
        <v>0</v>
      </c>
      <c r="J44" s="110">
        <v>0</v>
      </c>
      <c r="K44" s="110">
        <f>SUM(D44:J44)</f>
        <v>3.7667199999999999E-3</v>
      </c>
      <c r="L44" s="383">
        <v>1.0010879049999999</v>
      </c>
      <c r="M44" s="120">
        <f>L44+K44+'A2'!L44+'A1'!M44</f>
        <v>726.681901165</v>
      </c>
      <c r="N44" s="26"/>
    </row>
    <row r="45" spans="1:18" s="14" customFormat="1" ht="18" customHeight="1">
      <c r="A45" s="29"/>
      <c r="B45" s="470" t="s">
        <v>335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3860.099548090001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3491.256152630001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368.84339546000001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30.281459270000003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3.7667199999999999E-3</v>
      </c>
      <c r="I48" s="396">
        <f t="shared" si="13"/>
        <v>11.926842769999999</v>
      </c>
      <c r="J48" s="396">
        <f t="shared" si="13"/>
        <v>0.85513764999999997</v>
      </c>
      <c r="K48" s="396">
        <f t="shared" si="13"/>
        <v>43.067206410000004</v>
      </c>
      <c r="L48" s="396">
        <f>L45+L32</f>
        <v>0</v>
      </c>
      <c r="M48" s="396">
        <f>M45+M32</f>
        <v>16418.066672540001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30.281459269999999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0.85513764999999997</v>
      </c>
      <c r="K50" s="110">
        <f>SUM(D50:J50)</f>
        <v>31.136596919999999</v>
      </c>
      <c r="L50" s="387">
        <v>4.49042911</v>
      </c>
      <c r="M50" s="120">
        <f>L50+K50+'A2'!L50+'A1'!M50</f>
        <v>1764.15410406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3.7667199999999999E-3</v>
      </c>
      <c r="I51" s="111">
        <v>11.926842769999999</v>
      </c>
      <c r="J51" s="120">
        <v>0</v>
      </c>
      <c r="K51" s="110">
        <f>SUM(D51:J51)</f>
        <v>11.930609489999998</v>
      </c>
      <c r="L51" s="387">
        <v>48.947623310000004</v>
      </c>
      <c r="M51" s="120">
        <f>L51+K51+'A2'!L51+'A1'!M51</f>
        <v>13503.572941350001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1203.7776795899999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334</v>
      </c>
      <c r="C55" s="472"/>
      <c r="D55" s="471">
        <f t="shared" ref="D55:L55" si="14">D56+D59+D62+D65</f>
        <v>249.64361825000003</v>
      </c>
      <c r="E55" s="471">
        <f t="shared" si="14"/>
        <v>756.54028916000004</v>
      </c>
      <c r="F55" s="471">
        <f t="shared" si="14"/>
        <v>6115.4560935999989</v>
      </c>
      <c r="G55" s="471">
        <f t="shared" si="14"/>
        <v>3.6881650399999999</v>
      </c>
      <c r="H55" s="471">
        <f t="shared" si="14"/>
        <v>0.33026613999999999</v>
      </c>
      <c r="I55" s="471">
        <f t="shared" si="14"/>
        <v>8.4717397400000003</v>
      </c>
      <c r="J55" s="471">
        <f t="shared" si="14"/>
        <v>284.94315652999995</v>
      </c>
      <c r="K55" s="471">
        <f t="shared" si="14"/>
        <v>7419.0733284599992</v>
      </c>
      <c r="L55" s="471">
        <f t="shared" si="14"/>
        <v>1822.1826474250004</v>
      </c>
      <c r="M55" s="120">
        <f>L55+K55+'A2'!L55+'A1'!M55</f>
        <v>573070.66889474494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173.7113976</v>
      </c>
      <c r="E56" s="396">
        <f t="shared" si="15"/>
        <v>251.73418462000004</v>
      </c>
      <c r="F56" s="396">
        <f t="shared" si="15"/>
        <v>2655.1262524499989</v>
      </c>
      <c r="G56" s="396">
        <f t="shared" si="15"/>
        <v>0</v>
      </c>
      <c r="H56" s="396">
        <f t="shared" si="15"/>
        <v>0.33026613999999999</v>
      </c>
      <c r="I56" s="396">
        <f t="shared" si="15"/>
        <v>0</v>
      </c>
      <c r="J56" s="396">
        <f t="shared" si="15"/>
        <v>0</v>
      </c>
      <c r="K56" s="396">
        <f t="shared" si="15"/>
        <v>3080.902100809999</v>
      </c>
      <c r="L56" s="397">
        <f t="shared" si="15"/>
        <v>152.21746224499998</v>
      </c>
      <c r="M56" s="396">
        <f t="shared" si="15"/>
        <v>329123.10191739479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4.0002540000000003E-2</v>
      </c>
      <c r="E57" s="120">
        <v>5.2912876099999986</v>
      </c>
      <c r="F57" s="120">
        <v>53.072669220000016</v>
      </c>
      <c r="G57" s="120">
        <v>0</v>
      </c>
      <c r="H57" s="120">
        <v>0.33026613999999999</v>
      </c>
      <c r="I57" s="120">
        <v>0</v>
      </c>
      <c r="J57" s="120">
        <v>0</v>
      </c>
      <c r="K57" s="110">
        <f>SUM(D57:J57)</f>
        <v>58.734225510000016</v>
      </c>
      <c r="L57" s="383">
        <v>7.2472704250000017</v>
      </c>
      <c r="M57" s="120">
        <f>L57+K57+'A2'!L57+'A1'!M57</f>
        <v>144931.86199758467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173.67139506000001</v>
      </c>
      <c r="E58" s="110">
        <v>246.44289701000002</v>
      </c>
      <c r="F58" s="110">
        <v>2602.0535832299988</v>
      </c>
      <c r="G58" s="110">
        <v>0</v>
      </c>
      <c r="H58" s="110">
        <v>0</v>
      </c>
      <c r="I58" s="110">
        <v>0</v>
      </c>
      <c r="J58" s="110">
        <v>0</v>
      </c>
      <c r="K58" s="110">
        <f>SUM(D58:J58)</f>
        <v>3022.1678752999987</v>
      </c>
      <c r="L58" s="383">
        <v>144.97019181999997</v>
      </c>
      <c r="M58" s="120">
        <f>L58+K58+'A2'!L58+'A1'!M58</f>
        <v>184191.23991981009</v>
      </c>
      <c r="N58" s="26"/>
    </row>
    <row r="59" spans="1:16" s="14" customFormat="1" ht="18" customHeight="1">
      <c r="A59" s="30"/>
      <c r="B59" s="12" t="s">
        <v>332</v>
      </c>
      <c r="C59" s="200"/>
      <c r="D59" s="396">
        <f t="shared" ref="D59:K59" si="16">SUM(D60:D61)</f>
        <v>22.758866229999999</v>
      </c>
      <c r="E59" s="396">
        <f t="shared" si="16"/>
        <v>426.12484275000003</v>
      </c>
      <c r="F59" s="396">
        <f t="shared" si="16"/>
        <v>2391.4337364499988</v>
      </c>
      <c r="G59" s="396">
        <f t="shared" si="16"/>
        <v>3.6881650399999999</v>
      </c>
      <c r="H59" s="396">
        <f t="shared" si="16"/>
        <v>0</v>
      </c>
      <c r="I59" s="396">
        <f t="shared" si="16"/>
        <v>8.4717397400000003</v>
      </c>
      <c r="J59" s="396">
        <f t="shared" si="16"/>
        <v>282.55531293999996</v>
      </c>
      <c r="K59" s="396">
        <f t="shared" si="16"/>
        <v>3135.0326631499988</v>
      </c>
      <c r="L59" s="397">
        <f>SUM(L60:L61)</f>
        <v>1624.0843723200003</v>
      </c>
      <c r="M59" s="396">
        <f>SUM(M60:M61)</f>
        <v>164946.39262798012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103.50267009999999</v>
      </c>
      <c r="F60" s="120">
        <v>28.18851355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131.69118365</v>
      </c>
      <c r="L60" s="383">
        <v>13.258063995000001</v>
      </c>
      <c r="M60" s="120">
        <f>L60+K60+'A2'!L60+'A1'!M60</f>
        <v>49020.538087035005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22.758866229999999</v>
      </c>
      <c r="E61" s="110">
        <v>322.62217265000004</v>
      </c>
      <c r="F61" s="110">
        <v>2363.2452228999987</v>
      </c>
      <c r="G61" s="110">
        <v>3.6881650399999999</v>
      </c>
      <c r="H61" s="110">
        <v>0</v>
      </c>
      <c r="I61" s="110">
        <v>8.4717397400000003</v>
      </c>
      <c r="J61" s="110">
        <v>282.55531293999996</v>
      </c>
      <c r="K61" s="110">
        <f>SUM(D61:J61)</f>
        <v>3003.341479499999</v>
      </c>
      <c r="L61" s="383">
        <v>1610.8263083250004</v>
      </c>
      <c r="M61" s="120">
        <f>L61+K61+'A2'!L61+'A1'!M61</f>
        <v>115925.85454094512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0</v>
      </c>
      <c r="M62" s="396">
        <f>SUM(M63:M64)</f>
        <v>32763.793339469994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10063.157705349999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0</v>
      </c>
      <c r="M64" s="120">
        <f>L64+K64+'A2'!L64+'A1'!M64</f>
        <v>22700.635634119997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53.173354420000024</v>
      </c>
      <c r="E65" s="110">
        <f t="shared" si="18"/>
        <v>78.681261789999979</v>
      </c>
      <c r="F65" s="110">
        <f t="shared" si="18"/>
        <v>1068.8961047000009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2.3878435900000006</v>
      </c>
      <c r="K65" s="110">
        <f t="shared" si="18"/>
        <v>1203.1385645000009</v>
      </c>
      <c r="L65" s="397">
        <f>SUM(L66:L67)</f>
        <v>45.880812859999999</v>
      </c>
      <c r="M65" s="396">
        <f>SUM(M66:M67)</f>
        <v>46237.381009900004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53.173354420000024</v>
      </c>
      <c r="E66" s="110">
        <v>78.681261789999979</v>
      </c>
      <c r="F66" s="110">
        <v>1068.8961047000009</v>
      </c>
      <c r="G66" s="110">
        <v>0</v>
      </c>
      <c r="H66" s="110">
        <v>0</v>
      </c>
      <c r="I66" s="110">
        <v>0</v>
      </c>
      <c r="J66" s="110">
        <v>2.3878435900000006</v>
      </c>
      <c r="K66" s="110">
        <f>SUM(D66:J66)</f>
        <v>1203.1385645000009</v>
      </c>
      <c r="L66" s="383">
        <v>29.882253384999999</v>
      </c>
      <c r="M66" s="120">
        <f>L66+K66+'A2'!L66+'A1'!M66</f>
        <v>9871.7634631350011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15.998559475</v>
      </c>
      <c r="M67" s="120">
        <f>L67+K67+'A2'!L67+'A1'!M67</f>
        <v>36365.617546765003</v>
      </c>
      <c r="N67" s="26"/>
      <c r="P67" s="44"/>
    </row>
    <row r="68" spans="1:18" s="14" customFormat="1" ht="18" customHeight="1">
      <c r="A68" s="29"/>
      <c r="B68" s="470" t="s">
        <v>335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153838.23837588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153838.23837588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249.64361825000003</v>
      </c>
      <c r="E71" s="396">
        <f t="shared" ref="E71:K71" si="20">E68+E55</f>
        <v>756.54028916000004</v>
      </c>
      <c r="F71" s="396">
        <f t="shared" si="20"/>
        <v>6115.4560935999989</v>
      </c>
      <c r="G71" s="396">
        <f t="shared" si="20"/>
        <v>3.6881650399999999</v>
      </c>
      <c r="H71" s="396">
        <f t="shared" si="20"/>
        <v>0.33026613999999999</v>
      </c>
      <c r="I71" s="396">
        <f t="shared" si="20"/>
        <v>8.4717397400000003</v>
      </c>
      <c r="J71" s="396">
        <f t="shared" si="20"/>
        <v>284.94315652999995</v>
      </c>
      <c r="K71" s="396">
        <f t="shared" si="20"/>
        <v>7419.0733284599992</v>
      </c>
      <c r="L71" s="396">
        <f>L69+L55</f>
        <v>1822.1826474250004</v>
      </c>
      <c r="M71" s="396">
        <f>M68+M55</f>
        <v>726908.907270625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249.64361825</v>
      </c>
      <c r="E73" s="111">
        <v>742.06902735000028</v>
      </c>
      <c r="F73" s="111">
        <v>5444.8012884400032</v>
      </c>
      <c r="G73" s="111">
        <v>3.15251386</v>
      </c>
      <c r="H73" s="111">
        <v>0.33026613999999999</v>
      </c>
      <c r="I73" s="111">
        <v>8.40513376</v>
      </c>
      <c r="J73" s="120">
        <v>268.01205551999999</v>
      </c>
      <c r="K73" s="120">
        <f>SUM(D73:J73)</f>
        <v>6716.4139033200045</v>
      </c>
      <c r="L73" s="387">
        <v>1713.3399803849993</v>
      </c>
      <c r="M73" s="120">
        <f>L73+K73+'A2'!L73+'A1'!M73</f>
        <v>706756.52354978607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14.471261809999998</v>
      </c>
      <c r="F74" s="111">
        <v>670.65480515000002</v>
      </c>
      <c r="G74" s="111">
        <v>0.53565118</v>
      </c>
      <c r="H74" s="111">
        <v>0</v>
      </c>
      <c r="I74" s="111">
        <v>6.6605980000000009E-2</v>
      </c>
      <c r="J74" s="120">
        <v>16.931101009999999</v>
      </c>
      <c r="K74" s="120">
        <f>SUM(D74:J74)</f>
        <v>702.65942512999993</v>
      </c>
      <c r="L74" s="387">
        <v>108.84266704000001</v>
      </c>
      <c r="M74" s="120">
        <f>L74+K74+'A2'!L74+'A1'!M74</f>
        <v>19403.617792900004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748.76592802000005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March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334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96.337753259999999</v>
      </c>
      <c r="M13" s="471">
        <f t="shared" si="0"/>
        <v>0</v>
      </c>
      <c r="N13" s="471">
        <f t="shared" si="0"/>
        <v>37.267552219999999</v>
      </c>
      <c r="O13" s="471">
        <f t="shared" si="0"/>
        <v>18.019017179999999</v>
      </c>
      <c r="P13" s="471">
        <f t="shared" si="0"/>
        <v>0</v>
      </c>
      <c r="Q13" s="471">
        <f t="shared" si="0"/>
        <v>0</v>
      </c>
      <c r="R13" s="471">
        <f t="shared" si="0"/>
        <v>43.231455499999996</v>
      </c>
      <c r="S13" s="471">
        <f t="shared" si="0"/>
        <v>4.9302002199999997</v>
      </c>
      <c r="T13" s="471">
        <f t="shared" si="0"/>
        <v>0</v>
      </c>
      <c r="U13" s="471">
        <f t="shared" si="0"/>
        <v>1.7139999999999999E-2</v>
      </c>
      <c r="V13" s="471">
        <f t="shared" si="0"/>
        <v>2.6197679999999997E-2</v>
      </c>
      <c r="W13" s="471">
        <f t="shared" si="0"/>
        <v>0</v>
      </c>
      <c r="X13" s="471">
        <f t="shared" si="0"/>
        <v>0</v>
      </c>
      <c r="Y13" s="471">
        <f t="shared" si="0"/>
        <v>8.656220000000002E-2</v>
      </c>
      <c r="Z13" s="471">
        <f t="shared" si="0"/>
        <v>4.2316751000000004</v>
      </c>
      <c r="AA13" s="471">
        <f t="shared" si="0"/>
        <v>0</v>
      </c>
      <c r="AB13" s="471">
        <f t="shared" si="0"/>
        <v>0</v>
      </c>
      <c r="AC13" s="471">
        <f t="shared" si="0"/>
        <v>200.63938001</v>
      </c>
      <c r="AD13" s="471">
        <f t="shared" si="0"/>
        <v>387.11263451000002</v>
      </c>
      <c r="AE13" s="471">
        <f t="shared" si="0"/>
        <v>0</v>
      </c>
      <c r="AF13" s="471">
        <f t="shared" si="0"/>
        <v>0</v>
      </c>
      <c r="AG13" s="471">
        <f t="shared" si="0"/>
        <v>85.296117750000036</v>
      </c>
      <c r="AH13" s="471">
        <f t="shared" si="0"/>
        <v>1.1108000000000001E-3</v>
      </c>
      <c r="AI13" s="471">
        <f t="shared" si="0"/>
        <v>0</v>
      </c>
      <c r="AJ13" s="471">
        <f t="shared" si="0"/>
        <v>2.210492E-2</v>
      </c>
      <c r="AK13" s="471">
        <f t="shared" si="0"/>
        <v>0</v>
      </c>
      <c r="AL13" s="471">
        <f t="shared" si="0"/>
        <v>8.5673364100000029</v>
      </c>
      <c r="AM13" s="471">
        <f t="shared" si="0"/>
        <v>0</v>
      </c>
      <c r="AN13" s="471">
        <f t="shared" si="0"/>
        <v>0.04</v>
      </c>
      <c r="AO13" s="471">
        <f t="shared" si="0"/>
        <v>0</v>
      </c>
      <c r="AP13" s="471">
        <f t="shared" si="0"/>
        <v>0</v>
      </c>
      <c r="AQ13" s="471">
        <f t="shared" si="0"/>
        <v>125.32533486000001</v>
      </c>
      <c r="AR13" s="471">
        <f t="shared" si="0"/>
        <v>1474.6247858000006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25.770986259999997</v>
      </c>
      <c r="M14" s="396">
        <f t="shared" si="1"/>
        <v>0</v>
      </c>
      <c r="N14" s="396">
        <f t="shared" si="1"/>
        <v>6.0150813999999988</v>
      </c>
      <c r="O14" s="396">
        <f t="shared" si="1"/>
        <v>6.9581003199999998</v>
      </c>
      <c r="P14" s="396">
        <f t="shared" si="1"/>
        <v>0</v>
      </c>
      <c r="Q14" s="396">
        <f t="shared" si="1"/>
        <v>0</v>
      </c>
      <c r="R14" s="396">
        <f t="shared" si="1"/>
        <v>20.834195879999999</v>
      </c>
      <c r="S14" s="396">
        <f t="shared" si="1"/>
        <v>4.1648411200000002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7.7557340000000016E-2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81.701147919999997</v>
      </c>
      <c r="AD14" s="396">
        <f t="shared" si="1"/>
        <v>239.99676947000003</v>
      </c>
      <c r="AE14" s="396">
        <f t="shared" si="1"/>
        <v>0</v>
      </c>
      <c r="AF14" s="396">
        <f t="shared" si="1"/>
        <v>0</v>
      </c>
      <c r="AG14" s="396">
        <f t="shared" si="1"/>
        <v>42.981038080000019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0.31735807999999999</v>
      </c>
      <c r="AM14" s="396">
        <f t="shared" si="1"/>
        <v>0</v>
      </c>
      <c r="AN14" s="396">
        <f t="shared" si="1"/>
        <v>0.04</v>
      </c>
      <c r="AO14" s="396">
        <f t="shared" si="1"/>
        <v>0</v>
      </c>
      <c r="AP14" s="396">
        <f t="shared" si="1"/>
        <v>0</v>
      </c>
      <c r="AQ14" s="396">
        <f t="shared" si="1"/>
        <v>124.83005420000001</v>
      </c>
      <c r="AR14" s="396">
        <f t="shared" si="1"/>
        <v>54.085799520000037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0.84410354000000021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1.7283699999999999E-2</v>
      </c>
      <c r="AD15" s="120">
        <v>15.850837199999999</v>
      </c>
      <c r="AE15" s="120">
        <v>0</v>
      </c>
      <c r="AF15" s="120">
        <v>0</v>
      </c>
      <c r="AG15" s="120">
        <v>1.2810396800000001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38.027533780000034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24.926882719999998</v>
      </c>
      <c r="M16" s="110">
        <v>0</v>
      </c>
      <c r="N16" s="110">
        <v>6.0150813999999988</v>
      </c>
      <c r="O16" s="110">
        <v>6.9581003199999998</v>
      </c>
      <c r="P16" s="110">
        <v>0</v>
      </c>
      <c r="Q16" s="110">
        <v>0</v>
      </c>
      <c r="R16" s="110">
        <v>20.834195879999999</v>
      </c>
      <c r="S16" s="110">
        <v>4.1648411200000002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7.7557340000000016E-2</v>
      </c>
      <c r="Z16" s="110">
        <v>0</v>
      </c>
      <c r="AA16" s="110">
        <v>0</v>
      </c>
      <c r="AB16" s="110">
        <v>0</v>
      </c>
      <c r="AC16" s="110">
        <v>81.683864220000004</v>
      </c>
      <c r="AD16" s="110">
        <v>224.14593227000003</v>
      </c>
      <c r="AE16" s="110">
        <v>0</v>
      </c>
      <c r="AF16" s="110">
        <v>0</v>
      </c>
      <c r="AG16" s="110">
        <v>41.69999840000002</v>
      </c>
      <c r="AH16" s="110">
        <v>0</v>
      </c>
      <c r="AI16" s="110">
        <v>0</v>
      </c>
      <c r="AJ16" s="110">
        <v>0</v>
      </c>
      <c r="AK16" s="110">
        <v>0</v>
      </c>
      <c r="AL16" s="110">
        <v>0.31735807999999999</v>
      </c>
      <c r="AM16" s="110">
        <v>0</v>
      </c>
      <c r="AN16" s="110">
        <v>0.04</v>
      </c>
      <c r="AO16" s="110">
        <v>0</v>
      </c>
      <c r="AP16" s="110">
        <v>0</v>
      </c>
      <c r="AQ16" s="110">
        <v>124.83005420000001</v>
      </c>
      <c r="AR16" s="110">
        <v>16.05826574</v>
      </c>
      <c r="AS16" s="121"/>
    </row>
    <row r="17" spans="1:50" s="14" customFormat="1" ht="18" customHeight="1">
      <c r="A17" s="78"/>
      <c r="B17" s="12" t="s">
        <v>332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34.357019479999998</v>
      </c>
      <c r="M17" s="396">
        <f t="shared" si="2"/>
        <v>0</v>
      </c>
      <c r="N17" s="396">
        <f t="shared" si="2"/>
        <v>29.745098460000001</v>
      </c>
      <c r="O17" s="396">
        <f t="shared" si="2"/>
        <v>1.8291590200000001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4.0144440000000003E-2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4.2316751000000004</v>
      </c>
      <c r="AA17" s="396">
        <f t="shared" si="2"/>
        <v>0</v>
      </c>
      <c r="AB17" s="396">
        <f t="shared" si="2"/>
        <v>0</v>
      </c>
      <c r="AC17" s="396">
        <f t="shared" si="2"/>
        <v>85.385982779999978</v>
      </c>
      <c r="AD17" s="396">
        <f t="shared" si="2"/>
        <v>85.665231399999996</v>
      </c>
      <c r="AE17" s="396">
        <f t="shared" si="2"/>
        <v>0</v>
      </c>
      <c r="AF17" s="396">
        <f t="shared" si="2"/>
        <v>0</v>
      </c>
      <c r="AG17" s="396">
        <f t="shared" si="2"/>
        <v>8.5572004900000014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7.9383800000000001E-3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0.34754769999999996</v>
      </c>
      <c r="AR17" s="396">
        <f t="shared" si="2"/>
        <v>1314.3536121500006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3.4887405000000005</v>
      </c>
      <c r="M18" s="120">
        <v>0</v>
      </c>
      <c r="N18" s="120">
        <v>0.17809300000000003</v>
      </c>
      <c r="O18" s="120">
        <v>0.19994792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0.23286962</v>
      </c>
      <c r="AA18" s="120">
        <v>0</v>
      </c>
      <c r="AB18" s="120">
        <v>0</v>
      </c>
      <c r="AC18" s="120">
        <v>1.8229538600000004</v>
      </c>
      <c r="AD18" s="120">
        <v>54.007661759999991</v>
      </c>
      <c r="AE18" s="120">
        <v>0</v>
      </c>
      <c r="AF18" s="120">
        <v>0</v>
      </c>
      <c r="AG18" s="120">
        <v>1.9386798600000001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7.9383800000000001E-3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4.848041639999999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30.868278979999999</v>
      </c>
      <c r="M19" s="110">
        <v>0</v>
      </c>
      <c r="N19" s="110">
        <v>29.567005460000001</v>
      </c>
      <c r="O19" s="110">
        <v>1.6292111</v>
      </c>
      <c r="P19" s="110">
        <v>0</v>
      </c>
      <c r="Q19" s="110">
        <v>0</v>
      </c>
      <c r="R19" s="110">
        <v>0</v>
      </c>
      <c r="S19" s="110">
        <v>4.0144440000000003E-2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3.9988054800000001</v>
      </c>
      <c r="AA19" s="110">
        <v>0</v>
      </c>
      <c r="AB19" s="110">
        <v>0</v>
      </c>
      <c r="AC19" s="110">
        <v>83.563028919999979</v>
      </c>
      <c r="AD19" s="110">
        <v>31.657569640000002</v>
      </c>
      <c r="AE19" s="110">
        <v>0</v>
      </c>
      <c r="AF19" s="110">
        <v>0</v>
      </c>
      <c r="AG19" s="110">
        <v>6.6185206300000008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0.34754769999999996</v>
      </c>
      <c r="AR19" s="110">
        <v>1309.5055705100006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4.3486520000000001E-2</v>
      </c>
      <c r="P20" s="396">
        <f t="shared" si="3"/>
        <v>0</v>
      </c>
      <c r="Q20" s="396">
        <f t="shared" si="3"/>
        <v>0</v>
      </c>
      <c r="R20" s="396">
        <f t="shared" si="3"/>
        <v>4.7516722800000011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0.43165758000000004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8.9557000000000005E-3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27.225357399999996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4.3486520000000001E-2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8.9557000000000005E-3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1.014E-2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4.7516722800000011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0.43165758000000004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27.215217399999997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36.209747520000001</v>
      </c>
      <c r="M23" s="110">
        <f t="shared" si="4"/>
        <v>0</v>
      </c>
      <c r="N23" s="110">
        <f t="shared" si="4"/>
        <v>1.5073723600000002</v>
      </c>
      <c r="O23" s="110">
        <f t="shared" si="4"/>
        <v>9.1882713200000001</v>
      </c>
      <c r="P23" s="110">
        <f t="shared" si="4"/>
        <v>0</v>
      </c>
      <c r="Q23" s="110">
        <f t="shared" si="4"/>
        <v>0</v>
      </c>
      <c r="R23" s="110">
        <f t="shared" si="4"/>
        <v>17.645587339999999</v>
      </c>
      <c r="S23" s="110">
        <f t="shared" si="4"/>
        <v>0.72521466000000001</v>
      </c>
      <c r="T23" s="110">
        <f t="shared" si="4"/>
        <v>0</v>
      </c>
      <c r="U23" s="110">
        <f t="shared" si="4"/>
        <v>1.7139999999999999E-2</v>
      </c>
      <c r="V23" s="110">
        <f t="shared" si="4"/>
        <v>2.6197679999999997E-2</v>
      </c>
      <c r="W23" s="110">
        <f t="shared" si="4"/>
        <v>0</v>
      </c>
      <c r="X23" s="110">
        <f t="shared" si="4"/>
        <v>0</v>
      </c>
      <c r="Y23" s="110">
        <f t="shared" si="4"/>
        <v>9.0048599999999982E-3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33.120591729999994</v>
      </c>
      <c r="AD23" s="110">
        <f t="shared" si="4"/>
        <v>61.450633639999992</v>
      </c>
      <c r="AE23" s="110">
        <f t="shared" si="4"/>
        <v>0</v>
      </c>
      <c r="AF23" s="110">
        <f t="shared" si="4"/>
        <v>0</v>
      </c>
      <c r="AG23" s="110">
        <f t="shared" si="4"/>
        <v>33.748923480000009</v>
      </c>
      <c r="AH23" s="110">
        <f t="shared" si="4"/>
        <v>1.1108000000000001E-3</v>
      </c>
      <c r="AI23" s="110">
        <f t="shared" si="4"/>
        <v>0</v>
      </c>
      <c r="AJ23" s="110">
        <f t="shared" si="4"/>
        <v>2.210492E-2</v>
      </c>
      <c r="AK23" s="110">
        <f t="shared" si="4"/>
        <v>0</v>
      </c>
      <c r="AL23" s="110">
        <f t="shared" si="4"/>
        <v>8.2420399500000023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0.14773296000000002</v>
      </c>
      <c r="AR23" s="110">
        <f t="shared" si="4"/>
        <v>78.960016730000007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34.682510860000001</v>
      </c>
      <c r="M24" s="110">
        <v>0</v>
      </c>
      <c r="N24" s="110">
        <v>1.4787995000000003</v>
      </c>
      <c r="O24" s="110">
        <v>9.1436226200000004</v>
      </c>
      <c r="P24" s="110">
        <v>0</v>
      </c>
      <c r="Q24" s="110">
        <v>0</v>
      </c>
      <c r="R24" s="110">
        <v>17.645587339999999</v>
      </c>
      <c r="S24" s="110">
        <v>0.69956812000000002</v>
      </c>
      <c r="T24" s="110">
        <v>0</v>
      </c>
      <c r="U24" s="110">
        <v>1.7139999999999999E-2</v>
      </c>
      <c r="V24" s="110">
        <v>2.6197679999999997E-2</v>
      </c>
      <c r="W24" s="110">
        <v>0</v>
      </c>
      <c r="X24" s="110">
        <v>0</v>
      </c>
      <c r="Y24" s="110">
        <v>9.0048599999999982E-3</v>
      </c>
      <c r="Z24" s="110">
        <v>0</v>
      </c>
      <c r="AA24" s="110">
        <v>0</v>
      </c>
      <c r="AB24" s="110">
        <v>0</v>
      </c>
      <c r="AC24" s="110">
        <v>33.032077989999991</v>
      </c>
      <c r="AD24" s="110">
        <v>53.097255679999989</v>
      </c>
      <c r="AE24" s="110">
        <v>0</v>
      </c>
      <c r="AF24" s="110">
        <v>0</v>
      </c>
      <c r="AG24" s="110">
        <v>33.730745640000009</v>
      </c>
      <c r="AH24" s="110">
        <v>1.1108000000000001E-3</v>
      </c>
      <c r="AI24" s="110">
        <v>0</v>
      </c>
      <c r="AJ24" s="110">
        <v>2.210492E-2</v>
      </c>
      <c r="AK24" s="110">
        <v>0</v>
      </c>
      <c r="AL24" s="110">
        <v>8.2420399500000023</v>
      </c>
      <c r="AM24" s="110">
        <v>0</v>
      </c>
      <c r="AN24" s="110">
        <v>0</v>
      </c>
      <c r="AO24" s="110">
        <v>0</v>
      </c>
      <c r="AP24" s="110">
        <v>0</v>
      </c>
      <c r="AQ24" s="110">
        <v>0.14773296000000002</v>
      </c>
      <c r="AR24" s="110">
        <v>53.762831649999995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1.52723666</v>
      </c>
      <c r="M25" s="110">
        <v>0</v>
      </c>
      <c r="N25" s="110">
        <v>2.8572859999999999E-2</v>
      </c>
      <c r="O25" s="110">
        <v>4.4648699999999993E-2</v>
      </c>
      <c r="P25" s="110">
        <v>0</v>
      </c>
      <c r="Q25" s="110">
        <v>0</v>
      </c>
      <c r="R25" s="110">
        <v>0</v>
      </c>
      <c r="S25" s="110">
        <v>2.5646540000000002E-2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8.8513739999999994E-2</v>
      </c>
      <c r="AD25" s="110">
        <v>8.3533779600000013</v>
      </c>
      <c r="AE25" s="110">
        <v>0</v>
      </c>
      <c r="AF25" s="110">
        <v>0</v>
      </c>
      <c r="AG25" s="110">
        <v>1.8177840000000001E-2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25.197185080000004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335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28.43677259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28.43677259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124.77452585</v>
      </c>
      <c r="M29" s="396">
        <f t="shared" si="6"/>
        <v>0</v>
      </c>
      <c r="N29" s="396">
        <f t="shared" si="6"/>
        <v>37.267552219999999</v>
      </c>
      <c r="O29" s="396">
        <f t="shared" si="6"/>
        <v>18.019017179999999</v>
      </c>
      <c r="P29" s="396">
        <f t="shared" si="6"/>
        <v>0</v>
      </c>
      <c r="Q29" s="396">
        <f t="shared" si="6"/>
        <v>0</v>
      </c>
      <c r="R29" s="396">
        <f t="shared" si="6"/>
        <v>43.231455499999996</v>
      </c>
      <c r="S29" s="396">
        <f t="shared" si="6"/>
        <v>4.9302002199999997</v>
      </c>
      <c r="T29" s="396">
        <f t="shared" si="6"/>
        <v>0</v>
      </c>
      <c r="U29" s="396">
        <f t="shared" si="6"/>
        <v>1.7139999999999999E-2</v>
      </c>
      <c r="V29" s="396">
        <f t="shared" si="6"/>
        <v>2.6197679999999997E-2</v>
      </c>
      <c r="W29" s="396">
        <f t="shared" si="6"/>
        <v>0</v>
      </c>
      <c r="X29" s="396">
        <f t="shared" si="6"/>
        <v>0</v>
      </c>
      <c r="Y29" s="396">
        <f t="shared" si="6"/>
        <v>8.656220000000002E-2</v>
      </c>
      <c r="Z29" s="396">
        <f t="shared" si="6"/>
        <v>4.2316751000000004</v>
      </c>
      <c r="AA29" s="396">
        <f t="shared" si="6"/>
        <v>0</v>
      </c>
      <c r="AB29" s="396">
        <f t="shared" si="6"/>
        <v>0</v>
      </c>
      <c r="AC29" s="396">
        <f t="shared" si="6"/>
        <v>200.63938001</v>
      </c>
      <c r="AD29" s="396">
        <f t="shared" si="6"/>
        <v>387.11263451000002</v>
      </c>
      <c r="AE29" s="396">
        <f t="shared" si="6"/>
        <v>0</v>
      </c>
      <c r="AF29" s="396">
        <f t="shared" si="6"/>
        <v>0</v>
      </c>
      <c r="AG29" s="396">
        <f t="shared" si="6"/>
        <v>85.296117750000036</v>
      </c>
      <c r="AH29" s="396">
        <f t="shared" si="6"/>
        <v>1.1108000000000001E-3</v>
      </c>
      <c r="AI29" s="396">
        <f t="shared" si="6"/>
        <v>0</v>
      </c>
      <c r="AJ29" s="396">
        <f t="shared" si="6"/>
        <v>2.210492E-2</v>
      </c>
      <c r="AK29" s="396">
        <f t="shared" si="6"/>
        <v>0</v>
      </c>
      <c r="AL29" s="396">
        <f t="shared" si="6"/>
        <v>8.5673364100000029</v>
      </c>
      <c r="AM29" s="396">
        <f t="shared" si="6"/>
        <v>0</v>
      </c>
      <c r="AN29" s="396">
        <f t="shared" si="6"/>
        <v>0.04</v>
      </c>
      <c r="AO29" s="396">
        <f t="shared" si="6"/>
        <v>0</v>
      </c>
      <c r="AP29" s="396">
        <f t="shared" si="6"/>
        <v>0</v>
      </c>
      <c r="AQ29" s="396">
        <f t="shared" si="6"/>
        <v>125.32533486000001</v>
      </c>
      <c r="AR29" s="396">
        <f t="shared" si="6"/>
        <v>1474.6247858000006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338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334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111.9162894</v>
      </c>
      <c r="M32" s="471">
        <f t="shared" si="7"/>
        <v>0</v>
      </c>
      <c r="N32" s="471">
        <f t="shared" si="7"/>
        <v>1.7102752999999999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0.38231999999999999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99.743324979999983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1.6481775600000002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0.20802400000000001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15.803380680000002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15.235002360000001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1.6481775600000002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0.20802400000000001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0.56837831999999999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332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110.26811184</v>
      </c>
      <c r="M36" s="396">
        <f t="shared" si="9"/>
        <v>0</v>
      </c>
      <c r="N36" s="396">
        <f t="shared" si="9"/>
        <v>1.7102752999999999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0.17429599999999998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66.65321157999999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110.26811184</v>
      </c>
      <c r="M38" s="110">
        <v>0</v>
      </c>
      <c r="N38" s="110">
        <v>1.7102752999999999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0.17429599999999998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66.65321157999999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17.286732719999996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13.282381099999998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4.0043516199999996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335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111.9162894</v>
      </c>
      <c r="M48" s="396">
        <f t="shared" si="13"/>
        <v>0</v>
      </c>
      <c r="N48" s="396">
        <f t="shared" si="13"/>
        <v>1.7102752999999999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0.38231999999999999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99.743324979999983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1.8225198600000001</v>
      </c>
      <c r="M50" s="111">
        <v>0</v>
      </c>
      <c r="N50" s="111">
        <v>1.7102752999999999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0.38231999999999994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14.046601280000003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110.09376954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85.696723699999993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334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0.92440455999999982</v>
      </c>
      <c r="M55" s="471">
        <f t="shared" si="14"/>
        <v>0</v>
      </c>
      <c r="N55" s="471">
        <f t="shared" si="14"/>
        <v>94.852438539999994</v>
      </c>
      <c r="O55" s="471">
        <f t="shared" si="14"/>
        <v>8.7205021400000025</v>
      </c>
      <c r="P55" s="471">
        <f t="shared" si="14"/>
        <v>0</v>
      </c>
      <c r="Q55" s="471">
        <f t="shared" si="14"/>
        <v>0</v>
      </c>
      <c r="R55" s="471">
        <f t="shared" si="14"/>
        <v>4.1219999999999998E-3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0.50066517999999993</v>
      </c>
      <c r="Z55" s="471">
        <f t="shared" si="14"/>
        <v>37.953785839999995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557.99889675999998</v>
      </c>
      <c r="AD55" s="471">
        <f t="shared" si="15"/>
        <v>485.4708926400001</v>
      </c>
      <c r="AE55" s="471">
        <f t="shared" si="15"/>
        <v>0</v>
      </c>
      <c r="AF55" s="471">
        <f t="shared" si="15"/>
        <v>0</v>
      </c>
      <c r="AG55" s="471">
        <f t="shared" si="15"/>
        <v>474.61603666000008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44.472988999999998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81.14270836</v>
      </c>
      <c r="AR55" s="471">
        <f t="shared" si="15"/>
        <v>5502.0731480000031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0.92440455999999982</v>
      </c>
      <c r="M56" s="396">
        <f t="shared" si="16"/>
        <v>0</v>
      </c>
      <c r="N56" s="396">
        <f t="shared" si="16"/>
        <v>1.01026938</v>
      </c>
      <c r="O56" s="396">
        <f t="shared" si="16"/>
        <v>5.2990898600000023</v>
      </c>
      <c r="P56" s="396">
        <f t="shared" si="16"/>
        <v>0</v>
      </c>
      <c r="Q56" s="396">
        <f t="shared" si="16"/>
        <v>0</v>
      </c>
      <c r="R56" s="396">
        <f t="shared" si="16"/>
        <v>4.1219999999999998E-3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0.50066517999999993</v>
      </c>
      <c r="Z56" s="396">
        <f t="shared" si="16"/>
        <v>18.974574899999997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92.483927840000021</v>
      </c>
      <c r="AD56" s="396">
        <f t="shared" si="17"/>
        <v>237.01115096000004</v>
      </c>
      <c r="AE56" s="396">
        <f t="shared" si="17"/>
        <v>0</v>
      </c>
      <c r="AF56" s="396">
        <f t="shared" si="17"/>
        <v>0</v>
      </c>
      <c r="AG56" s="396">
        <f t="shared" si="17"/>
        <v>2.3929120200000007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38.108082019999998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80.270858540000006</v>
      </c>
      <c r="AR56" s="396">
        <f t="shared" si="17"/>
        <v>131.88979171999998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3.5348724999999979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25.454209199999987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0.92440455999999982</v>
      </c>
      <c r="M58" s="110">
        <v>0</v>
      </c>
      <c r="N58" s="110">
        <v>1.01026938</v>
      </c>
      <c r="O58" s="110">
        <v>5.2990898600000023</v>
      </c>
      <c r="P58" s="110">
        <v>0</v>
      </c>
      <c r="Q58" s="110">
        <v>0</v>
      </c>
      <c r="R58" s="110">
        <v>4.1219999999999998E-3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0.50066517999999993</v>
      </c>
      <c r="Z58" s="110">
        <v>18.974574899999997</v>
      </c>
      <c r="AA58" s="110">
        <v>0</v>
      </c>
      <c r="AB58" s="110">
        <v>0</v>
      </c>
      <c r="AC58" s="110">
        <v>92.483927840000021</v>
      </c>
      <c r="AD58" s="110">
        <v>233.47627846000003</v>
      </c>
      <c r="AE58" s="110">
        <v>0</v>
      </c>
      <c r="AF58" s="110">
        <v>0</v>
      </c>
      <c r="AG58" s="110">
        <v>2.3929120200000007</v>
      </c>
      <c r="AH58" s="110">
        <v>0</v>
      </c>
      <c r="AI58" s="110">
        <v>0</v>
      </c>
      <c r="AJ58" s="110">
        <v>0</v>
      </c>
      <c r="AK58" s="110">
        <v>0</v>
      </c>
      <c r="AL58" s="110">
        <v>38.108082019999998</v>
      </c>
      <c r="AM58" s="110">
        <v>0</v>
      </c>
      <c r="AN58" s="110">
        <v>0</v>
      </c>
      <c r="AO58" s="110">
        <v>0</v>
      </c>
      <c r="AP58" s="110">
        <v>0</v>
      </c>
      <c r="AQ58" s="110">
        <v>80.270858540000006</v>
      </c>
      <c r="AR58" s="110">
        <v>106.43558252</v>
      </c>
    </row>
    <row r="59" spans="1:56" s="14" customFormat="1" ht="18" customHeight="1">
      <c r="A59" s="78"/>
      <c r="B59" s="12" t="s">
        <v>332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93.842169159999997</v>
      </c>
      <c r="O59" s="396">
        <f t="shared" si="18"/>
        <v>1.4229495200000002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18.979210940000002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454.92994049999999</v>
      </c>
      <c r="AD59" s="396">
        <f t="shared" si="19"/>
        <v>163.49750206000004</v>
      </c>
      <c r="AE59" s="396">
        <f t="shared" si="19"/>
        <v>0</v>
      </c>
      <c r="AF59" s="396">
        <f t="shared" si="19"/>
        <v>0</v>
      </c>
      <c r="AG59" s="396">
        <f t="shared" si="19"/>
        <v>472.22312464000009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6.3649069799999998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5285.0776854800033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53.032255979999988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93.842169159999997</v>
      </c>
      <c r="O61" s="110">
        <v>1.4229495200000002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18.979210940000002</v>
      </c>
      <c r="AA61" s="110">
        <v>0</v>
      </c>
      <c r="AB61" s="110">
        <v>0</v>
      </c>
      <c r="AC61" s="110">
        <v>454.92994049999999</v>
      </c>
      <c r="AD61" s="110">
        <v>110.46524608000006</v>
      </c>
      <c r="AE61" s="110">
        <v>0</v>
      </c>
      <c r="AF61" s="110">
        <v>0</v>
      </c>
      <c r="AG61" s="110">
        <v>472.22312464000009</v>
      </c>
      <c r="AH61" s="110">
        <v>0</v>
      </c>
      <c r="AI61" s="110">
        <v>0</v>
      </c>
      <c r="AJ61" s="110">
        <v>0</v>
      </c>
      <c r="AK61" s="110">
        <v>0</v>
      </c>
      <c r="AL61" s="110">
        <v>6.3649069799999998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5285.0776854800033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1.9984627600000002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10.58502842</v>
      </c>
      <c r="AD65" s="110">
        <f t="shared" si="22"/>
        <v>84.962239619999977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0.87184982000000011</v>
      </c>
      <c r="AR65" s="110">
        <f t="shared" si="22"/>
        <v>85.105670800000013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1.9984627600000002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10.58502842</v>
      </c>
      <c r="AD66" s="110">
        <v>42.544455719999981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64.401066620000009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42.417783899999996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0.87184982000000011</v>
      </c>
      <c r="AR67" s="110">
        <v>20.704604179999997</v>
      </c>
    </row>
    <row r="68" spans="1:44" s="14" customFormat="1" ht="18" customHeight="1">
      <c r="A68" s="77"/>
      <c r="B68" s="470" t="s">
        <v>335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0.92440455999999982</v>
      </c>
      <c r="M71" s="396">
        <f t="shared" si="25"/>
        <v>0</v>
      </c>
      <c r="N71" s="396">
        <f t="shared" si="25"/>
        <v>94.852438539999994</v>
      </c>
      <c r="O71" s="396">
        <f t="shared" si="25"/>
        <v>8.7205021400000025</v>
      </c>
      <c r="P71" s="396">
        <f t="shared" si="25"/>
        <v>0</v>
      </c>
      <c r="Q71" s="396">
        <f t="shared" si="25"/>
        <v>0</v>
      </c>
      <c r="R71" s="396">
        <f t="shared" si="25"/>
        <v>4.1219999999999998E-3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0.50066517999999993</v>
      </c>
      <c r="Z71" s="396">
        <f t="shared" si="25"/>
        <v>37.953785839999995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557.99889675999998</v>
      </c>
      <c r="AD71" s="396">
        <f t="shared" si="26"/>
        <v>485.4708926400001</v>
      </c>
      <c r="AE71" s="396">
        <f t="shared" si="26"/>
        <v>0</v>
      </c>
      <c r="AF71" s="396">
        <f t="shared" si="26"/>
        <v>0</v>
      </c>
      <c r="AG71" s="396">
        <f t="shared" si="26"/>
        <v>474.61603666000008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44.472988999999998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81.14270836</v>
      </c>
      <c r="AR71" s="396">
        <f t="shared" si="26"/>
        <v>5502.0731480000031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0.46280228000000001</v>
      </c>
      <c r="M73" s="111">
        <v>0</v>
      </c>
      <c r="N73" s="111">
        <v>94.347300319999974</v>
      </c>
      <c r="O73" s="111">
        <v>7.6501827400000035</v>
      </c>
      <c r="P73" s="111">
        <v>0</v>
      </c>
      <c r="Q73" s="111">
        <v>0</v>
      </c>
      <c r="R73" s="111">
        <v>4.1219999999999998E-3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0.25032334000000001</v>
      </c>
      <c r="Z73" s="111">
        <v>18.97237488</v>
      </c>
      <c r="AA73" s="111">
        <v>0</v>
      </c>
      <c r="AB73" s="111">
        <v>0</v>
      </c>
      <c r="AC73" s="111">
        <v>365.08490983999991</v>
      </c>
      <c r="AD73" s="111">
        <v>485.47089263999965</v>
      </c>
      <c r="AE73" s="111">
        <v>0</v>
      </c>
      <c r="AF73" s="111">
        <v>0</v>
      </c>
      <c r="AG73" s="111">
        <v>440.75383464000026</v>
      </c>
      <c r="AH73" s="111">
        <v>0</v>
      </c>
      <c r="AI73" s="111">
        <v>0</v>
      </c>
      <c r="AJ73" s="111">
        <v>0</v>
      </c>
      <c r="AK73" s="111">
        <v>0</v>
      </c>
      <c r="AL73" s="111">
        <v>22.872873900000005</v>
      </c>
      <c r="AM73" s="111">
        <v>0</v>
      </c>
      <c r="AN73" s="111">
        <v>0</v>
      </c>
      <c r="AO73" s="111">
        <v>0</v>
      </c>
      <c r="AP73" s="111">
        <v>0</v>
      </c>
      <c r="AQ73" s="111">
        <v>81.136093219999992</v>
      </c>
      <c r="AR73" s="131">
        <v>5336.3542117200022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0.46160228000000003</v>
      </c>
      <c r="M74" s="111">
        <v>0</v>
      </c>
      <c r="N74" s="111">
        <v>0.50513821999999997</v>
      </c>
      <c r="O74" s="111">
        <v>1.0703193999999998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0.25034183999999998</v>
      </c>
      <c r="Z74" s="111">
        <v>18.981410960000002</v>
      </c>
      <c r="AA74" s="111">
        <v>0</v>
      </c>
      <c r="AB74" s="111">
        <v>0</v>
      </c>
      <c r="AC74" s="111">
        <v>192.91398691999996</v>
      </c>
      <c r="AD74" s="111">
        <v>0</v>
      </c>
      <c r="AE74" s="111">
        <v>0</v>
      </c>
      <c r="AF74" s="111">
        <v>0</v>
      </c>
      <c r="AG74" s="111">
        <v>33.862202019999998</v>
      </c>
      <c r="AH74" s="111">
        <v>0</v>
      </c>
      <c r="AI74" s="111">
        <v>0</v>
      </c>
      <c r="AJ74" s="111">
        <v>0</v>
      </c>
      <c r="AK74" s="111">
        <v>0</v>
      </c>
      <c r="AL74" s="111">
        <v>21.600115099999996</v>
      </c>
      <c r="AM74" s="111">
        <v>0</v>
      </c>
      <c r="AN74" s="111">
        <v>0</v>
      </c>
      <c r="AO74" s="111">
        <v>0</v>
      </c>
      <c r="AP74" s="111">
        <v>0</v>
      </c>
      <c r="AQ74" s="111">
        <v>6.6151400000000003E-3</v>
      </c>
      <c r="AR74" s="131">
        <v>165.71893628000004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March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332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334</v>
      </c>
      <c r="C28" s="472"/>
      <c r="D28" s="471">
        <f>D29+D32+D35+D38</f>
        <v>732.61793318000002</v>
      </c>
      <c r="E28" s="471">
        <f t="shared" ref="E28:M28" si="1">E29+E32+E35+E38</f>
        <v>36.236350570000006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768.85428375000004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477.98483498000002</v>
      </c>
      <c r="E29" s="396">
        <f t="shared" si="2"/>
        <v>30.182198050000004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508.16703303000003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477.98483498000002</v>
      </c>
      <c r="E31" s="110">
        <v>30.182198050000004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508.16703303000003</v>
      </c>
      <c r="N31" s="261"/>
      <c r="O31" s="236"/>
      <c r="P31" s="236"/>
    </row>
    <row r="32" spans="1:16" ht="15">
      <c r="A32" s="262"/>
      <c r="B32" s="12" t="s">
        <v>332</v>
      </c>
      <c r="C32" s="200"/>
      <c r="D32" s="396">
        <f t="shared" ref="D32:M32" si="3">SUM(D33:D34)</f>
        <v>223.73571163000003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223.73571163000003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223.73571163000003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223.73571163000003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30.897386570000002</v>
      </c>
      <c r="E38" s="110">
        <f t="shared" si="5"/>
        <v>6.0541525199999997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36.951539090000004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30.285880130000002</v>
      </c>
      <c r="E39" s="110">
        <v>6.0541525199999997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36.340032650000005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0.61150643999999998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0.61150643999999998</v>
      </c>
      <c r="N40" s="261"/>
      <c r="O40" s="236"/>
      <c r="P40" s="236"/>
    </row>
    <row r="41" spans="1:16" ht="15">
      <c r="A41" s="262"/>
      <c r="B41" s="470" t="s">
        <v>335</v>
      </c>
      <c r="C41" s="472"/>
      <c r="D41" s="471">
        <f>D42+D43</f>
        <v>33.582775220000002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33.582775220000002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33.582775220000002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33.582775220000002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766.20070840000005</v>
      </c>
      <c r="E44" s="396">
        <f t="shared" ref="E44:M44" si="7">E41+E28</f>
        <v>36.236350570000006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802.43705897000007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334</v>
      </c>
      <c r="C47" s="472"/>
      <c r="D47" s="471">
        <f t="shared" ref="D47:M47" si="8">D48+D51+D54+D57</f>
        <v>508.61910573000006</v>
      </c>
      <c r="E47" s="471">
        <f t="shared" si="8"/>
        <v>23.635902219999998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532.25500795000005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153.10557302999999</v>
      </c>
      <c r="E48" s="396">
        <f t="shared" si="9"/>
        <v>8.2838850099999988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161.38945803999999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153.10557302999999</v>
      </c>
      <c r="E50" s="110">
        <v>8.2838850099999988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161.38945803999999</v>
      </c>
      <c r="N50" s="261"/>
      <c r="O50" s="236"/>
      <c r="P50" s="236"/>
    </row>
    <row r="51" spans="1:16" ht="15">
      <c r="A51" s="262"/>
      <c r="B51" s="12" t="s">
        <v>332</v>
      </c>
      <c r="C51" s="200"/>
      <c r="D51" s="396">
        <f t="shared" ref="D51:M51" si="10">SUM(D52:D53)</f>
        <v>103.16064001000001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103.16064001000001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103.16064001000001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103.16064001000001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252.35289269000003</v>
      </c>
      <c r="E57" s="110">
        <f t="shared" si="12"/>
        <v>15.35201721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267.70490990000008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252.35289269000003</v>
      </c>
      <c r="E58" s="110">
        <v>12.63532178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264.98821447000006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2.7166954300000001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2.7166954300000001</v>
      </c>
      <c r="N59" s="261"/>
      <c r="O59" s="236"/>
      <c r="P59" s="236"/>
    </row>
    <row r="60" spans="1:16" ht="15">
      <c r="A60" s="262"/>
      <c r="B60" s="470" t="s">
        <v>335</v>
      </c>
      <c r="C60" s="472"/>
      <c r="D60" s="471">
        <f t="shared" ref="D60:M60" si="13">D61+D62</f>
        <v>4.0088882899999998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4.0088882899999998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4.0088882899999998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4.0088882899999998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512.62799402000007</v>
      </c>
      <c r="E63" s="396">
        <f t="shared" ref="E63:M63" si="14">E60+E47</f>
        <v>23.635902219999998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536.26389624000001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1278.8287024200001</v>
      </c>
      <c r="E65" s="403">
        <f t="shared" si="15"/>
        <v>59.872252790000005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1338.7009552100001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135722.09752319008</v>
      </c>
      <c r="E67" s="422">
        <f>E65+'A1'!E59+'A1'!E40+'A1'!E25</f>
        <v>17858.278048970009</v>
      </c>
      <c r="F67" s="422">
        <f>F65+'A1'!F59+'A1'!F40+'A1'!F25</f>
        <v>0.33993961</v>
      </c>
      <c r="G67" s="422">
        <f>G65+'A1'!G59+'A1'!G40+'A1'!G25</f>
        <v>9.3322078999999984</v>
      </c>
      <c r="H67" s="422">
        <f>H65+'A1'!H59+'A1'!H40+'A1'!H25</f>
        <v>24.305025010000001</v>
      </c>
      <c r="I67" s="422">
        <f>I65+'A1'!I59+'A1'!I40+'A1'!I25</f>
        <v>0.17767624999999998</v>
      </c>
      <c r="J67" s="422">
        <f>J65+'A1'!J59+'A1'!J40+'A1'!J25</f>
        <v>3.0064399999999998E-2</v>
      </c>
      <c r="K67" s="422">
        <f>K65+'A1'!K59+'A1'!K40+'A1'!K25</f>
        <v>0.61171875999999992</v>
      </c>
      <c r="L67" s="422">
        <f>L65+'A1'!L59+'A1'!L40+'A1'!L25</f>
        <v>0.79072803000000003</v>
      </c>
      <c r="M67" s="422">
        <f>M65+'A1'!M59+'A1'!M40+'A1'!M25</f>
        <v>153615.96293212014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March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332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334</v>
      </c>
      <c r="C28" s="472"/>
      <c r="D28" s="471">
        <f>D29+D32+D35+D38</f>
        <v>1367.3217091099998</v>
      </c>
      <c r="E28" s="471">
        <f t="shared" ref="E28:L28" si="1">E29+E32+E35+E38</f>
        <v>99.857124999999996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1467.1788341099998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1068.9584723599999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1068.9584723599999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1068.9584723599999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1068.9584723599999</v>
      </c>
      <c r="M31" s="49"/>
      <c r="N31" s="26"/>
      <c r="O31" s="26"/>
    </row>
    <row r="32" spans="1:24" s="14" customFormat="1" ht="18" customHeight="1">
      <c r="A32" s="30"/>
      <c r="B32" s="12" t="s">
        <v>332</v>
      </c>
      <c r="C32" s="200"/>
      <c r="D32" s="396">
        <f t="shared" ref="D32:L32" si="3">SUM(D33:D34)</f>
        <v>248.63547697999999</v>
      </c>
      <c r="E32" s="396">
        <f t="shared" si="3"/>
        <v>99.857124999999996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348.49260198000002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248.63547697999999</v>
      </c>
      <c r="E34" s="110">
        <v>99.857124999999996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348.49260198000002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49.727759769999999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49.727759769999999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>
        <v>49.727759769999999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20">
        <f>SUM(D37:K37)</f>
        <v>49.727759769999999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1367.3217091099998</v>
      </c>
      <c r="E44" s="396">
        <f t="shared" ref="E44:L44" si="7">E41+E28</f>
        <v>99.857124999999996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1467.1788341099998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334</v>
      </c>
      <c r="C47" s="472"/>
      <c r="D47" s="471">
        <f t="shared" ref="D47:L47" si="8">D48+D51+D54+D57</f>
        <v>1562.9199616599999</v>
      </c>
      <c r="E47" s="471">
        <f t="shared" si="8"/>
        <v>98.64109766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1661.5610593199999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364.20631641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364.20631641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364.20631641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364.20631641</v>
      </c>
      <c r="M50" s="49"/>
      <c r="N50" s="26"/>
      <c r="O50" s="26"/>
    </row>
    <row r="51" spans="1:15" s="14" customFormat="1" ht="18" customHeight="1">
      <c r="A51" s="30"/>
      <c r="B51" s="12" t="s">
        <v>332</v>
      </c>
      <c r="C51" s="200"/>
      <c r="D51" s="396">
        <f t="shared" ref="D51:L51" si="10">SUM(D52:D53)</f>
        <v>230.20462988999998</v>
      </c>
      <c r="E51" s="396">
        <f t="shared" si="10"/>
        <v>98.64109766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328.84572754999999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230.20462988999998</v>
      </c>
      <c r="E53" s="110">
        <v>98.64109766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328.84572754999999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968.50901535999992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968.50901535999992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968.50901535999992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968.50901535999992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1562.9199616599999</v>
      </c>
      <c r="E63" s="396">
        <f t="shared" ref="E63:L63" si="14">E60+E47</f>
        <v>98.64109766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1661.5610593199999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2930.2416707699995</v>
      </c>
      <c r="E65" s="403">
        <f t="shared" si="15"/>
        <v>198.49822266000001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3128.7398934299999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287606.19746914005</v>
      </c>
      <c r="E67" s="423">
        <f>E65+'A2'!E71+'A2'!E48+'A2'!E29</f>
        <v>9389.1620678700001</v>
      </c>
      <c r="F67" s="423">
        <f>F65+'A2'!F71+'A2'!F48+'A2'!F29</f>
        <v>21131.926255580005</v>
      </c>
      <c r="G67" s="423">
        <f>G65+'A2'!G71+'A2'!G48+'A2'!G29</f>
        <v>17798.850813580008</v>
      </c>
      <c r="H67" s="423">
        <f>H65+'A2'!H71+'A2'!H48+'A2'!H29</f>
        <v>1315.8367870500001</v>
      </c>
      <c r="I67" s="423">
        <f>I65+'A2'!I71+'A2'!I48+'A2'!I29</f>
        <v>4348.2509027799997</v>
      </c>
      <c r="J67" s="423">
        <f>J65+'A2'!J71+'A2'!J48+'A2'!J29</f>
        <v>369.54442344</v>
      </c>
      <c r="K67" s="423">
        <f>K65+'A2'!K71+'A2'!K48+'A2'!K29</f>
        <v>4511.8470692399987</v>
      </c>
      <c r="L67" s="423">
        <f>L65+'A2'!L71+'A2'!L48+'A2'!L29</f>
        <v>346471.61578868004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March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332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334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1577.1255053899999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1577.1255053899999</v>
      </c>
    </row>
    <row r="32" spans="1:14" s="156" customFormat="1" ht="18" customHeight="1">
      <c r="A32" s="179"/>
      <c r="B32" s="12" t="s">
        <v>332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572.22831360999999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572.22831360999999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49.727759769999999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20">
        <f>SUM(D37:J37)</f>
        <v>0</v>
      </c>
      <c r="L37" s="110">
        <v>0</v>
      </c>
      <c r="M37" s="259">
        <f>+SUM(L37,K37,'A6'!L37,'A5'!M37)</f>
        <v>49.727759769999999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36.951539090000004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36.340032650000005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0.61150643999999998</v>
      </c>
    </row>
    <row r="41" spans="1:29" s="156" customFormat="1" ht="18" customHeight="1">
      <c r="A41" s="179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33.582775220000002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33.582775220000002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2269.6158930799998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334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26.5235752</v>
      </c>
      <c r="J47" s="471">
        <f t="shared" si="8"/>
        <v>0</v>
      </c>
      <c r="K47" s="471">
        <f t="shared" si="8"/>
        <v>26.5235752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26.5235752</v>
      </c>
      <c r="J48" s="396">
        <f t="shared" si="9"/>
        <v>0</v>
      </c>
      <c r="K48" s="396">
        <f t="shared" si="9"/>
        <v>26.5235752</v>
      </c>
      <c r="L48" s="396">
        <f t="shared" si="9"/>
        <v>0</v>
      </c>
      <c r="M48" s="259">
        <f>+SUM(L48,K48,'A6'!L48,'A5'!M48)</f>
        <v>552.11934965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26.5235752</v>
      </c>
      <c r="J50" s="110">
        <v>0</v>
      </c>
      <c r="K50" s="120">
        <f>SUM(D50:J50)</f>
        <v>26.5235752</v>
      </c>
      <c r="L50" s="110">
        <v>0</v>
      </c>
      <c r="M50" s="259">
        <f>+SUM(L50,K50,'A6'!L50,'A5'!M50)</f>
        <v>552.11934965</v>
      </c>
    </row>
    <row r="51" spans="1:13" s="156" customFormat="1" ht="18" customHeight="1">
      <c r="A51" s="179"/>
      <c r="B51" s="12" t="s">
        <v>332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432.00636756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432.00636756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1236.21392526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1233.4972298299999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2.7166954300000001</v>
      </c>
    </row>
    <row r="60" spans="1:13" s="156" customFormat="1" ht="18" customHeight="1">
      <c r="A60" s="179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4.0088882899999998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4.0088882899999998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26.5235752</v>
      </c>
      <c r="J63" s="396">
        <f t="shared" si="14"/>
        <v>0</v>
      </c>
      <c r="K63" s="396">
        <f t="shared" si="14"/>
        <v>26.5235752</v>
      </c>
      <c r="L63" s="396">
        <f t="shared" si="14"/>
        <v>0</v>
      </c>
      <c r="M63" s="259">
        <f>+SUM(L63,K63,'A6'!L63,'A5'!M63)</f>
        <v>2224.3485307599999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26.5235752</v>
      </c>
      <c r="J65" s="403">
        <f t="shared" si="15"/>
        <v>0</v>
      </c>
      <c r="K65" s="403">
        <f t="shared" si="15"/>
        <v>26.5235752</v>
      </c>
      <c r="L65" s="403">
        <f t="shared" si="15"/>
        <v>0</v>
      </c>
      <c r="M65" s="403">
        <f>+SUM(L65,K65,'A6'!L65,'A5'!M65)</f>
        <v>4493.9644238399997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1706.06923069</v>
      </c>
      <c r="E69" s="403">
        <f>E65+'A3'!E71+'A3'!E48+'A3'!E29</f>
        <v>4213.6953791100013</v>
      </c>
      <c r="F69" s="403">
        <f>F65+'A3'!F71+'A3'!F48+'A3'!F29</f>
        <v>6764.1661460999994</v>
      </c>
      <c r="G69" s="403">
        <f>G65+'A3'!G71+'A3'!G48+'A3'!G29</f>
        <v>35.339903709999994</v>
      </c>
      <c r="H69" s="403">
        <f>H65+'A3'!H71+'A3'!H48+'A3'!H29</f>
        <v>228.25472583999996</v>
      </c>
      <c r="I69" s="403">
        <f>I65+'A3'!I71+'A3'!I48+'A3'!I29</f>
        <v>302.15946788000002</v>
      </c>
      <c r="J69" s="403">
        <f>J65+'A3'!J71+'A3'!J48+'A3'!J29</f>
        <v>379.23394082999994</v>
      </c>
      <c r="K69" s="403">
        <f>K65+'A3'!K71+'A3'!K48+'A3'!K29</f>
        <v>13628.918794159999</v>
      </c>
      <c r="L69" s="403">
        <f>L65+'A3'!L71+'A3'!L48+'A3'!L29</f>
        <v>2446.0025326100008</v>
      </c>
      <c r="M69" s="403">
        <f>M65+'A3'!M71+'A3'!M48+'A3'!M29</f>
        <v>1561376.8869581618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March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332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334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332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335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334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332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335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237.61521980999999</v>
      </c>
      <c r="M67" s="404">
        <f>M65+'A4'!M71+'A4'!M48+'A4'!M29</f>
        <v>0</v>
      </c>
      <c r="N67" s="404">
        <f>N65+'A4'!N71+'A4'!N48+'A4'!N29</f>
        <v>133.83026605999999</v>
      </c>
      <c r="O67" s="404">
        <f>O65+'A4'!O71+'A4'!O48+'A4'!O29</f>
        <v>26.739519319999999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43.235577499999998</v>
      </c>
      <c r="S67" s="404">
        <f>S65+'A4'!S71+'A4'!S48+'A4'!S29</f>
        <v>4.9302002199999997</v>
      </c>
      <c r="T67" s="404">
        <f>T65+'A4'!T71+'A4'!T48+'A4'!T29</f>
        <v>0</v>
      </c>
      <c r="U67" s="404">
        <f>U65+'A4'!U71+'A4'!U48+'A4'!U29</f>
        <v>1.7139999999999999E-2</v>
      </c>
      <c r="V67" s="404">
        <f>V65+'A4'!V71+'A4'!V48+'A4'!V29</f>
        <v>2.6197679999999997E-2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0.58722737999999997</v>
      </c>
      <c r="Z67" s="404">
        <f>Z65+'A4'!Z71+'A4'!Z48+'A4'!Z29</f>
        <v>42.185460939999999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758.63827676999995</v>
      </c>
      <c r="AD67" s="404">
        <f>AD65+'A4'!AD71+'A4'!AD48+'A4'!AD29</f>
        <v>872.96584715000017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559.91215441000008</v>
      </c>
      <c r="AH67" s="404">
        <f>AH65+'A4'!AH71+'A4'!AH48+'A4'!AH29</f>
        <v>1.1108000000000001E-3</v>
      </c>
      <c r="AI67" s="404">
        <f>AI65+'A4'!AI71+'A4'!AI48+'A4'!AI29</f>
        <v>0</v>
      </c>
      <c r="AJ67" s="404">
        <f>AJ65+'A4'!AJ71+'A4'!AJ48+'A4'!AJ29</f>
        <v>2.210492E-2</v>
      </c>
      <c r="AK67" s="404">
        <f>AK65+'A4'!AK71+'A4'!AK48+'A4'!AK29</f>
        <v>0</v>
      </c>
      <c r="AL67" s="404">
        <f>AL65+'A4'!AL71+'A4'!AL48+'A4'!AL29</f>
        <v>53.040325410000001</v>
      </c>
      <c r="AM67" s="404">
        <f>AM65+'A4'!AM71+'A4'!AM48+'A4'!AM29</f>
        <v>0</v>
      </c>
      <c r="AN67" s="404">
        <f>AN65+'A4'!AN71+'A4'!AN48+'A4'!AN29</f>
        <v>0.04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206.46804322000003</v>
      </c>
      <c r="AR67" s="404">
        <f>AR65+'A4'!AR71+'A4'!AR48+'A4'!AR29</f>
        <v>7076.4412587800034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0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0.78405070607765992</v>
      </c>
      <c r="B4" s="463" t="s">
        <v>684</v>
      </c>
    </row>
    <row r="5" spans="1:2" ht="15" customHeight="1">
      <c r="A5" s="462">
        <v>0.11784375065480475</v>
      </c>
      <c r="B5" s="463" t="s">
        <v>688</v>
      </c>
    </row>
    <row r="6" spans="1:2" ht="15" customHeight="1">
      <c r="A6" s="462">
        <v>4.3394766027847857E-2</v>
      </c>
      <c r="B6" s="463" t="s">
        <v>686</v>
      </c>
    </row>
    <row r="7" spans="1:2" ht="15" customHeight="1">
      <c r="A7" s="462">
        <v>2.6389577833038091E-2</v>
      </c>
      <c r="B7" s="463" t="s">
        <v>687</v>
      </c>
    </row>
    <row r="8" spans="1:2" ht="15" customHeight="1">
      <c r="A8" s="462">
        <v>1.9639206094330692E-2</v>
      </c>
      <c r="B8" s="463" t="s">
        <v>692</v>
      </c>
    </row>
    <row r="9" spans="1:2" ht="15" customHeight="1">
      <c r="A9" s="462">
        <v>6.4284058500455555E-3</v>
      </c>
      <c r="B9" s="463" t="s">
        <v>685</v>
      </c>
    </row>
    <row r="10" spans="1:2" ht="15" customHeight="1">
      <c r="A10" s="462">
        <v>1.604712188459515E-3</v>
      </c>
      <c r="B10" s="463" t="s">
        <v>689</v>
      </c>
    </row>
    <row r="11" spans="1:2" ht="15" customHeight="1">
      <c r="A11" s="462">
        <v>4.9548535839937554E-4</v>
      </c>
      <c r="B11" s="463" t="s">
        <v>691</v>
      </c>
    </row>
    <row r="12" spans="1:2" ht="15" customHeight="1">
      <c r="A12" s="462">
        <v>1.5338695024754882E-4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697</v>
      </c>
    </row>
    <row r="40" spans="6:7">
      <c r="G40" s="459" t="s">
        <v>701</v>
      </c>
    </row>
    <row r="41" spans="6:7">
      <c r="G41" s="459" t="s">
        <v>702</v>
      </c>
    </row>
    <row r="42" spans="6:7">
      <c r="G42" s="459" t="s">
        <v>703</v>
      </c>
    </row>
    <row r="43" spans="6:7">
      <c r="G43" s="459" t="s">
        <v>704</v>
      </c>
    </row>
    <row r="44" spans="6:7">
      <c r="F44" s="459" t="s">
        <v>688</v>
      </c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718</v>
      </c>
    </row>
    <row r="48" spans="6:7">
      <c r="G48" s="459" t="s">
        <v>719</v>
      </c>
    </row>
    <row r="49" spans="1:7">
      <c r="G49" s="459" t="s">
        <v>722</v>
      </c>
    </row>
    <row r="50" spans="1:7">
      <c r="F50" s="459" t="s">
        <v>686</v>
      </c>
      <c r="G50" s="459" t="s">
        <v>707</v>
      </c>
    </row>
    <row r="51" spans="1:7">
      <c r="G51" s="459" t="s">
        <v>708</v>
      </c>
    </row>
    <row r="52" spans="1:7">
      <c r="G52" s="459" t="s">
        <v>711</v>
      </c>
    </row>
    <row r="53" spans="1:7">
      <c r="F53" s="459" t="s">
        <v>687</v>
      </c>
      <c r="G53" s="459" t="s">
        <v>687</v>
      </c>
    </row>
    <row r="54" spans="1:7">
      <c r="F54" s="459" t="s">
        <v>692</v>
      </c>
      <c r="G54" s="459" t="s">
        <v>742</v>
      </c>
    </row>
    <row r="55" spans="1:7">
      <c r="F55" s="459" t="s">
        <v>685</v>
      </c>
      <c r="G55" s="459" t="s">
        <v>705</v>
      </c>
    </row>
    <row r="56" spans="1:7">
      <c r="F56" s="459" t="s">
        <v>689</v>
      </c>
      <c r="G56" s="459" t="s">
        <v>726</v>
      </c>
    </row>
    <row r="57" spans="1:7">
      <c r="F57" s="459" t="s">
        <v>691</v>
      </c>
      <c r="G57" s="459" t="s">
        <v>741</v>
      </c>
    </row>
    <row r="58" spans="1:7">
      <c r="F58" s="459" t="s">
        <v>690</v>
      </c>
      <c r="G58" s="459" t="s">
        <v>732</v>
      </c>
    </row>
    <row r="60" spans="1:7">
      <c r="A60" s="460" t="s">
        <v>747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0.88452835146810638</v>
      </c>
      <c r="B4" s="463" t="s">
        <v>684</v>
      </c>
    </row>
    <row r="5" spans="1:2" ht="15" customHeight="1">
      <c r="A5" s="462">
        <v>6.8517508728289808E-2</v>
      </c>
      <c r="B5" s="463" t="s">
        <v>688</v>
      </c>
    </row>
    <row r="6" spans="1:2" ht="15" customHeight="1">
      <c r="A6" s="462">
        <v>3.6246213120628555E-2</v>
      </c>
      <c r="B6" s="463" t="s">
        <v>686</v>
      </c>
    </row>
    <row r="7" spans="1:2" ht="15" customHeight="1">
      <c r="A7" s="462">
        <v>4.1853824632693782E-3</v>
      </c>
      <c r="B7" s="463" t="s">
        <v>689</v>
      </c>
    </row>
    <row r="8" spans="1:2" ht="15" customHeight="1">
      <c r="A8" s="462">
        <v>3.8644744587443079E-3</v>
      </c>
      <c r="B8" s="463" t="s">
        <v>690</v>
      </c>
    </row>
    <row r="9" spans="1:2" ht="15" customHeight="1">
      <c r="A9" s="462">
        <v>1.194402882354345E-3</v>
      </c>
      <c r="B9" s="463" t="s">
        <v>691</v>
      </c>
    </row>
    <row r="10" spans="1:2" ht="15" customHeight="1">
      <c r="A10" s="462">
        <v>6.3330486625291576E-4</v>
      </c>
      <c r="B10" s="463" t="s">
        <v>752</v>
      </c>
    </row>
    <row r="11" spans="1:2" ht="15" customHeight="1">
      <c r="A11" s="462">
        <v>3.4354474293001659E-4</v>
      </c>
      <c r="B11" s="463" t="s">
        <v>685</v>
      </c>
    </row>
    <row r="12" spans="1:2" ht="15" customHeight="1">
      <c r="A12" s="462">
        <v>3.0156737424049957E-4</v>
      </c>
      <c r="B12" s="463" t="s">
        <v>687</v>
      </c>
    </row>
    <row r="13" spans="1:2" ht="15" customHeight="1">
      <c r="A13" s="462">
        <v>1.8524562596235073E-4</v>
      </c>
      <c r="B13" s="463" t="s">
        <v>692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713</v>
      </c>
    </row>
    <row r="46" spans="6:7">
      <c r="G46" s="459" t="s">
        <v>714</v>
      </c>
    </row>
    <row r="47" spans="6:7">
      <c r="G47" s="459" t="s">
        <v>715</v>
      </c>
    </row>
    <row r="48" spans="6:7">
      <c r="G48" s="459" t="s">
        <v>716</v>
      </c>
    </row>
    <row r="49" spans="6:7">
      <c r="G49" s="459" t="s">
        <v>717</v>
      </c>
    </row>
    <row r="50" spans="6:7">
      <c r="G50" s="459" t="s">
        <v>718</v>
      </c>
    </row>
    <row r="51" spans="6:7">
      <c r="G51" s="459" t="s">
        <v>719</v>
      </c>
    </row>
    <row r="52" spans="6:7">
      <c r="G52" s="459" t="s">
        <v>721</v>
      </c>
    </row>
    <row r="53" spans="6:7">
      <c r="G53" s="459" t="s">
        <v>722</v>
      </c>
    </row>
    <row r="54" spans="6:7">
      <c r="F54" s="459" t="s">
        <v>686</v>
      </c>
      <c r="G54" s="459" t="s">
        <v>707</v>
      </c>
    </row>
    <row r="55" spans="6:7">
      <c r="G55" s="459" t="s">
        <v>708</v>
      </c>
    </row>
    <row r="56" spans="6:7">
      <c r="G56" s="459" t="s">
        <v>711</v>
      </c>
    </row>
    <row r="57" spans="6:7">
      <c r="G57" s="459" t="s">
        <v>712</v>
      </c>
    </row>
    <row r="58" spans="6:7">
      <c r="F58" s="459" t="s">
        <v>689</v>
      </c>
      <c r="G58" s="459" t="s">
        <v>723</v>
      </c>
    </row>
    <row r="59" spans="6:7">
      <c r="G59" s="459" t="s">
        <v>726</v>
      </c>
    </row>
    <row r="60" spans="6:7">
      <c r="F60" s="459" t="s">
        <v>690</v>
      </c>
      <c r="G60" s="459" t="s">
        <v>728</v>
      </c>
    </row>
    <row r="61" spans="6:7">
      <c r="G61" s="459" t="s">
        <v>730</v>
      </c>
    </row>
    <row r="62" spans="6:7">
      <c r="G62" s="459" t="s">
        <v>753</v>
      </c>
    </row>
    <row r="63" spans="6:7">
      <c r="G63" s="459" t="s">
        <v>732</v>
      </c>
    </row>
    <row r="64" spans="6:7">
      <c r="G64" s="459" t="s">
        <v>754</v>
      </c>
    </row>
    <row r="65" spans="1:7">
      <c r="G65" s="459" t="s">
        <v>734</v>
      </c>
    </row>
    <row r="66" spans="1:7">
      <c r="G66" s="459" t="s">
        <v>735</v>
      </c>
    </row>
    <row r="67" spans="1:7">
      <c r="G67" s="459" t="s">
        <v>738</v>
      </c>
    </row>
    <row r="68" spans="1:7">
      <c r="G68" s="459" t="s">
        <v>739</v>
      </c>
    </row>
    <row r="69" spans="1:7">
      <c r="F69" s="459" t="s">
        <v>691</v>
      </c>
      <c r="G69" s="459" t="s">
        <v>755</v>
      </c>
    </row>
    <row r="70" spans="1:7">
      <c r="G70" s="459" t="s">
        <v>750</v>
      </c>
    </row>
    <row r="71" spans="1:7">
      <c r="G71" s="459" t="s">
        <v>741</v>
      </c>
    </row>
    <row r="72" spans="1:7">
      <c r="F72" s="459" t="s">
        <v>752</v>
      </c>
      <c r="G72" s="459" t="s">
        <v>752</v>
      </c>
    </row>
    <row r="73" spans="1:7">
      <c r="F73" s="459" t="s">
        <v>685</v>
      </c>
      <c r="G73" s="459" t="s">
        <v>705</v>
      </c>
    </row>
    <row r="74" spans="1:7">
      <c r="G74" s="459" t="s">
        <v>706</v>
      </c>
    </row>
    <row r="75" spans="1:7">
      <c r="F75" s="459" t="s">
        <v>687</v>
      </c>
      <c r="G75" s="459" t="s">
        <v>687</v>
      </c>
    </row>
    <row r="76" spans="1:7">
      <c r="F76" s="459" t="s">
        <v>692</v>
      </c>
      <c r="G76" s="459" t="s">
        <v>742</v>
      </c>
    </row>
    <row r="78" spans="1:7">
      <c r="A78" s="460" t="s">
        <v>747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0.88826410305209458</v>
      </c>
      <c r="B4" s="463" t="s">
        <v>684</v>
      </c>
    </row>
    <row r="5" spans="1:2" ht="15" customHeight="1">
      <c r="A5" s="462">
        <v>3.9307721770052421E-2</v>
      </c>
      <c r="B5" s="463" t="s">
        <v>685</v>
      </c>
    </row>
    <row r="6" spans="1:2" ht="15" customHeight="1">
      <c r="A6" s="462">
        <v>2.8362465253445927E-2</v>
      </c>
      <c r="B6" s="463" t="s">
        <v>686</v>
      </c>
    </row>
    <row r="7" spans="1:2" ht="15" customHeight="1">
      <c r="A7" s="462">
        <v>1.5683039513696855E-2</v>
      </c>
      <c r="B7" s="463" t="s">
        <v>688</v>
      </c>
    </row>
    <row r="8" spans="1:2" ht="15" customHeight="1">
      <c r="A8" s="462">
        <v>1.0599842689813541E-2</v>
      </c>
      <c r="B8" s="463" t="s">
        <v>691</v>
      </c>
    </row>
    <row r="9" spans="1:2" ht="15" customHeight="1">
      <c r="A9" s="462">
        <v>6.4769197465614206E-3</v>
      </c>
      <c r="B9" s="463" t="s">
        <v>687</v>
      </c>
    </row>
    <row r="10" spans="1:2" ht="15" customHeight="1">
      <c r="A10" s="462">
        <v>5.5953736156002763E-3</v>
      </c>
      <c r="B10" s="463" t="s">
        <v>689</v>
      </c>
    </row>
    <row r="11" spans="1:2" ht="15" customHeight="1">
      <c r="A11" s="462">
        <v>4.3962326963143681E-3</v>
      </c>
      <c r="B11" s="463" t="s">
        <v>692</v>
      </c>
    </row>
    <row r="12" spans="1:2" ht="15" customHeight="1">
      <c r="A12" s="462">
        <v>1.2546571482771425E-3</v>
      </c>
      <c r="B12" s="463" t="s">
        <v>690</v>
      </c>
    </row>
    <row r="13" spans="1:2" ht="15" customHeight="1">
      <c r="A13" s="462">
        <v>5.9643405110495068E-5</v>
      </c>
      <c r="B13" s="463" t="s">
        <v>748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F46" s="459" t="s">
        <v>685</v>
      </c>
      <c r="G46" s="459" t="s">
        <v>705</v>
      </c>
    </row>
    <row r="47" spans="6:7">
      <c r="G47" s="459" t="s">
        <v>706</v>
      </c>
    </row>
    <row r="48" spans="6:7">
      <c r="G48" s="459" t="s">
        <v>749</v>
      </c>
    </row>
    <row r="49" spans="6:7">
      <c r="F49" s="459" t="s">
        <v>686</v>
      </c>
      <c r="G49" s="459" t="s">
        <v>708</v>
      </c>
    </row>
    <row r="50" spans="6:7">
      <c r="G50" s="459" t="s">
        <v>710</v>
      </c>
    </row>
    <row r="51" spans="6:7">
      <c r="G51" s="459" t="s">
        <v>711</v>
      </c>
    </row>
    <row r="52" spans="6:7">
      <c r="F52" s="459" t="s">
        <v>688</v>
      </c>
      <c r="G52" s="459" t="s">
        <v>714</v>
      </c>
    </row>
    <row r="53" spans="6:7">
      <c r="G53" s="459" t="s">
        <v>715</v>
      </c>
    </row>
    <row r="54" spans="6:7">
      <c r="G54" s="459" t="s">
        <v>716</v>
      </c>
    </row>
    <row r="55" spans="6:7">
      <c r="G55" s="459" t="s">
        <v>717</v>
      </c>
    </row>
    <row r="56" spans="6:7">
      <c r="G56" s="459" t="s">
        <v>718</v>
      </c>
    </row>
    <row r="57" spans="6:7">
      <c r="G57" s="459" t="s">
        <v>719</v>
      </c>
    </row>
    <row r="58" spans="6:7">
      <c r="G58" s="459" t="s">
        <v>722</v>
      </c>
    </row>
    <row r="59" spans="6:7">
      <c r="F59" s="459" t="s">
        <v>691</v>
      </c>
      <c r="G59" s="459" t="s">
        <v>750</v>
      </c>
    </row>
    <row r="60" spans="6:7">
      <c r="G60" s="459" t="s">
        <v>741</v>
      </c>
    </row>
    <row r="61" spans="6:7">
      <c r="F61" s="459" t="s">
        <v>687</v>
      </c>
      <c r="G61" s="459" t="s">
        <v>687</v>
      </c>
    </row>
    <row r="62" spans="6:7">
      <c r="F62" s="459" t="s">
        <v>689</v>
      </c>
      <c r="G62" s="459" t="s">
        <v>726</v>
      </c>
    </row>
    <row r="63" spans="6:7">
      <c r="F63" s="459" t="s">
        <v>692</v>
      </c>
      <c r="G63" s="459" t="s">
        <v>742</v>
      </c>
    </row>
    <row r="64" spans="6:7">
      <c r="G64" s="459" t="s">
        <v>743</v>
      </c>
    </row>
    <row r="65" spans="1:7">
      <c r="G65" s="459" t="s">
        <v>751</v>
      </c>
    </row>
    <row r="66" spans="1:7">
      <c r="G66" s="459" t="s">
        <v>744</v>
      </c>
    </row>
    <row r="67" spans="1:7">
      <c r="F67" s="459" t="s">
        <v>690</v>
      </c>
      <c r="G67" s="459" t="s">
        <v>730</v>
      </c>
    </row>
    <row r="68" spans="1:7">
      <c r="G68" s="459" t="s">
        <v>732</v>
      </c>
    </row>
    <row r="69" spans="1:7">
      <c r="G69" s="459" t="s">
        <v>734</v>
      </c>
    </row>
    <row r="70" spans="1:7">
      <c r="G70" s="459" t="s">
        <v>738</v>
      </c>
    </row>
    <row r="71" spans="1:7">
      <c r="G71" s="459" t="s">
        <v>739</v>
      </c>
    </row>
    <row r="72" spans="1:7">
      <c r="F72" s="459" t="s">
        <v>748</v>
      </c>
      <c r="G72" s="459" t="s">
        <v>748</v>
      </c>
    </row>
    <row r="74" spans="1:7">
      <c r="A74" s="460" t="s">
        <v>747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327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0.81518990148963799</v>
      </c>
      <c r="B4" s="463" t="s">
        <v>684</v>
      </c>
    </row>
    <row r="5" spans="1:2" ht="15" customHeight="1">
      <c r="A5" s="462">
        <v>7.0103163011817002E-2</v>
      </c>
      <c r="B5" s="463" t="s">
        <v>685</v>
      </c>
    </row>
    <row r="6" spans="1:2" ht="15" customHeight="1">
      <c r="A6" s="462">
        <v>5.8369146178064504E-2</v>
      </c>
      <c r="B6" s="463" t="s">
        <v>686</v>
      </c>
    </row>
    <row r="7" spans="1:2" ht="15" customHeight="1">
      <c r="A7" s="462">
        <v>2.5594544121087182E-2</v>
      </c>
      <c r="B7" s="463" t="s">
        <v>687</v>
      </c>
    </row>
    <row r="8" spans="1:2" ht="15" customHeight="1">
      <c r="A8" s="462">
        <v>2.5229833897508082E-2</v>
      </c>
      <c r="B8" s="463" t="s">
        <v>688</v>
      </c>
    </row>
    <row r="9" spans="1:2" ht="15" customHeight="1">
      <c r="A9" s="462">
        <v>2.5453824187182342E-3</v>
      </c>
      <c r="B9" s="463" t="s">
        <v>689</v>
      </c>
    </row>
    <row r="10" spans="1:2" ht="15" customHeight="1">
      <c r="A10" s="462">
        <v>2.2101976114848355E-3</v>
      </c>
      <c r="B10" s="463" t="s">
        <v>690</v>
      </c>
    </row>
    <row r="11" spans="1:2" ht="15" customHeight="1">
      <c r="A11" s="462">
        <v>3.7423996889675775E-4</v>
      </c>
      <c r="B11" s="463" t="s">
        <v>691</v>
      </c>
    </row>
    <row r="12" spans="1:2" ht="15" customHeight="1">
      <c r="A12" s="462">
        <v>2.9477511126891823E-4</v>
      </c>
      <c r="B12" s="463" t="s">
        <v>692</v>
      </c>
    </row>
    <row r="13" spans="1:2" ht="15" customHeight="1">
      <c r="A13" s="462">
        <v>7.6577871001724882E-5</v>
      </c>
      <c r="B13" s="463" t="s">
        <v>693</v>
      </c>
    </row>
    <row r="14" spans="1:2" ht="15" customHeight="1">
      <c r="A14" s="462">
        <v>1.2245973105110816E-5</v>
      </c>
      <c r="B14" s="463" t="s">
        <v>694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G45" s="459" t="s">
        <v>702</v>
      </c>
    </row>
    <row r="46" spans="6:7">
      <c r="G46" s="459" t="s">
        <v>703</v>
      </c>
    </row>
    <row r="47" spans="6:7">
      <c r="G47" s="459" t="s">
        <v>704</v>
      </c>
    </row>
    <row r="48" spans="6:7">
      <c r="F48" s="459" t="s">
        <v>685</v>
      </c>
      <c r="G48" s="459" t="s">
        <v>705</v>
      </c>
    </row>
    <row r="49" spans="6:7">
      <c r="G49" s="459" t="s">
        <v>706</v>
      </c>
    </row>
    <row r="50" spans="6:7">
      <c r="F50" s="459" t="s">
        <v>686</v>
      </c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G54" s="459" t="s">
        <v>711</v>
      </c>
    </row>
    <row r="55" spans="6:7">
      <c r="G55" s="459" t="s">
        <v>712</v>
      </c>
    </row>
    <row r="56" spans="6:7">
      <c r="F56" s="459" t="s">
        <v>687</v>
      </c>
      <c r="G56" s="459" t="s">
        <v>687</v>
      </c>
    </row>
    <row r="57" spans="6:7">
      <c r="F57" s="459" t="s">
        <v>688</v>
      </c>
      <c r="G57" s="459" t="s">
        <v>713</v>
      </c>
    </row>
    <row r="58" spans="6:7">
      <c r="G58" s="459" t="s">
        <v>714</v>
      </c>
    </row>
    <row r="59" spans="6:7">
      <c r="G59" s="459" t="s">
        <v>715</v>
      </c>
    </row>
    <row r="60" spans="6:7">
      <c r="G60" s="459" t="s">
        <v>716</v>
      </c>
    </row>
    <row r="61" spans="6:7">
      <c r="G61" s="459" t="s">
        <v>717</v>
      </c>
    </row>
    <row r="62" spans="6:7">
      <c r="G62" s="459" t="s">
        <v>718</v>
      </c>
    </row>
    <row r="63" spans="6:7">
      <c r="G63" s="459" t="s">
        <v>719</v>
      </c>
    </row>
    <row r="64" spans="6:7">
      <c r="G64" s="459" t="s">
        <v>720</v>
      </c>
    </row>
    <row r="65" spans="6:7">
      <c r="G65" s="459" t="s">
        <v>721</v>
      </c>
    </row>
    <row r="66" spans="6:7">
      <c r="G66" s="459" t="s">
        <v>722</v>
      </c>
    </row>
    <row r="67" spans="6:7">
      <c r="F67" s="459" t="s">
        <v>689</v>
      </c>
      <c r="G67" s="459" t="s">
        <v>723</v>
      </c>
    </row>
    <row r="68" spans="6:7">
      <c r="G68" s="459" t="s">
        <v>724</v>
      </c>
    </row>
    <row r="69" spans="6:7">
      <c r="G69" s="459" t="s">
        <v>725</v>
      </c>
    </row>
    <row r="70" spans="6:7">
      <c r="G70" s="459" t="s">
        <v>726</v>
      </c>
    </row>
    <row r="71" spans="6:7">
      <c r="F71" s="459" t="s">
        <v>690</v>
      </c>
      <c r="G71" s="459" t="s">
        <v>727</v>
      </c>
    </row>
    <row r="72" spans="6:7">
      <c r="G72" s="459" t="s">
        <v>728</v>
      </c>
    </row>
    <row r="73" spans="6:7">
      <c r="G73" s="459" t="s">
        <v>729</v>
      </c>
    </row>
    <row r="74" spans="6:7">
      <c r="G74" s="459" t="s">
        <v>730</v>
      </c>
    </row>
    <row r="75" spans="6:7">
      <c r="G75" s="459" t="s">
        <v>731</v>
      </c>
    </row>
    <row r="76" spans="6:7">
      <c r="G76" s="459" t="s">
        <v>732</v>
      </c>
    </row>
    <row r="77" spans="6:7">
      <c r="G77" s="459" t="s">
        <v>733</v>
      </c>
    </row>
    <row r="78" spans="6:7">
      <c r="G78" s="459" t="s">
        <v>734</v>
      </c>
    </row>
    <row r="79" spans="6:7">
      <c r="G79" s="459" t="s">
        <v>735</v>
      </c>
    </row>
    <row r="80" spans="6:7">
      <c r="G80" s="459" t="s">
        <v>736</v>
      </c>
    </row>
    <row r="81" spans="1:7">
      <c r="G81" s="459" t="s">
        <v>737</v>
      </c>
    </row>
    <row r="82" spans="1:7">
      <c r="G82" s="459" t="s">
        <v>738</v>
      </c>
    </row>
    <row r="83" spans="1:7">
      <c r="G83" s="459" t="s">
        <v>739</v>
      </c>
    </row>
    <row r="84" spans="1:7">
      <c r="F84" s="459" t="s">
        <v>691</v>
      </c>
      <c r="G84" s="459" t="s">
        <v>740</v>
      </c>
    </row>
    <row r="85" spans="1:7">
      <c r="G85" s="459" t="s">
        <v>741</v>
      </c>
    </row>
    <row r="86" spans="1:7">
      <c r="F86" s="459" t="s">
        <v>692</v>
      </c>
      <c r="G86" s="459" t="s">
        <v>742</v>
      </c>
    </row>
    <row r="87" spans="1:7">
      <c r="G87" s="459" t="s">
        <v>743</v>
      </c>
    </row>
    <row r="88" spans="1:7">
      <c r="G88" s="459" t="s">
        <v>744</v>
      </c>
    </row>
    <row r="89" spans="1:7">
      <c r="F89" s="459" t="s">
        <v>693</v>
      </c>
      <c r="G89" s="459" t="s">
        <v>693</v>
      </c>
    </row>
    <row r="90" spans="1:7">
      <c r="F90" s="459" t="s">
        <v>694</v>
      </c>
      <c r="G90" s="459" t="s">
        <v>745</v>
      </c>
    </row>
    <row r="91" spans="1:7">
      <c r="G91" s="459" t="s">
        <v>746</v>
      </c>
    </row>
    <row r="93" spans="1:7">
      <c r="A93" s="460" t="s">
        <v>747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346</v>
      </c>
      <c r="C4" s="453" t="s">
        <v>347</v>
      </c>
      <c r="D4" s="453" t="s">
        <v>348</v>
      </c>
    </row>
    <row r="5" spans="1:4">
      <c r="A5">
        <v>2</v>
      </c>
      <c r="B5" s="452" t="s">
        <v>349</v>
      </c>
      <c r="C5" s="453" t="s">
        <v>350</v>
      </c>
      <c r="D5" s="453" t="s">
        <v>348</v>
      </c>
    </row>
    <row r="6" spans="1:4">
      <c r="A6">
        <v>3</v>
      </c>
      <c r="B6" s="452" t="s">
        <v>351</v>
      </c>
      <c r="C6" s="453" t="s">
        <v>352</v>
      </c>
      <c r="D6" s="453" t="s">
        <v>353</v>
      </c>
    </row>
    <row r="7" spans="1:4">
      <c r="A7">
        <v>4</v>
      </c>
      <c r="B7" s="452" t="s">
        <v>354</v>
      </c>
      <c r="C7" s="453" t="s">
        <v>355</v>
      </c>
      <c r="D7" s="453" t="s">
        <v>356</v>
      </c>
    </row>
    <row r="8" spans="1:4">
      <c r="A8">
        <v>5</v>
      </c>
      <c r="B8" s="452" t="s">
        <v>357</v>
      </c>
      <c r="C8" s="453" t="s">
        <v>358</v>
      </c>
      <c r="D8" s="453" t="s">
        <v>359</v>
      </c>
    </row>
    <row r="9" spans="1:4">
      <c r="A9">
        <v>6</v>
      </c>
      <c r="B9" s="452" t="s">
        <v>360</v>
      </c>
      <c r="C9" s="453" t="s">
        <v>361</v>
      </c>
      <c r="D9" s="453" t="s">
        <v>348</v>
      </c>
    </row>
    <row r="10" spans="1:4">
      <c r="A10">
        <v>7</v>
      </c>
      <c r="B10" s="452" t="s">
        <v>362</v>
      </c>
      <c r="C10" s="453" t="s">
        <v>363</v>
      </c>
      <c r="D10" s="453" t="s">
        <v>364</v>
      </c>
    </row>
    <row r="11" spans="1:4">
      <c r="A11">
        <v>8</v>
      </c>
      <c r="B11" s="452" t="s">
        <v>365</v>
      </c>
      <c r="C11" s="453" t="s">
        <v>366</v>
      </c>
      <c r="D11" s="453" t="s">
        <v>348</v>
      </c>
    </row>
    <row r="12" spans="1:4">
      <c r="A12">
        <v>9</v>
      </c>
      <c r="B12" s="452" t="s">
        <v>367</v>
      </c>
      <c r="C12" s="453" t="s">
        <v>368</v>
      </c>
      <c r="D12" s="453" t="s">
        <v>356</v>
      </c>
    </row>
    <row r="13" spans="1:4">
      <c r="A13">
        <v>10</v>
      </c>
      <c r="B13" s="452" t="s">
        <v>369</v>
      </c>
      <c r="C13" s="453" t="s">
        <v>370</v>
      </c>
      <c r="D13" s="453" t="s">
        <v>371</v>
      </c>
    </row>
    <row r="14" spans="1:4">
      <c r="A14">
        <v>11</v>
      </c>
      <c r="B14" s="452" t="s">
        <v>372</v>
      </c>
      <c r="C14" s="453" t="s">
        <v>373</v>
      </c>
      <c r="D14" s="453" t="s">
        <v>348</v>
      </c>
    </row>
    <row r="15" spans="1:4">
      <c r="A15">
        <v>12</v>
      </c>
      <c r="B15" s="452" t="s">
        <v>374</v>
      </c>
      <c r="C15" s="453" t="s">
        <v>375</v>
      </c>
      <c r="D15" s="453" t="s">
        <v>376</v>
      </c>
    </row>
    <row r="16" spans="1:4">
      <c r="A16">
        <v>13</v>
      </c>
      <c r="B16" s="452" t="s">
        <v>377</v>
      </c>
      <c r="C16" s="453" t="s">
        <v>378</v>
      </c>
      <c r="D16" s="453" t="s">
        <v>356</v>
      </c>
    </row>
    <row r="17" spans="1:4">
      <c r="A17">
        <v>14</v>
      </c>
      <c r="B17" s="452" t="s">
        <v>379</v>
      </c>
      <c r="C17" s="453" t="s">
        <v>380</v>
      </c>
      <c r="D17" s="453" t="s">
        <v>348</v>
      </c>
    </row>
    <row r="18" spans="1:4">
      <c r="A18">
        <v>15</v>
      </c>
      <c r="B18" s="452" t="s">
        <v>381</v>
      </c>
      <c r="C18" s="453" t="s">
        <v>382</v>
      </c>
      <c r="D18" s="453" t="s">
        <v>376</v>
      </c>
    </row>
    <row r="19" spans="1:4">
      <c r="A19">
        <v>16</v>
      </c>
      <c r="B19" s="452" t="s">
        <v>383</v>
      </c>
      <c r="C19" s="453" t="s">
        <v>384</v>
      </c>
      <c r="D19" s="453" t="s">
        <v>359</v>
      </c>
    </row>
    <row r="20" spans="1:4">
      <c r="A20">
        <v>17</v>
      </c>
      <c r="B20" s="452" t="s">
        <v>385</v>
      </c>
      <c r="C20" s="453" t="s">
        <v>386</v>
      </c>
      <c r="D20" s="453" t="s">
        <v>356</v>
      </c>
    </row>
    <row r="21" spans="1:4">
      <c r="A21">
        <v>18</v>
      </c>
      <c r="B21" s="452" t="s">
        <v>387</v>
      </c>
      <c r="C21" s="453" t="s">
        <v>388</v>
      </c>
      <c r="D21" s="453" t="s">
        <v>364</v>
      </c>
    </row>
    <row r="22" spans="1:4">
      <c r="A22">
        <v>19</v>
      </c>
      <c r="B22" s="452" t="s">
        <v>389</v>
      </c>
      <c r="C22" s="453" t="s">
        <v>390</v>
      </c>
      <c r="D22" s="453" t="s">
        <v>348</v>
      </c>
    </row>
    <row r="23" spans="1:4">
      <c r="A23">
        <v>20</v>
      </c>
      <c r="B23" s="452" t="s">
        <v>391</v>
      </c>
      <c r="C23" s="453" t="s">
        <v>392</v>
      </c>
      <c r="D23" s="453" t="s">
        <v>353</v>
      </c>
    </row>
    <row r="24" spans="1:4">
      <c r="A24">
        <v>21</v>
      </c>
      <c r="B24" s="452" t="s">
        <v>393</v>
      </c>
      <c r="C24" s="453" t="s">
        <v>394</v>
      </c>
      <c r="D24" s="453" t="s">
        <v>364</v>
      </c>
    </row>
    <row r="25" spans="1:4">
      <c r="A25">
        <v>22</v>
      </c>
      <c r="B25" s="452" t="s">
        <v>395</v>
      </c>
      <c r="C25" s="453" t="s">
        <v>396</v>
      </c>
      <c r="D25" s="453" t="s">
        <v>348</v>
      </c>
    </row>
    <row r="26" spans="1:4">
      <c r="A26">
        <v>23</v>
      </c>
      <c r="B26" s="452" t="s">
        <v>397</v>
      </c>
      <c r="C26" s="453" t="s">
        <v>398</v>
      </c>
      <c r="D26" s="453" t="s">
        <v>359</v>
      </c>
    </row>
    <row r="27" spans="1:4">
      <c r="A27">
        <v>24</v>
      </c>
      <c r="B27" s="452" t="s">
        <v>399</v>
      </c>
      <c r="C27" s="453" t="s">
        <v>400</v>
      </c>
      <c r="D27" s="453" t="s">
        <v>359</v>
      </c>
    </row>
    <row r="28" spans="1:4">
      <c r="A28">
        <v>25</v>
      </c>
      <c r="B28" s="452" t="s">
        <v>401</v>
      </c>
      <c r="C28" s="453" t="s">
        <v>402</v>
      </c>
      <c r="D28" s="453" t="s">
        <v>403</v>
      </c>
    </row>
    <row r="29" spans="1:4">
      <c r="A29">
        <v>26</v>
      </c>
      <c r="B29" s="452" t="s">
        <v>404</v>
      </c>
      <c r="C29" s="453" t="s">
        <v>405</v>
      </c>
      <c r="D29" s="453" t="s">
        <v>348</v>
      </c>
    </row>
    <row r="30" spans="1:4">
      <c r="A30">
        <v>27</v>
      </c>
      <c r="B30" s="452" t="s">
        <v>406</v>
      </c>
      <c r="C30" s="453" t="s">
        <v>407</v>
      </c>
      <c r="D30" s="453" t="s">
        <v>348</v>
      </c>
    </row>
    <row r="31" spans="1:4">
      <c r="A31">
        <v>28</v>
      </c>
      <c r="B31" s="452" t="s">
        <v>408</v>
      </c>
      <c r="C31" s="453" t="s">
        <v>409</v>
      </c>
      <c r="D31" s="453" t="s">
        <v>348</v>
      </c>
    </row>
    <row r="32" spans="1:4">
      <c r="A32">
        <v>29</v>
      </c>
      <c r="B32" s="452" t="s">
        <v>410</v>
      </c>
      <c r="C32" s="453" t="s">
        <v>411</v>
      </c>
      <c r="D32" s="453" t="s">
        <v>359</v>
      </c>
    </row>
    <row r="33" spans="1:4">
      <c r="A33">
        <v>30</v>
      </c>
      <c r="B33" s="452" t="s">
        <v>412</v>
      </c>
      <c r="C33" s="453" t="s">
        <v>413</v>
      </c>
      <c r="D33" s="453" t="s">
        <v>348</v>
      </c>
    </row>
    <row r="34" spans="1:4">
      <c r="A34">
        <v>31</v>
      </c>
      <c r="B34" s="452" t="s">
        <v>414</v>
      </c>
      <c r="C34" s="453" t="s">
        <v>415</v>
      </c>
      <c r="D34" s="453" t="s">
        <v>348</v>
      </c>
    </row>
    <row r="35" spans="1:4">
      <c r="A35">
        <v>32</v>
      </c>
      <c r="B35" s="452" t="s">
        <v>416</v>
      </c>
      <c r="C35" s="453" t="s">
        <v>417</v>
      </c>
      <c r="D35" s="453" t="s">
        <v>376</v>
      </c>
    </row>
    <row r="36" spans="1:4">
      <c r="A36">
        <v>33</v>
      </c>
      <c r="B36" s="452" t="s">
        <v>418</v>
      </c>
      <c r="C36" s="453" t="s">
        <v>419</v>
      </c>
      <c r="D36" s="453" t="s">
        <v>348</v>
      </c>
    </row>
    <row r="37" spans="1:4">
      <c r="A37">
        <v>34</v>
      </c>
      <c r="B37" s="452" t="s">
        <v>420</v>
      </c>
      <c r="C37" s="453" t="s">
        <v>421</v>
      </c>
      <c r="D37" s="453" t="s">
        <v>348</v>
      </c>
    </row>
    <row r="38" spans="1:4">
      <c r="A38">
        <v>35</v>
      </c>
      <c r="B38" s="452" t="s">
        <v>422</v>
      </c>
      <c r="C38" s="453" t="s">
        <v>423</v>
      </c>
      <c r="D38" s="453" t="s">
        <v>287</v>
      </c>
    </row>
    <row r="39" spans="1:4">
      <c r="A39">
        <v>36</v>
      </c>
      <c r="B39" s="452" t="s">
        <v>424</v>
      </c>
      <c r="C39" s="453" t="s">
        <v>425</v>
      </c>
      <c r="D39" s="453" t="s">
        <v>348</v>
      </c>
    </row>
    <row r="40" spans="1:4">
      <c r="A40">
        <v>37</v>
      </c>
      <c r="B40" s="452" t="s">
        <v>426</v>
      </c>
      <c r="C40" s="453" t="s">
        <v>427</v>
      </c>
      <c r="D40" s="453" t="s">
        <v>348</v>
      </c>
    </row>
    <row r="41" spans="1:4">
      <c r="A41">
        <v>38</v>
      </c>
      <c r="B41" s="452" t="s">
        <v>428</v>
      </c>
      <c r="C41" s="453" t="s">
        <v>429</v>
      </c>
      <c r="D41" s="453" t="s">
        <v>364</v>
      </c>
    </row>
    <row r="42" spans="1:4">
      <c r="A42">
        <v>39</v>
      </c>
      <c r="B42" s="452" t="s">
        <v>430</v>
      </c>
      <c r="C42" s="453" t="s">
        <v>431</v>
      </c>
      <c r="D42" s="453" t="s">
        <v>348</v>
      </c>
    </row>
    <row r="43" spans="1:4">
      <c r="A43">
        <v>40</v>
      </c>
      <c r="B43" s="452" t="s">
        <v>432</v>
      </c>
      <c r="C43" s="453" t="s">
        <v>433</v>
      </c>
      <c r="D43" s="453" t="s">
        <v>348</v>
      </c>
    </row>
    <row r="44" spans="1:4">
      <c r="A44">
        <v>41</v>
      </c>
      <c r="B44" s="452" t="s">
        <v>434</v>
      </c>
      <c r="C44" s="453" t="s">
        <v>435</v>
      </c>
      <c r="D44" s="453" t="s">
        <v>356</v>
      </c>
    </row>
    <row r="45" spans="1:4">
      <c r="A45">
        <v>42</v>
      </c>
      <c r="B45" s="452" t="s">
        <v>436</v>
      </c>
      <c r="C45" s="453" t="s">
        <v>437</v>
      </c>
      <c r="D45" s="453" t="s">
        <v>348</v>
      </c>
    </row>
    <row r="46" spans="1:4">
      <c r="A46">
        <v>43</v>
      </c>
      <c r="B46" s="452" t="s">
        <v>438</v>
      </c>
      <c r="C46" s="453" t="s">
        <v>439</v>
      </c>
      <c r="D46" s="453" t="s">
        <v>348</v>
      </c>
    </row>
    <row r="47" spans="1:4">
      <c r="A47">
        <v>44</v>
      </c>
      <c r="B47" s="452" t="s">
        <v>440</v>
      </c>
      <c r="C47" s="453" t="s">
        <v>441</v>
      </c>
      <c r="D47" s="453" t="s">
        <v>353</v>
      </c>
    </row>
    <row r="48" spans="1:4">
      <c r="A48">
        <v>45</v>
      </c>
      <c r="B48" s="452" t="s">
        <v>442</v>
      </c>
      <c r="C48" s="453" t="s">
        <v>443</v>
      </c>
      <c r="D48" s="453" t="s">
        <v>287</v>
      </c>
    </row>
    <row r="49" spans="1:4">
      <c r="A49">
        <v>46</v>
      </c>
      <c r="B49" s="452" t="s">
        <v>444</v>
      </c>
      <c r="C49" s="453" t="s">
        <v>445</v>
      </c>
      <c r="D49" s="453" t="s">
        <v>356</v>
      </c>
    </row>
    <row r="50" spans="1:4">
      <c r="A50">
        <v>47</v>
      </c>
      <c r="B50" s="452" t="s">
        <v>446</v>
      </c>
      <c r="C50" s="453" t="s">
        <v>447</v>
      </c>
      <c r="D50" s="453" t="s">
        <v>348</v>
      </c>
    </row>
    <row r="51" spans="1:4">
      <c r="A51">
        <v>48</v>
      </c>
      <c r="B51" s="452" t="s">
        <v>448</v>
      </c>
      <c r="C51" s="453" t="s">
        <v>449</v>
      </c>
      <c r="D51" s="453" t="s">
        <v>348</v>
      </c>
    </row>
    <row r="52" spans="1:4">
      <c r="A52">
        <v>49</v>
      </c>
      <c r="B52" s="452" t="s">
        <v>450</v>
      </c>
      <c r="C52" s="453" t="s">
        <v>451</v>
      </c>
      <c r="D52" s="453" t="s">
        <v>371</v>
      </c>
    </row>
    <row r="53" spans="1:4">
      <c r="A53">
        <v>50</v>
      </c>
      <c r="B53" s="452" t="s">
        <v>452</v>
      </c>
      <c r="C53" s="453" t="s">
        <v>453</v>
      </c>
      <c r="D53" s="453" t="s">
        <v>348</v>
      </c>
    </row>
    <row r="54" spans="1:4">
      <c r="A54">
        <v>51</v>
      </c>
      <c r="B54" s="452" t="s">
        <v>454</v>
      </c>
      <c r="C54" s="453" t="s">
        <v>455</v>
      </c>
      <c r="D54" s="453" t="s">
        <v>348</v>
      </c>
    </row>
    <row r="55" spans="1:4">
      <c r="A55">
        <v>52</v>
      </c>
      <c r="B55" s="452" t="s">
        <v>456</v>
      </c>
      <c r="C55" s="453" t="s">
        <v>457</v>
      </c>
      <c r="D55" s="453" t="s">
        <v>348</v>
      </c>
    </row>
    <row r="56" spans="1:4">
      <c r="A56">
        <v>53</v>
      </c>
      <c r="B56" s="452" t="s">
        <v>458</v>
      </c>
      <c r="C56" s="453" t="s">
        <v>459</v>
      </c>
      <c r="D56" s="453" t="s">
        <v>371</v>
      </c>
    </row>
    <row r="57" spans="1:4">
      <c r="A57">
        <v>54</v>
      </c>
      <c r="B57" s="452" t="s">
        <v>460</v>
      </c>
      <c r="C57" s="453" t="s">
        <v>461</v>
      </c>
      <c r="D57" s="453" t="s">
        <v>348</v>
      </c>
    </row>
    <row r="58" spans="1:4">
      <c r="A58">
        <v>55</v>
      </c>
      <c r="B58" s="452" t="s">
        <v>462</v>
      </c>
      <c r="C58" s="453" t="s">
        <v>463</v>
      </c>
      <c r="D58" s="453" t="s">
        <v>348</v>
      </c>
    </row>
    <row r="59" spans="1:4">
      <c r="A59">
        <v>56</v>
      </c>
      <c r="B59" s="452" t="s">
        <v>464</v>
      </c>
      <c r="C59" s="453" t="s">
        <v>465</v>
      </c>
      <c r="D59" s="453" t="s">
        <v>348</v>
      </c>
    </row>
    <row r="60" spans="1:4">
      <c r="A60">
        <v>57</v>
      </c>
      <c r="B60" s="452" t="s">
        <v>466</v>
      </c>
      <c r="C60" s="453" t="s">
        <v>467</v>
      </c>
      <c r="D60" s="453" t="s">
        <v>348</v>
      </c>
    </row>
    <row r="61" spans="1:4">
      <c r="A61">
        <v>58</v>
      </c>
      <c r="B61" s="452" t="s">
        <v>468</v>
      </c>
      <c r="C61" s="453" t="s">
        <v>469</v>
      </c>
      <c r="D61" s="453" t="s">
        <v>348</v>
      </c>
    </row>
    <row r="62" spans="1:4">
      <c r="A62">
        <v>59</v>
      </c>
      <c r="B62" s="452" t="s">
        <v>470</v>
      </c>
      <c r="C62" s="453" t="s">
        <v>471</v>
      </c>
      <c r="D62" s="453" t="s">
        <v>348</v>
      </c>
    </row>
    <row r="63" spans="1:4">
      <c r="A63">
        <v>60</v>
      </c>
      <c r="B63" s="452" t="s">
        <v>472</v>
      </c>
      <c r="C63" s="453" t="s">
        <v>473</v>
      </c>
      <c r="D63" s="453" t="s">
        <v>348</v>
      </c>
    </row>
    <row r="64" spans="1:4">
      <c r="A64">
        <v>61</v>
      </c>
      <c r="B64" s="452" t="s">
        <v>474</v>
      </c>
      <c r="C64" s="453" t="s">
        <v>475</v>
      </c>
      <c r="D64" s="453" t="s">
        <v>348</v>
      </c>
    </row>
    <row r="65" spans="1:4">
      <c r="A65">
        <v>62</v>
      </c>
      <c r="B65" s="452" t="s">
        <v>476</v>
      </c>
      <c r="C65" s="453" t="s">
        <v>477</v>
      </c>
      <c r="D65" s="453" t="s">
        <v>348</v>
      </c>
    </row>
    <row r="66" spans="1:4">
      <c r="A66">
        <v>63</v>
      </c>
      <c r="B66" s="452" t="s">
        <v>478</v>
      </c>
      <c r="C66" s="453" t="s">
        <v>479</v>
      </c>
      <c r="D66" s="453" t="s">
        <v>364</v>
      </c>
    </row>
    <row r="67" spans="1:4">
      <c r="A67">
        <v>64</v>
      </c>
      <c r="B67" s="452" t="s">
        <v>480</v>
      </c>
      <c r="C67" s="453" t="s">
        <v>481</v>
      </c>
      <c r="D67" s="453" t="s">
        <v>348</v>
      </c>
    </row>
    <row r="68" spans="1:4">
      <c r="A68">
        <v>65</v>
      </c>
      <c r="B68" s="452" t="s">
        <v>482</v>
      </c>
      <c r="C68" s="453" t="s">
        <v>483</v>
      </c>
      <c r="D68" s="453" t="s">
        <v>348</v>
      </c>
    </row>
    <row r="69" spans="1:4">
      <c r="A69">
        <v>66</v>
      </c>
      <c r="B69" s="452" t="s">
        <v>484</v>
      </c>
      <c r="C69" s="453" t="s">
        <v>485</v>
      </c>
      <c r="D69" s="453" t="s">
        <v>348</v>
      </c>
    </row>
    <row r="70" spans="1:4">
      <c r="A70">
        <v>67</v>
      </c>
      <c r="B70" s="452" t="s">
        <v>486</v>
      </c>
      <c r="C70" s="453" t="s">
        <v>487</v>
      </c>
      <c r="D70" s="453" t="s">
        <v>364</v>
      </c>
    </row>
    <row r="71" spans="1:4">
      <c r="A71">
        <v>68</v>
      </c>
      <c r="B71" s="452" t="s">
        <v>488</v>
      </c>
      <c r="C71" s="453" t="s">
        <v>489</v>
      </c>
      <c r="D71" s="453" t="s">
        <v>348</v>
      </c>
    </row>
    <row r="72" spans="1:4">
      <c r="A72">
        <v>69</v>
      </c>
      <c r="B72" s="452" t="s">
        <v>490</v>
      </c>
      <c r="C72" s="453" t="s">
        <v>491</v>
      </c>
      <c r="D72" s="453" t="s">
        <v>356</v>
      </c>
    </row>
    <row r="73" spans="1:4">
      <c r="A73">
        <v>70</v>
      </c>
      <c r="B73" s="452" t="s">
        <v>492</v>
      </c>
      <c r="C73" s="453" t="s">
        <v>493</v>
      </c>
      <c r="D73" s="453" t="s">
        <v>348</v>
      </c>
    </row>
    <row r="74" spans="1:4">
      <c r="A74">
        <v>71</v>
      </c>
      <c r="B74" s="452" t="s">
        <v>494</v>
      </c>
      <c r="C74" s="453" t="s">
        <v>495</v>
      </c>
      <c r="D74" s="453" t="s">
        <v>348</v>
      </c>
    </row>
    <row r="75" spans="1:4">
      <c r="A75">
        <v>72</v>
      </c>
      <c r="B75" s="452" t="s">
        <v>496</v>
      </c>
      <c r="C75" s="453" t="s">
        <v>497</v>
      </c>
      <c r="D75" s="453" t="s">
        <v>353</v>
      </c>
    </row>
    <row r="76" spans="1:4">
      <c r="A76">
        <v>73</v>
      </c>
      <c r="B76" s="452" t="s">
        <v>498</v>
      </c>
      <c r="C76" s="453" t="s">
        <v>499</v>
      </c>
      <c r="D76" s="453" t="s">
        <v>348</v>
      </c>
    </row>
    <row r="77" spans="1:4">
      <c r="A77">
        <v>74</v>
      </c>
      <c r="B77" s="452" t="s">
        <v>500</v>
      </c>
      <c r="C77" s="453" t="s">
        <v>501</v>
      </c>
      <c r="D77" s="453" t="s">
        <v>348</v>
      </c>
    </row>
    <row r="78" spans="1:4">
      <c r="A78">
        <v>75</v>
      </c>
      <c r="B78" s="452" t="s">
        <v>502</v>
      </c>
      <c r="C78" s="453" t="s">
        <v>503</v>
      </c>
      <c r="D78" s="453" t="s">
        <v>348</v>
      </c>
    </row>
    <row r="79" spans="1:4">
      <c r="A79">
        <v>76</v>
      </c>
      <c r="B79" s="452" t="s">
        <v>504</v>
      </c>
      <c r="C79" s="453" t="s">
        <v>505</v>
      </c>
      <c r="D79" s="453" t="s">
        <v>348</v>
      </c>
    </row>
    <row r="80" spans="1:4">
      <c r="A80">
        <v>77</v>
      </c>
      <c r="B80" s="452" t="s">
        <v>506</v>
      </c>
      <c r="C80" s="453" t="s">
        <v>507</v>
      </c>
      <c r="D80" s="453" t="s">
        <v>359</v>
      </c>
    </row>
    <row r="81" spans="1:4">
      <c r="A81">
        <v>78</v>
      </c>
      <c r="B81" s="452" t="s">
        <v>508</v>
      </c>
      <c r="C81" s="453" t="s">
        <v>509</v>
      </c>
      <c r="D81" s="453" t="s">
        <v>348</v>
      </c>
    </row>
    <row r="82" spans="1:4">
      <c r="A82">
        <v>79</v>
      </c>
      <c r="B82" s="452" t="s">
        <v>510</v>
      </c>
      <c r="C82" s="453" t="s">
        <v>511</v>
      </c>
      <c r="D82" s="453" t="s">
        <v>348</v>
      </c>
    </row>
    <row r="83" spans="1:4">
      <c r="A83">
        <v>80</v>
      </c>
      <c r="B83" s="452" t="s">
        <v>512</v>
      </c>
      <c r="C83" s="453" t="s">
        <v>513</v>
      </c>
      <c r="D83" s="453" t="s">
        <v>348</v>
      </c>
    </row>
    <row r="84" spans="1:4">
      <c r="A84">
        <v>81</v>
      </c>
      <c r="B84" s="452" t="s">
        <v>514</v>
      </c>
      <c r="C84" s="453" t="s">
        <v>515</v>
      </c>
      <c r="D84" s="453" t="s">
        <v>353</v>
      </c>
    </row>
    <row r="85" spans="1:4">
      <c r="A85">
        <v>82</v>
      </c>
      <c r="B85" s="452" t="s">
        <v>516</v>
      </c>
      <c r="C85" s="453" t="s">
        <v>517</v>
      </c>
      <c r="D85" s="453" t="s">
        <v>353</v>
      </c>
    </row>
    <row r="86" spans="1:4">
      <c r="A86">
        <v>83</v>
      </c>
      <c r="B86" s="452" t="s">
        <v>518</v>
      </c>
      <c r="C86" s="453" t="s">
        <v>519</v>
      </c>
      <c r="D86" s="453" t="s">
        <v>348</v>
      </c>
    </row>
    <row r="87" spans="1:4">
      <c r="A87">
        <v>84</v>
      </c>
      <c r="B87" s="452" t="s">
        <v>520</v>
      </c>
      <c r="C87" s="453" t="s">
        <v>521</v>
      </c>
      <c r="D87" s="453" t="s">
        <v>348</v>
      </c>
    </row>
    <row r="88" spans="1:4">
      <c r="A88">
        <v>85</v>
      </c>
      <c r="B88" s="452" t="s">
        <v>522</v>
      </c>
      <c r="C88" s="453" t="s">
        <v>523</v>
      </c>
      <c r="D88" s="453" t="s">
        <v>348</v>
      </c>
    </row>
    <row r="89" spans="1:4">
      <c r="A89">
        <v>86</v>
      </c>
      <c r="B89" s="452" t="s">
        <v>524</v>
      </c>
      <c r="C89" s="453" t="s">
        <v>525</v>
      </c>
      <c r="D89" s="453" t="s">
        <v>348</v>
      </c>
    </row>
    <row r="90" spans="1:4">
      <c r="A90">
        <v>87</v>
      </c>
      <c r="B90" s="452" t="s">
        <v>526</v>
      </c>
      <c r="C90" s="453" t="s">
        <v>527</v>
      </c>
      <c r="D90" s="453" t="s">
        <v>348</v>
      </c>
    </row>
    <row r="91" spans="1:4">
      <c r="A91">
        <v>88</v>
      </c>
      <c r="B91" s="452" t="s">
        <v>528</v>
      </c>
      <c r="C91" s="453" t="s">
        <v>529</v>
      </c>
      <c r="D91" s="453" t="s">
        <v>348</v>
      </c>
    </row>
    <row r="92" spans="1:4">
      <c r="A92">
        <v>89</v>
      </c>
      <c r="B92" s="452" t="s">
        <v>530</v>
      </c>
      <c r="C92" s="453" t="s">
        <v>531</v>
      </c>
      <c r="D92" s="453" t="s">
        <v>348</v>
      </c>
    </row>
    <row r="93" spans="1:4">
      <c r="A93">
        <v>90</v>
      </c>
      <c r="B93" s="452" t="s">
        <v>532</v>
      </c>
      <c r="C93" s="453" t="s">
        <v>533</v>
      </c>
      <c r="D93" s="453" t="s">
        <v>353</v>
      </c>
    </row>
    <row r="94" spans="1:4">
      <c r="A94">
        <v>91</v>
      </c>
      <c r="B94" s="452" t="s">
        <v>534</v>
      </c>
      <c r="C94" s="453" t="s">
        <v>535</v>
      </c>
      <c r="D94" s="453" t="s">
        <v>348</v>
      </c>
    </row>
    <row r="95" spans="1:4">
      <c r="A95">
        <v>92</v>
      </c>
      <c r="B95" s="452" t="s">
        <v>536</v>
      </c>
      <c r="C95" s="453" t="s">
        <v>537</v>
      </c>
      <c r="D95" s="453" t="s">
        <v>348</v>
      </c>
    </row>
    <row r="96" spans="1:4">
      <c r="A96">
        <v>93</v>
      </c>
      <c r="B96" s="452" t="s">
        <v>538</v>
      </c>
      <c r="C96" s="453" t="s">
        <v>539</v>
      </c>
      <c r="D96" s="453" t="s">
        <v>403</v>
      </c>
    </row>
    <row r="97" spans="1:4">
      <c r="A97">
        <v>94</v>
      </c>
      <c r="B97" s="452" t="s">
        <v>540</v>
      </c>
      <c r="C97" s="453" t="s">
        <v>541</v>
      </c>
      <c r="D97" s="453" t="s">
        <v>348</v>
      </c>
    </row>
    <row r="98" spans="1:4">
      <c r="A98">
        <v>95</v>
      </c>
      <c r="B98" s="452" t="s">
        <v>542</v>
      </c>
      <c r="C98" s="453" t="s">
        <v>543</v>
      </c>
      <c r="D98" s="453" t="s">
        <v>348</v>
      </c>
    </row>
    <row r="99" spans="1:4">
      <c r="A99">
        <v>96</v>
      </c>
      <c r="B99" s="452" t="s">
        <v>544</v>
      </c>
      <c r="C99" s="453" t="s">
        <v>545</v>
      </c>
      <c r="D99" s="453" t="s">
        <v>348</v>
      </c>
    </row>
    <row r="100" spans="1:4">
      <c r="A100">
        <v>97</v>
      </c>
      <c r="B100" s="452" t="s">
        <v>546</v>
      </c>
      <c r="C100" s="453" t="s">
        <v>547</v>
      </c>
      <c r="D100" s="453" t="s">
        <v>348</v>
      </c>
    </row>
    <row r="101" spans="1:4">
      <c r="A101">
        <v>98</v>
      </c>
      <c r="B101" s="452" t="s">
        <v>548</v>
      </c>
      <c r="C101" s="453" t="s">
        <v>549</v>
      </c>
      <c r="D101" s="453" t="s">
        <v>348</v>
      </c>
    </row>
    <row r="102" spans="1:4">
      <c r="A102">
        <v>99</v>
      </c>
      <c r="B102" s="452" t="s">
        <v>550</v>
      </c>
      <c r="C102" s="453" t="s">
        <v>551</v>
      </c>
      <c r="D102" s="453" t="s">
        <v>348</v>
      </c>
    </row>
    <row r="103" spans="1:4">
      <c r="A103">
        <v>100</v>
      </c>
      <c r="B103" s="452" t="s">
        <v>552</v>
      </c>
      <c r="C103" s="453" t="s">
        <v>553</v>
      </c>
      <c r="D103" s="453" t="s">
        <v>348</v>
      </c>
    </row>
    <row r="104" spans="1:4">
      <c r="A104">
        <v>101</v>
      </c>
      <c r="B104" s="452" t="s">
        <v>554</v>
      </c>
      <c r="C104" s="453" t="s">
        <v>555</v>
      </c>
      <c r="D104" s="453" t="s">
        <v>364</v>
      </c>
    </row>
    <row r="105" spans="1:4">
      <c r="A105">
        <v>102</v>
      </c>
      <c r="B105" s="452" t="s">
        <v>556</v>
      </c>
      <c r="C105" s="453" t="s">
        <v>557</v>
      </c>
      <c r="D105" s="453" t="s">
        <v>348</v>
      </c>
    </row>
    <row r="106" spans="1:4">
      <c r="A106">
        <v>103</v>
      </c>
      <c r="B106" s="452" t="s">
        <v>558</v>
      </c>
      <c r="C106" s="453" t="s">
        <v>559</v>
      </c>
      <c r="D106" s="453" t="s">
        <v>348</v>
      </c>
    </row>
    <row r="107" spans="1:4">
      <c r="A107">
        <v>104</v>
      </c>
      <c r="B107" s="452" t="s">
        <v>560</v>
      </c>
      <c r="C107" s="453" t="s">
        <v>561</v>
      </c>
      <c r="D107" s="453" t="s">
        <v>348</v>
      </c>
    </row>
    <row r="108" spans="1:4">
      <c r="A108">
        <v>105</v>
      </c>
      <c r="B108" s="452" t="s">
        <v>562</v>
      </c>
      <c r="C108" s="453" t="s">
        <v>563</v>
      </c>
      <c r="D108" s="453" t="s">
        <v>348</v>
      </c>
    </row>
    <row r="109" spans="1:4">
      <c r="A109">
        <v>106</v>
      </c>
      <c r="B109" s="452" t="s">
        <v>564</v>
      </c>
      <c r="C109" s="453" t="s">
        <v>565</v>
      </c>
      <c r="D109" s="453" t="s">
        <v>403</v>
      </c>
    </row>
    <row r="110" spans="1:4">
      <c r="A110">
        <v>107</v>
      </c>
      <c r="B110" s="452" t="s">
        <v>566</v>
      </c>
      <c r="C110" s="453" t="s">
        <v>567</v>
      </c>
      <c r="D110" s="453" t="s">
        <v>348</v>
      </c>
    </row>
    <row r="111" spans="1:4">
      <c r="A111">
        <v>108</v>
      </c>
      <c r="B111" s="452" t="s">
        <v>568</v>
      </c>
      <c r="C111" s="453" t="s">
        <v>569</v>
      </c>
      <c r="D111" s="453" t="s">
        <v>348</v>
      </c>
    </row>
    <row r="112" spans="1:4">
      <c r="A112">
        <v>109</v>
      </c>
      <c r="B112" s="452" t="s">
        <v>570</v>
      </c>
      <c r="C112" s="453" t="s">
        <v>571</v>
      </c>
      <c r="D112" s="453" t="s">
        <v>348</v>
      </c>
    </row>
    <row r="113" spans="1:4">
      <c r="A113">
        <v>110</v>
      </c>
      <c r="B113" s="452" t="s">
        <v>572</v>
      </c>
      <c r="C113" s="453" t="s">
        <v>573</v>
      </c>
      <c r="D113" s="453" t="s">
        <v>348</v>
      </c>
    </row>
    <row r="114" spans="1:4">
      <c r="A114">
        <v>111</v>
      </c>
      <c r="B114" s="452" t="s">
        <v>574</v>
      </c>
      <c r="C114" s="453" t="s">
        <v>575</v>
      </c>
      <c r="D114" s="453" t="s">
        <v>348</v>
      </c>
    </row>
    <row r="115" spans="1:4">
      <c r="A115">
        <v>112</v>
      </c>
      <c r="B115" s="452" t="s">
        <v>576</v>
      </c>
      <c r="C115" s="453" t="s">
        <v>577</v>
      </c>
      <c r="D115" s="453" t="s">
        <v>356</v>
      </c>
    </row>
    <row r="116" spans="1:4">
      <c r="A116">
        <v>113</v>
      </c>
      <c r="B116" s="452" t="s">
        <v>578</v>
      </c>
      <c r="C116" s="453" t="s">
        <v>579</v>
      </c>
      <c r="D116" s="453" t="s">
        <v>348</v>
      </c>
    </row>
    <row r="117" spans="1:4">
      <c r="A117">
        <v>114</v>
      </c>
      <c r="B117" s="452" t="s">
        <v>580</v>
      </c>
      <c r="C117" s="453" t="s">
        <v>581</v>
      </c>
      <c r="D117" s="453" t="s">
        <v>348</v>
      </c>
    </row>
    <row r="118" spans="1:4">
      <c r="A118">
        <v>115</v>
      </c>
      <c r="B118" s="452" t="s">
        <v>582</v>
      </c>
      <c r="C118" s="453" t="s">
        <v>583</v>
      </c>
      <c r="D118" s="453" t="s">
        <v>348</v>
      </c>
    </row>
    <row r="119" spans="1:4">
      <c r="A119">
        <v>116</v>
      </c>
      <c r="B119" s="452" t="s">
        <v>584</v>
      </c>
      <c r="C119" s="453" t="s">
        <v>585</v>
      </c>
      <c r="D119" s="453" t="s">
        <v>348</v>
      </c>
    </row>
    <row r="120" spans="1:4">
      <c r="A120">
        <v>117</v>
      </c>
      <c r="B120" s="452" t="s">
        <v>586</v>
      </c>
      <c r="C120" s="453" t="s">
        <v>587</v>
      </c>
      <c r="D120" s="453" t="s">
        <v>348</v>
      </c>
    </row>
    <row r="121" spans="1:4">
      <c r="A121">
        <v>118</v>
      </c>
      <c r="B121" s="452" t="s">
        <v>588</v>
      </c>
      <c r="C121" s="453" t="s">
        <v>589</v>
      </c>
      <c r="D121" s="453" t="s">
        <v>348</v>
      </c>
    </row>
    <row r="122" spans="1:4">
      <c r="A122">
        <v>119</v>
      </c>
      <c r="B122" s="452" t="s">
        <v>590</v>
      </c>
      <c r="C122" s="453" t="s">
        <v>591</v>
      </c>
      <c r="D122" s="453" t="s">
        <v>348</v>
      </c>
    </row>
    <row r="123" spans="1:4">
      <c r="A123">
        <v>120</v>
      </c>
      <c r="B123" s="452" t="s">
        <v>592</v>
      </c>
      <c r="C123" s="453" t="s">
        <v>593</v>
      </c>
      <c r="D123" s="453" t="s">
        <v>348</v>
      </c>
    </row>
    <row r="124" spans="1:4">
      <c r="A124">
        <v>121</v>
      </c>
      <c r="B124" s="452" t="s">
        <v>594</v>
      </c>
      <c r="C124" s="453" t="s">
        <v>595</v>
      </c>
      <c r="D124" s="453" t="s">
        <v>348</v>
      </c>
    </row>
    <row r="125" spans="1:4">
      <c r="A125">
        <v>122</v>
      </c>
      <c r="B125" s="452" t="s">
        <v>596</v>
      </c>
      <c r="C125" s="453" t="s">
        <v>597</v>
      </c>
      <c r="D125" s="453" t="s">
        <v>348</v>
      </c>
    </row>
    <row r="126" spans="1:4">
      <c r="A126">
        <v>123</v>
      </c>
      <c r="B126" s="452" t="s">
        <v>598</v>
      </c>
      <c r="C126" s="453" t="s">
        <v>599</v>
      </c>
      <c r="D126" s="453" t="s">
        <v>348</v>
      </c>
    </row>
    <row r="127" spans="1:4">
      <c r="A127">
        <v>124</v>
      </c>
      <c r="B127" s="452" t="s">
        <v>600</v>
      </c>
      <c r="C127" s="453" t="s">
        <v>601</v>
      </c>
      <c r="D127" s="453" t="s">
        <v>348</v>
      </c>
    </row>
    <row r="128" spans="1:4">
      <c r="A128">
        <v>125</v>
      </c>
      <c r="B128" s="452" t="s">
        <v>602</v>
      </c>
      <c r="C128" s="453" t="s">
        <v>603</v>
      </c>
      <c r="D128" s="453" t="s">
        <v>348</v>
      </c>
    </row>
    <row r="129" spans="1:4">
      <c r="A129">
        <v>126</v>
      </c>
      <c r="B129" s="452" t="s">
        <v>604</v>
      </c>
      <c r="C129" s="453" t="s">
        <v>605</v>
      </c>
      <c r="D129" s="453" t="s">
        <v>348</v>
      </c>
    </row>
    <row r="130" spans="1:4">
      <c r="A130">
        <v>127</v>
      </c>
      <c r="B130" s="452" t="s">
        <v>606</v>
      </c>
      <c r="C130" s="453" t="s">
        <v>607</v>
      </c>
      <c r="D130" s="453" t="s">
        <v>348</v>
      </c>
    </row>
    <row r="131" spans="1:4">
      <c r="A131">
        <v>128</v>
      </c>
      <c r="B131" s="452" t="s">
        <v>608</v>
      </c>
      <c r="C131" s="453" t="s">
        <v>609</v>
      </c>
      <c r="D131" s="453" t="s">
        <v>348</v>
      </c>
    </row>
    <row r="132" spans="1:4">
      <c r="A132">
        <v>129</v>
      </c>
      <c r="B132" s="452" t="s">
        <v>610</v>
      </c>
      <c r="C132" s="453" t="s">
        <v>611</v>
      </c>
      <c r="D132" s="453" t="s">
        <v>348</v>
      </c>
    </row>
    <row r="133" spans="1:4">
      <c r="A133">
        <v>130</v>
      </c>
      <c r="B133" s="452" t="s">
        <v>612</v>
      </c>
      <c r="C133" s="453" t="s">
        <v>613</v>
      </c>
      <c r="D133" s="453" t="s">
        <v>348</v>
      </c>
    </row>
    <row r="134" spans="1:4">
      <c r="A134">
        <v>131</v>
      </c>
      <c r="B134" s="452" t="s">
        <v>614</v>
      </c>
      <c r="C134" s="453" t="s">
        <v>615</v>
      </c>
      <c r="D134" s="453" t="s">
        <v>348</v>
      </c>
    </row>
    <row r="135" spans="1:4">
      <c r="A135">
        <v>132</v>
      </c>
      <c r="B135" s="452" t="s">
        <v>616</v>
      </c>
      <c r="C135" s="453" t="s">
        <v>617</v>
      </c>
      <c r="D135" s="453" t="s">
        <v>348</v>
      </c>
    </row>
    <row r="136" spans="1:4">
      <c r="A136">
        <v>133</v>
      </c>
      <c r="B136" s="452" t="s">
        <v>618</v>
      </c>
      <c r="C136" s="453" t="s">
        <v>619</v>
      </c>
      <c r="D136" s="453" t="s">
        <v>348</v>
      </c>
    </row>
    <row r="137" spans="1:4">
      <c r="A137">
        <v>134</v>
      </c>
      <c r="B137" s="452" t="s">
        <v>620</v>
      </c>
      <c r="C137" s="453" t="s">
        <v>621</v>
      </c>
      <c r="D137" s="453" t="s">
        <v>348</v>
      </c>
    </row>
    <row r="138" spans="1:4">
      <c r="A138">
        <v>135</v>
      </c>
      <c r="B138" s="452" t="s">
        <v>622</v>
      </c>
      <c r="C138" s="453" t="s">
        <v>623</v>
      </c>
      <c r="D138" s="453" t="s">
        <v>353</v>
      </c>
    </row>
    <row r="139" spans="1:4">
      <c r="A139">
        <v>136</v>
      </c>
      <c r="B139" s="452" t="s">
        <v>624</v>
      </c>
      <c r="C139" s="453" t="s">
        <v>625</v>
      </c>
      <c r="D139" s="453" t="s">
        <v>348</v>
      </c>
    </row>
    <row r="140" spans="1:4">
      <c r="A140">
        <v>137</v>
      </c>
      <c r="B140" s="452" t="s">
        <v>626</v>
      </c>
      <c r="C140" s="453" t="s">
        <v>627</v>
      </c>
      <c r="D140" s="453" t="s">
        <v>348</v>
      </c>
    </row>
    <row r="141" spans="1:4">
      <c r="A141">
        <v>138</v>
      </c>
      <c r="B141" s="452" t="s">
        <v>628</v>
      </c>
      <c r="C141" s="453" t="s">
        <v>629</v>
      </c>
      <c r="D141" s="453" t="s">
        <v>356</v>
      </c>
    </row>
    <row r="142" spans="1:4">
      <c r="A142">
        <v>139</v>
      </c>
      <c r="B142" s="452" t="s">
        <v>630</v>
      </c>
      <c r="C142" s="453" t="s">
        <v>631</v>
      </c>
      <c r="D142" s="453" t="s">
        <v>287</v>
      </c>
    </row>
    <row r="143" spans="1:4">
      <c r="A143">
        <v>140</v>
      </c>
      <c r="B143" s="452" t="s">
        <v>632</v>
      </c>
      <c r="C143" s="453" t="s">
        <v>633</v>
      </c>
      <c r="D143" s="453" t="s">
        <v>348</v>
      </c>
    </row>
    <row r="144" spans="1:4">
      <c r="A144">
        <v>141</v>
      </c>
      <c r="B144" s="452" t="s">
        <v>634</v>
      </c>
      <c r="C144" s="453" t="s">
        <v>635</v>
      </c>
      <c r="D144" s="453" t="s">
        <v>287</v>
      </c>
    </row>
    <row r="145" spans="1:4">
      <c r="A145">
        <v>142</v>
      </c>
      <c r="B145" s="452" t="s">
        <v>636</v>
      </c>
      <c r="C145" s="453" t="s">
        <v>637</v>
      </c>
      <c r="D145" s="453" t="s">
        <v>353</v>
      </c>
    </row>
    <row r="146" spans="1:4">
      <c r="A146">
        <v>143</v>
      </c>
      <c r="B146" s="452" t="s">
        <v>638</v>
      </c>
      <c r="C146" s="453" t="s">
        <v>639</v>
      </c>
      <c r="D146" s="453" t="s">
        <v>371</v>
      </c>
    </row>
    <row r="147" spans="1:4">
      <c r="A147">
        <v>144</v>
      </c>
      <c r="B147" s="452" t="s">
        <v>640</v>
      </c>
      <c r="C147" s="453" t="s">
        <v>641</v>
      </c>
      <c r="D147" s="453" t="s">
        <v>364</v>
      </c>
    </row>
    <row r="148" spans="1:4">
      <c r="A148">
        <v>145</v>
      </c>
      <c r="B148" s="452" t="s">
        <v>642</v>
      </c>
      <c r="C148" s="453" t="s">
        <v>643</v>
      </c>
      <c r="D148" s="453" t="s">
        <v>403</v>
      </c>
    </row>
    <row r="149" spans="1:4">
      <c r="A149">
        <v>146</v>
      </c>
      <c r="B149" s="452" t="s">
        <v>644</v>
      </c>
      <c r="C149" s="453" t="s">
        <v>645</v>
      </c>
      <c r="D149" s="453" t="s">
        <v>364</v>
      </c>
    </row>
    <row r="150" spans="1:4">
      <c r="A150">
        <v>147</v>
      </c>
      <c r="B150" s="452" t="s">
        <v>646</v>
      </c>
      <c r="C150" s="453" t="s">
        <v>647</v>
      </c>
      <c r="D150" s="453" t="s">
        <v>371</v>
      </c>
    </row>
    <row r="151" spans="1:4">
      <c r="A151">
        <v>148</v>
      </c>
      <c r="B151" s="452" t="s">
        <v>648</v>
      </c>
      <c r="C151" s="453" t="s">
        <v>649</v>
      </c>
      <c r="D151" s="453" t="s">
        <v>364</v>
      </c>
    </row>
    <row r="152" spans="1:4">
      <c r="A152">
        <v>149</v>
      </c>
      <c r="B152" s="452" t="s">
        <v>650</v>
      </c>
      <c r="C152" s="453" t="s">
        <v>651</v>
      </c>
      <c r="D152" s="453" t="s">
        <v>287</v>
      </c>
    </row>
    <row r="153" spans="1:4">
      <c r="A153">
        <v>150</v>
      </c>
      <c r="B153" s="452" t="s">
        <v>652</v>
      </c>
      <c r="C153" s="453" t="s">
        <v>653</v>
      </c>
      <c r="D153" s="453" t="s">
        <v>371</v>
      </c>
    </row>
    <row r="154" spans="1:4">
      <c r="A154">
        <v>151</v>
      </c>
      <c r="B154" s="452" t="s">
        <v>654</v>
      </c>
      <c r="C154" s="453" t="s">
        <v>655</v>
      </c>
      <c r="D154" s="453" t="s">
        <v>403</v>
      </c>
    </row>
    <row r="155" spans="1:4">
      <c r="A155">
        <v>152</v>
      </c>
      <c r="B155" s="452" t="s">
        <v>656</v>
      </c>
      <c r="C155" s="453" t="s">
        <v>657</v>
      </c>
      <c r="D155" s="453" t="s">
        <v>364</v>
      </c>
    </row>
    <row r="156" spans="1:4">
      <c r="A156">
        <v>153</v>
      </c>
      <c r="B156" s="452" t="s">
        <v>658</v>
      </c>
      <c r="C156" s="453" t="s">
        <v>659</v>
      </c>
      <c r="D156" s="453" t="s">
        <v>353</v>
      </c>
    </row>
    <row r="157" spans="1:4">
      <c r="A157">
        <v>154</v>
      </c>
      <c r="B157" s="452" t="s">
        <v>660</v>
      </c>
      <c r="C157" s="453" t="s">
        <v>661</v>
      </c>
      <c r="D157" s="453" t="s">
        <v>356</v>
      </c>
    </row>
    <row r="158" spans="1:4">
      <c r="A158">
        <v>155</v>
      </c>
      <c r="B158" s="452" t="s">
        <v>662</v>
      </c>
      <c r="C158" s="453" t="s">
        <v>663</v>
      </c>
      <c r="D158" s="453" t="s">
        <v>348</v>
      </c>
    </row>
    <row r="159" spans="1:4">
      <c r="A159">
        <v>156</v>
      </c>
      <c r="B159" s="452" t="s">
        <v>664</v>
      </c>
      <c r="C159" s="453" t="s">
        <v>665</v>
      </c>
      <c r="D159" s="453" t="s">
        <v>348</v>
      </c>
    </row>
    <row r="160" spans="1:4">
      <c r="A160">
        <v>157</v>
      </c>
      <c r="B160" s="452" t="s">
        <v>666</v>
      </c>
      <c r="C160" s="453" t="s">
        <v>667</v>
      </c>
      <c r="D160" s="453" t="s">
        <v>348</v>
      </c>
    </row>
    <row r="161" spans="1:4">
      <c r="A161">
        <v>158</v>
      </c>
      <c r="B161" s="452" t="s">
        <v>668</v>
      </c>
      <c r="C161" s="453" t="s">
        <v>669</v>
      </c>
      <c r="D161" s="453" t="s">
        <v>364</v>
      </c>
    </row>
    <row r="162" spans="1:4">
      <c r="A162">
        <v>159</v>
      </c>
      <c r="B162" s="452" t="s">
        <v>670</v>
      </c>
      <c r="C162" s="453" t="s">
        <v>671</v>
      </c>
      <c r="D162" s="453" t="s">
        <v>356</v>
      </c>
    </row>
    <row r="163" spans="1:4">
      <c r="A163">
        <v>160</v>
      </c>
      <c r="B163" s="452" t="s">
        <v>672</v>
      </c>
      <c r="C163" s="453" t="s">
        <v>673</v>
      </c>
      <c r="D163" s="453" t="s">
        <v>364</v>
      </c>
    </row>
    <row r="164" spans="1:4">
      <c r="A164">
        <v>161</v>
      </c>
      <c r="B164" s="452" t="s">
        <v>674</v>
      </c>
      <c r="C164" s="453" t="s">
        <v>675</v>
      </c>
      <c r="D164" s="453" t="s">
        <v>364</v>
      </c>
    </row>
    <row r="165" spans="1:4">
      <c r="A165">
        <v>162</v>
      </c>
      <c r="B165" s="452" t="s">
        <v>676</v>
      </c>
      <c r="C165" s="453" t="s">
        <v>677</v>
      </c>
      <c r="D165" s="453" t="s">
        <v>364</v>
      </c>
    </row>
    <row r="166" spans="1:4">
      <c r="A166">
        <v>163</v>
      </c>
      <c r="B166" s="452" t="s">
        <v>678</v>
      </c>
      <c r="C166" s="453" t="s">
        <v>679</v>
      </c>
      <c r="D166" s="453" t="s">
        <v>364</v>
      </c>
    </row>
    <row r="167" spans="1:4">
      <c r="A167">
        <v>164</v>
      </c>
      <c r="B167" s="452" t="s">
        <v>680</v>
      </c>
      <c r="C167" s="453" t="s">
        <v>681</v>
      </c>
      <c r="D167" s="453" t="s">
        <v>348</v>
      </c>
    </row>
    <row r="168" spans="1:4">
      <c r="A168">
        <v>165</v>
      </c>
      <c r="B168" s="452" t="s">
        <v>682</v>
      </c>
      <c r="C168" s="453" t="s">
        <v>683</v>
      </c>
      <c r="D168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0.23190160860636022</v>
      </c>
      <c r="C5" s="458">
        <v>0.76809839139363978</v>
      </c>
      <c r="D5" s="458"/>
      <c r="E5" s="458"/>
    </row>
    <row r="6" spans="1:5" ht="20.100000000000001" customHeight="1">
      <c r="A6" s="457" t="s">
        <v>274</v>
      </c>
      <c r="B6" s="458"/>
      <c r="C6" s="458"/>
      <c r="D6" s="458"/>
      <c r="E6" s="458"/>
    </row>
    <row r="7" spans="1:5" ht="20.100000000000001" customHeight="1">
      <c r="A7" s="457" t="s">
        <v>275</v>
      </c>
      <c r="B7" s="458"/>
      <c r="C7" s="458"/>
      <c r="D7" s="458"/>
      <c r="E7" s="458"/>
    </row>
    <row r="8" spans="1:5" ht="20.100000000000001" customHeight="1"/>
    <row r="18" spans="1:5">
      <c r="A18" t="s">
        <v>778</v>
      </c>
      <c r="B18">
        <v>70507.064999997077</v>
      </c>
      <c r="C18">
        <v>233531.64100000661</v>
      </c>
      <c r="D18">
        <v>10189.670000000475</v>
      </c>
      <c r="E18">
        <v>16533.914000000583</v>
      </c>
    </row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343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100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1.0000000000000002</v>
      </c>
      <c r="F19" s="401">
        <f>Complementary_Inf!$F$19</f>
        <v>0.99999999999999978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1592.3617875699986</v>
      </c>
      <c r="F31" s="353">
        <f>Complementary_Inf!$F$31</f>
        <v>0</v>
      </c>
      <c r="G31" s="354">
        <f>Complementary_Inf!$G$31</f>
        <v>137.35297439499999</v>
      </c>
      <c r="H31" s="354">
        <f>Complementary_Inf!$H$31</f>
        <v>14743.540923750012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2019-10-01T12:19:20Z</dcterms:created>
  <dcterms:modified xsi:type="dcterms:W3CDTF">2019-10-01T12:19:20Z</dcterms:modified>
</cp:coreProperties>
</file>