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6" i="44"/>
  <c r="D17" i="44"/>
  <c r="E7" i="27"/>
  <c r="E9" i="27"/>
  <c r="AS15" i="2"/>
  <c r="AS16" i="19" s="1"/>
  <c r="AS16" i="2"/>
  <c r="AS17" i="2"/>
  <c r="D18" i="2"/>
  <c r="E18" i="2"/>
  <c r="F18" i="2"/>
  <c r="G18" i="2"/>
  <c r="H18" i="2"/>
  <c r="AS18" i="2" s="1"/>
  <c r="I18" i="2"/>
  <c r="I46" i="2" s="1"/>
  <c r="I47" i="19" s="1"/>
  <c r="J18" i="2"/>
  <c r="K18" i="2"/>
  <c r="L18" i="2"/>
  <c r="M18" i="2"/>
  <c r="N18" i="2"/>
  <c r="O18" i="2"/>
  <c r="P18" i="2"/>
  <c r="Q18" i="2"/>
  <c r="Q46" i="2" s="1"/>
  <c r="Q47" i="19" s="1"/>
  <c r="R18" i="2"/>
  <c r="S18" i="2"/>
  <c r="T18" i="2"/>
  <c r="U18" i="2"/>
  <c r="V18" i="2"/>
  <c r="W18" i="2"/>
  <c r="X18" i="2"/>
  <c r="Y18" i="2"/>
  <c r="Y46" i="2" s="1"/>
  <c r="Y47" i="19" s="1"/>
  <c r="Z18" i="2"/>
  <c r="AA18" i="2"/>
  <c r="AB18" i="2"/>
  <c r="AC18" i="2"/>
  <c r="AD18" i="2"/>
  <c r="AE18" i="2"/>
  <c r="AF18" i="2"/>
  <c r="AG18" i="2"/>
  <c r="AG46" i="2" s="1"/>
  <c r="AG47" i="19" s="1"/>
  <c r="AH18" i="2"/>
  <c r="AI18" i="2"/>
  <c r="AJ18" i="2"/>
  <c r="AK18" i="2"/>
  <c r="AL18" i="2"/>
  <c r="AM18" i="2"/>
  <c r="AN18" i="2"/>
  <c r="AO18" i="2"/>
  <c r="AO46" i="2" s="1"/>
  <c r="AO47" i="19" s="1"/>
  <c r="AP18" i="2"/>
  <c r="AQ18" i="2"/>
  <c r="AR18" i="2"/>
  <c r="AS22" i="2"/>
  <c r="AS23" i="2"/>
  <c r="AS24" i="2"/>
  <c r="AS25" i="19" s="1"/>
  <c r="D25" i="2"/>
  <c r="AS25" i="2" s="1"/>
  <c r="AS26" i="19" s="1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Q25" i="2"/>
  <c r="R25" i="2"/>
  <c r="S25" i="2"/>
  <c r="S26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AS30" i="2"/>
  <c r="AS31" i="2"/>
  <c r="D32" i="2"/>
  <c r="E32" i="2"/>
  <c r="F32" i="2"/>
  <c r="F33" i="19" s="1"/>
  <c r="G32" i="2"/>
  <c r="H32" i="2"/>
  <c r="I32" i="2"/>
  <c r="J32" i="2"/>
  <c r="K32" i="2"/>
  <c r="L32" i="2"/>
  <c r="M32" i="2"/>
  <c r="N32" i="2"/>
  <c r="N33" i="19" s="1"/>
  <c r="O32" i="2"/>
  <c r="P32" i="2"/>
  <c r="Q32" i="2"/>
  <c r="R32" i="2"/>
  <c r="S32" i="2"/>
  <c r="T32" i="2"/>
  <c r="U32" i="2"/>
  <c r="V32" i="2"/>
  <c r="V33" i="19" s="1"/>
  <c r="W32" i="2"/>
  <c r="X32" i="2"/>
  <c r="Y32" i="2"/>
  <c r="Z32" i="2"/>
  <c r="AA32" i="2"/>
  <c r="AB32" i="2"/>
  <c r="AC32" i="2"/>
  <c r="AD32" i="2"/>
  <c r="AD33" i="19" s="1"/>
  <c r="AE32" i="2"/>
  <c r="AF32" i="2"/>
  <c r="AG32" i="2"/>
  <c r="AH32" i="2"/>
  <c r="AI32" i="2"/>
  <c r="AJ32" i="2"/>
  <c r="AK32" i="2"/>
  <c r="AL32" i="2"/>
  <c r="AL33" i="19" s="1"/>
  <c r="AM32" i="2"/>
  <c r="AN32" i="2"/>
  <c r="AO32" i="2"/>
  <c r="AP32" i="2"/>
  <c r="AQ32" i="2"/>
  <c r="AR32" i="2"/>
  <c r="AS33" i="2"/>
  <c r="AS36" i="2"/>
  <c r="AS37" i="2"/>
  <c r="AS38" i="2"/>
  <c r="D39" i="2"/>
  <c r="AS40" i="2" s="1"/>
  <c r="E39" i="2"/>
  <c r="F39" i="2"/>
  <c r="G39" i="2"/>
  <c r="H39" i="2"/>
  <c r="H42" i="2" s="1"/>
  <c r="I39" i="2"/>
  <c r="J39" i="2"/>
  <c r="K39" i="2"/>
  <c r="L39" i="2"/>
  <c r="M39" i="2"/>
  <c r="N39" i="2"/>
  <c r="O39" i="2"/>
  <c r="P39" i="2"/>
  <c r="P42" i="2" s="1"/>
  <c r="Q39" i="2"/>
  <c r="R39" i="2"/>
  <c r="S39" i="2"/>
  <c r="T39" i="2"/>
  <c r="U39" i="2"/>
  <c r="V39" i="2"/>
  <c r="W39" i="2"/>
  <c r="X39" i="2"/>
  <c r="X42" i="2" s="1"/>
  <c r="Y39" i="2"/>
  <c r="Z39" i="2"/>
  <c r="AA39" i="2"/>
  <c r="AB39" i="2"/>
  <c r="AC39" i="2"/>
  <c r="AD39" i="2"/>
  <c r="AE39" i="2"/>
  <c r="AF39" i="2"/>
  <c r="AF42" i="2" s="1"/>
  <c r="AG39" i="2"/>
  <c r="AH39" i="2"/>
  <c r="AI39" i="2"/>
  <c r="AJ39" i="2"/>
  <c r="AK39" i="2"/>
  <c r="AL39" i="2"/>
  <c r="AM39" i="2"/>
  <c r="AN39" i="2"/>
  <c r="AN42" i="2" s="1"/>
  <c r="AO39" i="2"/>
  <c r="AP39" i="2"/>
  <c r="AQ39" i="2"/>
  <c r="AR39" i="2"/>
  <c r="D42" i="2"/>
  <c r="E42" i="2"/>
  <c r="E46" i="2" s="1"/>
  <c r="G42" i="2"/>
  <c r="I42" i="2"/>
  <c r="J42" i="2"/>
  <c r="K42" i="2"/>
  <c r="L42" i="2"/>
  <c r="M42" i="2"/>
  <c r="M46" i="2" s="1"/>
  <c r="O42" i="2"/>
  <c r="Q42" i="2"/>
  <c r="R42" i="2"/>
  <c r="S42" i="2"/>
  <c r="T42" i="2"/>
  <c r="U42" i="2"/>
  <c r="U46" i="2" s="1"/>
  <c r="W42" i="2"/>
  <c r="Y42" i="2"/>
  <c r="Z42" i="2"/>
  <c r="AA42" i="2"/>
  <c r="AB42" i="2"/>
  <c r="AC42" i="2"/>
  <c r="AC46" i="2" s="1"/>
  <c r="AC47" i="19" s="1"/>
  <c r="AE42" i="2"/>
  <c r="AG42" i="2"/>
  <c r="AH42" i="2"/>
  <c r="AI42" i="2"/>
  <c r="AJ42" i="2"/>
  <c r="AK42" i="2"/>
  <c r="AK46" i="2" s="1"/>
  <c r="AM42" i="2"/>
  <c r="AO42" i="2"/>
  <c r="AP42" i="2"/>
  <c r="AQ42" i="2"/>
  <c r="AR42" i="2"/>
  <c r="D46" i="2"/>
  <c r="G46" i="2"/>
  <c r="J46" i="2"/>
  <c r="K46" i="2"/>
  <c r="K47" i="19" s="1"/>
  <c r="L46" i="2"/>
  <c r="O46" i="2"/>
  <c r="R46" i="2"/>
  <c r="S46" i="2"/>
  <c r="S47" i="19" s="1"/>
  <c r="T46" i="2"/>
  <c r="W46" i="2"/>
  <c r="Z46" i="2"/>
  <c r="AA46" i="2"/>
  <c r="AA47" i="19" s="1"/>
  <c r="AB46" i="2"/>
  <c r="AE46" i="2"/>
  <c r="AH46" i="2"/>
  <c r="AI46" i="2"/>
  <c r="AI47" i="19" s="1"/>
  <c r="AJ46" i="2"/>
  <c r="AM46" i="2"/>
  <c r="AP46" i="2"/>
  <c r="AQ46" i="2"/>
  <c r="AQ47" i="19" s="1"/>
  <c r="AR46" i="2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G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D47" i="19"/>
  <c r="E47" i="19"/>
  <c r="G47" i="19"/>
  <c r="J47" i="19"/>
  <c r="L47" i="19"/>
  <c r="M47" i="19"/>
  <c r="O47" i="19"/>
  <c r="R47" i="19"/>
  <c r="T47" i="19"/>
  <c r="U47" i="19"/>
  <c r="W47" i="19"/>
  <c r="Z47" i="19"/>
  <c r="AB47" i="19"/>
  <c r="AE47" i="19"/>
  <c r="AH47" i="19"/>
  <c r="AJ47" i="19"/>
  <c r="AK47" i="19"/>
  <c r="AM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33" i="42" s="1"/>
  <c r="G32" i="42"/>
  <c r="H32" i="42"/>
  <c r="H33" i="42" s="1"/>
  <c r="I32" i="42"/>
  <c r="J32" i="42"/>
  <c r="K32" i="42"/>
  <c r="L32" i="42"/>
  <c r="L33" i="42" s="1"/>
  <c r="M32" i="42"/>
  <c r="M42" i="42" s="1"/>
  <c r="M47" i="42" s="1"/>
  <c r="O32" i="42"/>
  <c r="P32" i="42"/>
  <c r="Q32" i="42"/>
  <c r="R32" i="42"/>
  <c r="S32" i="42"/>
  <c r="T32" i="42"/>
  <c r="U32" i="42"/>
  <c r="U42" i="42" s="1"/>
  <c r="U47" i="42" s="1"/>
  <c r="W32" i="42"/>
  <c r="X32" i="42"/>
  <c r="Y32" i="42"/>
  <c r="Z32" i="42"/>
  <c r="AA32" i="42"/>
  <c r="AB32" i="42"/>
  <c r="AC32" i="42"/>
  <c r="AC42" i="42" s="1"/>
  <c r="AC47" i="42" s="1"/>
  <c r="AE32" i="42"/>
  <c r="AF32" i="42"/>
  <c r="AG32" i="42"/>
  <c r="AH32" i="42"/>
  <c r="AI32" i="42"/>
  <c r="AJ32" i="42"/>
  <c r="AK32" i="42"/>
  <c r="AK42" i="42" s="1"/>
  <c r="AK47" i="42" s="1"/>
  <c r="AM32" i="42"/>
  <c r="AN32" i="42"/>
  <c r="AO32" i="42"/>
  <c r="AP32" i="42"/>
  <c r="AQ32" i="42"/>
  <c r="AR32" i="42"/>
  <c r="G33" i="42"/>
  <c r="I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G39" i="42"/>
  <c r="I39" i="42"/>
  <c r="J39" i="42"/>
  <c r="J42" i="42" s="1"/>
  <c r="K39" i="42"/>
  <c r="K40" i="42" s="1"/>
  <c r="L39" i="42"/>
  <c r="L40" i="42" s="1"/>
  <c r="M39" i="42"/>
  <c r="N39" i="42"/>
  <c r="O39" i="42"/>
  <c r="O42" i="42" s="1"/>
  <c r="O47" i="42" s="1"/>
  <c r="Q39" i="42"/>
  <c r="R39" i="42"/>
  <c r="R42" i="42" s="1"/>
  <c r="S39" i="42"/>
  <c r="S42" i="42" s="1"/>
  <c r="S47" i="42" s="1"/>
  <c r="T39" i="42"/>
  <c r="U39" i="42"/>
  <c r="V39" i="42"/>
  <c r="W39" i="42"/>
  <c r="W42" i="42" s="1"/>
  <c r="W47" i="42" s="1"/>
  <c r="Y39" i="42"/>
  <c r="Z39" i="42"/>
  <c r="Z42" i="42" s="1"/>
  <c r="AA39" i="42"/>
  <c r="AA42" i="42" s="1"/>
  <c r="AA47" i="42" s="1"/>
  <c r="AB39" i="42"/>
  <c r="AC39" i="42"/>
  <c r="AD39" i="42"/>
  <c r="AE39" i="42"/>
  <c r="AE42" i="42" s="1"/>
  <c r="AE47" i="42" s="1"/>
  <c r="AG39" i="42"/>
  <c r="AH39" i="42"/>
  <c r="AH42" i="42" s="1"/>
  <c r="AI39" i="42"/>
  <c r="AI42" i="42" s="1"/>
  <c r="AI47" i="42" s="1"/>
  <c r="AJ39" i="42"/>
  <c r="AK39" i="42"/>
  <c r="AL39" i="42"/>
  <c r="AM39" i="42"/>
  <c r="AM42" i="42" s="1"/>
  <c r="AM47" i="42" s="1"/>
  <c r="AO39" i="42"/>
  <c r="AP39" i="42"/>
  <c r="AP42" i="42" s="1"/>
  <c r="AP47" i="42" s="1"/>
  <c r="AQ39" i="42"/>
  <c r="AQ42" i="42" s="1"/>
  <c r="AQ47" i="42" s="1"/>
  <c r="AR39" i="42"/>
  <c r="D40" i="42"/>
  <c r="E40" i="42"/>
  <c r="F40" i="42"/>
  <c r="I40" i="42"/>
  <c r="J40" i="42"/>
  <c r="D42" i="42"/>
  <c r="D47" i="42" s="1"/>
  <c r="D48" i="42" s="1"/>
  <c r="I42" i="42"/>
  <c r="I47" i="42" s="1"/>
  <c r="I48" i="42" s="1"/>
  <c r="L42" i="42"/>
  <c r="L47" i="42" s="1"/>
  <c r="L48" i="42" s="1"/>
  <c r="Q42" i="42"/>
  <c r="T42" i="42"/>
  <c r="T47" i="42" s="1"/>
  <c r="Y42" i="42"/>
  <c r="Y47" i="42" s="1"/>
  <c r="AB42" i="42"/>
  <c r="AB47" i="42" s="1"/>
  <c r="AG42" i="42"/>
  <c r="AJ42" i="42"/>
  <c r="AJ47" i="42" s="1"/>
  <c r="AO42" i="42"/>
  <c r="AO47" i="42" s="1"/>
  <c r="AR42" i="42"/>
  <c r="AR47" i="42" s="1"/>
  <c r="J47" i="42"/>
  <c r="J48" i="42" s="1"/>
  <c r="R47" i="42"/>
  <c r="Z47" i="42"/>
  <c r="AH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18" i="43" s="1"/>
  <c r="N18" i="14"/>
  <c r="O18" i="14"/>
  <c r="R20" i="28" s="1"/>
  <c r="M19" i="14"/>
  <c r="M19" i="43" s="1"/>
  <c r="N19" i="14"/>
  <c r="O19" i="14"/>
  <c r="M20" i="14"/>
  <c r="N20" i="14"/>
  <c r="O20" i="14"/>
  <c r="R22" i="28" s="1"/>
  <c r="D21" i="14"/>
  <c r="E21" i="14"/>
  <c r="E21" i="43" s="1"/>
  <c r="F21" i="14"/>
  <c r="F23" i="28" s="1"/>
  <c r="G21" i="14"/>
  <c r="H21" i="14"/>
  <c r="H21" i="43" s="1"/>
  <c r="I21" i="14"/>
  <c r="J21" i="14"/>
  <c r="L23" i="28" s="1"/>
  <c r="K21" i="14"/>
  <c r="L21" i="14"/>
  <c r="N21" i="14"/>
  <c r="M25" i="14"/>
  <c r="N25" i="14"/>
  <c r="Q27" i="28" s="1"/>
  <c r="O25" i="14"/>
  <c r="M26" i="14"/>
  <c r="P28" i="28" s="1"/>
  <c r="N26" i="14"/>
  <c r="O26" i="14"/>
  <c r="R28" i="28" s="1"/>
  <c r="M27" i="14"/>
  <c r="P27" i="28" s="1"/>
  <c r="N27" i="14"/>
  <c r="O27" i="14"/>
  <c r="D28" i="14"/>
  <c r="M28" i="14" s="1"/>
  <c r="P30" i="28" s="1"/>
  <c r="E28" i="14"/>
  <c r="F28" i="14"/>
  <c r="O28" i="14" s="1"/>
  <c r="R30" i="28" s="1"/>
  <c r="G28" i="14"/>
  <c r="H28" i="14"/>
  <c r="N28" i="14" s="1"/>
  <c r="Q30" i="28" s="1"/>
  <c r="I28" i="14"/>
  <c r="J30" i="28" s="1"/>
  <c r="J28" i="14"/>
  <c r="K28" i="14"/>
  <c r="L28" i="14"/>
  <c r="N30" i="28" s="1"/>
  <c r="M32" i="14"/>
  <c r="N32" i="14"/>
  <c r="Q34" i="28" s="1"/>
  <c r="O32" i="14"/>
  <c r="M33" i="14"/>
  <c r="N33" i="14"/>
  <c r="Q35" i="28" s="1"/>
  <c r="O33" i="14"/>
  <c r="M34" i="14"/>
  <c r="P36" i="28" s="1"/>
  <c r="N34" i="14"/>
  <c r="O34" i="14"/>
  <c r="D35" i="14"/>
  <c r="E35" i="14"/>
  <c r="F35" i="14"/>
  <c r="G35" i="14"/>
  <c r="H37" i="28" s="1"/>
  <c r="H35" i="14"/>
  <c r="N35" i="14" s="1"/>
  <c r="I35" i="14"/>
  <c r="I37" i="28" s="1"/>
  <c r="J35" i="14"/>
  <c r="K35" i="14"/>
  <c r="M37" i="28" s="1"/>
  <c r="L35" i="14"/>
  <c r="N37" i="28" s="1"/>
  <c r="O35" i="14"/>
  <c r="R37" i="28" s="1"/>
  <c r="P16" i="28"/>
  <c r="A5" i="14" s="1"/>
  <c r="Q16" i="28"/>
  <c r="R16" i="28"/>
  <c r="G20" i="28"/>
  <c r="K20" i="28"/>
  <c r="O20" i="28"/>
  <c r="P20" i="28"/>
  <c r="Q20" i="28"/>
  <c r="G21" i="28"/>
  <c r="K21" i="28"/>
  <c r="O21" i="28"/>
  <c r="Q21" i="28"/>
  <c r="R21" i="28"/>
  <c r="K22" i="28"/>
  <c r="O22" i="28"/>
  <c r="Q22" i="28"/>
  <c r="D23" i="28"/>
  <c r="E23" i="28"/>
  <c r="H23" i="28"/>
  <c r="M23" i="28"/>
  <c r="N23" i="28"/>
  <c r="Q23" i="28"/>
  <c r="G27" i="28"/>
  <c r="K27" i="28"/>
  <c r="O27" i="28"/>
  <c r="R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K30" i="28"/>
  <c r="L30" i="28"/>
  <c r="M30" i="28"/>
  <c r="O30" i="28"/>
  <c r="G34" i="28"/>
  <c r="K34" i="28"/>
  <c r="O34" i="28"/>
  <c r="R34" i="28"/>
  <c r="G35" i="28"/>
  <c r="K35" i="28"/>
  <c r="O35" i="28"/>
  <c r="P35" i="28"/>
  <c r="R35" i="28"/>
  <c r="G36" i="28"/>
  <c r="K36" i="28"/>
  <c r="O36" i="28"/>
  <c r="R36" i="28"/>
  <c r="D37" i="28"/>
  <c r="E37" i="28"/>
  <c r="F37" i="28"/>
  <c r="G37" i="28"/>
  <c r="K37" i="28"/>
  <c r="L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F21" i="43"/>
  <c r="G21" i="43"/>
  <c r="J21" i="43"/>
  <c r="K21" i="43"/>
  <c r="L21" i="43"/>
  <c r="N21" i="43"/>
  <c r="Q37" i="28" l="1"/>
  <c r="Q36" i="28"/>
  <c r="AS19" i="19"/>
  <c r="G23" i="28"/>
  <c r="AS18" i="42"/>
  <c r="Q47" i="42"/>
  <c r="G40" i="42"/>
  <c r="G42" i="42"/>
  <c r="G47" i="42" s="1"/>
  <c r="G48" i="42" s="1"/>
  <c r="AN46" i="2"/>
  <c r="AN47" i="19" s="1"/>
  <c r="AN43" i="19"/>
  <c r="AF46" i="2"/>
  <c r="AF47" i="19" s="1"/>
  <c r="AF43" i="19"/>
  <c r="X46" i="2"/>
  <c r="X47" i="19" s="1"/>
  <c r="X43" i="19"/>
  <c r="P46" i="2"/>
  <c r="P47" i="19" s="1"/>
  <c r="P43" i="19"/>
  <c r="H46" i="2"/>
  <c r="H47" i="19" s="1"/>
  <c r="H43" i="19"/>
  <c r="M21" i="14"/>
  <c r="P22" i="28"/>
  <c r="M20" i="43"/>
  <c r="M35" i="14"/>
  <c r="P37" i="28" s="1"/>
  <c r="J23" i="28"/>
  <c r="I21" i="43"/>
  <c r="I23" i="28"/>
  <c r="AG47" i="42"/>
  <c r="O18" i="43"/>
  <c r="G22" i="28"/>
  <c r="A6" i="14" s="1"/>
  <c r="E42" i="42"/>
  <c r="E47" i="42" s="1"/>
  <c r="E48" i="42" s="1"/>
  <c r="AN39" i="42"/>
  <c r="AN42" i="42" s="1"/>
  <c r="AN47" i="42" s="1"/>
  <c r="AF39" i="42"/>
  <c r="AF42" i="42" s="1"/>
  <c r="AF47" i="42" s="1"/>
  <c r="X39" i="42"/>
  <c r="X42" i="42" s="1"/>
  <c r="X47" i="42" s="1"/>
  <c r="P39" i="42"/>
  <c r="P42" i="42" s="1"/>
  <c r="P47" i="42" s="1"/>
  <c r="H39" i="42"/>
  <c r="AL42" i="2"/>
  <c r="AD42" i="2"/>
  <c r="V42" i="2"/>
  <c r="N42" i="2"/>
  <c r="F42" i="2"/>
  <c r="J37" i="28"/>
  <c r="K42" i="42"/>
  <c r="K47" i="42" s="1"/>
  <c r="K48" i="42" s="1"/>
  <c r="AS32" i="2"/>
  <c r="P21" i="28"/>
  <c r="O21" i="14"/>
  <c r="AL32" i="42"/>
  <c r="AL42" i="42" s="1"/>
  <c r="AL47" i="42" s="1"/>
  <c r="AD32" i="42"/>
  <c r="AD42" i="42" s="1"/>
  <c r="AD47" i="42" s="1"/>
  <c r="V32" i="42"/>
  <c r="V42" i="42" s="1"/>
  <c r="V47" i="42" s="1"/>
  <c r="N32" i="42"/>
  <c r="N42" i="42" s="1"/>
  <c r="N47" i="42" s="1"/>
  <c r="F32" i="42"/>
  <c r="AS15" i="42"/>
  <c r="AK43" i="19"/>
  <c r="AC43" i="19"/>
  <c r="U43" i="19"/>
  <c r="M43" i="19"/>
  <c r="E43" i="19"/>
  <c r="AN40" i="19"/>
  <c r="AF40" i="19"/>
  <c r="X40" i="19"/>
  <c r="P40" i="19"/>
  <c r="H40" i="19"/>
  <c r="AO19" i="19"/>
  <c r="AG19" i="19"/>
  <c r="Y19" i="19"/>
  <c r="Q19" i="19"/>
  <c r="I19" i="19"/>
  <c r="A4" i="2" s="1"/>
  <c r="I30" i="28"/>
  <c r="AS39" i="2"/>
  <c r="AS41" i="19" s="1"/>
  <c r="AS19" i="2"/>
  <c r="AS20" i="19" s="1"/>
  <c r="R23" i="28" l="1"/>
  <c r="A4" i="14" s="1"/>
  <c r="O21" i="43"/>
  <c r="AD46" i="2"/>
  <c r="AD47" i="19" s="1"/>
  <c r="AD43" i="19"/>
  <c r="AS33" i="19"/>
  <c r="AS32" i="42"/>
  <c r="K23" i="28"/>
  <c r="E8" i="27" s="1"/>
  <c r="AL46" i="2"/>
  <c r="AL47" i="19" s="1"/>
  <c r="AL43" i="19"/>
  <c r="V46" i="2"/>
  <c r="V47" i="19" s="1"/>
  <c r="V43" i="19"/>
  <c r="H40" i="42"/>
  <c r="H42" i="42"/>
  <c r="H47" i="42" s="1"/>
  <c r="H48" i="42" s="1"/>
  <c r="AS47" i="2"/>
  <c r="A3" i="14"/>
  <c r="F42" i="42"/>
  <c r="F47" i="42" s="1"/>
  <c r="F48" i="42" s="1"/>
  <c r="F33" i="42"/>
  <c r="P34" i="28"/>
  <c r="P23" i="28"/>
  <c r="M21" i="43"/>
  <c r="O23" i="28"/>
  <c r="AS40" i="19"/>
  <c r="AS39" i="42"/>
  <c r="AS42" i="42" s="1"/>
  <c r="AS47" i="42" s="1"/>
  <c r="AS34" i="19"/>
  <c r="F46" i="2"/>
  <c r="F47" i="19" s="1"/>
  <c r="F43" i="19"/>
  <c r="A5" i="2" s="1"/>
  <c r="AS42" i="2"/>
  <c r="N46" i="2"/>
  <c r="N47" i="19" s="1"/>
  <c r="N43" i="19"/>
  <c r="T16" i="28" l="1"/>
  <c r="AS46" i="2"/>
  <c r="AS47" i="19" s="1"/>
  <c r="A7" i="2" s="1"/>
  <c r="AS43" i="19"/>
  <c r="A3" i="2" s="1"/>
  <c r="E6" i="27" l="1"/>
  <c r="AS48" i="19"/>
  <c r="A6" i="2" l="1"/>
  <c r="E5" i="27"/>
</calcChain>
</file>

<file path=xl/sharedStrings.xml><?xml version="1.0" encoding="utf-8"?>
<sst xmlns="http://schemas.openxmlformats.org/spreadsheetml/2006/main" count="946" uniqueCount="388">
  <si>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</si>
  <si>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</si>
  <si>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</si>
  <si>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</si>
  <si>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</si>
  <si>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</si>
  <si>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</si>
  <si>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</si>
  <si>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</si>
  <si>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</si>
  <si>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</si>
  <si>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</si>
  <si>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</si>
  <si>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</si>
  <si>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</si>
  <si>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</si>
  <si>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</si>
  <si>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</si>
  <si>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</si>
  <si>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</si>
  <si>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</si>
  <si>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</si>
  <si>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</si>
  <si>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</si>
  <si>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</si>
  <si>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</si>
  <si>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</si>
  <si>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</si>
  <si>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</si>
  <si>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</si>
  <si>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</si>
  <si>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</si>
  <si>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</si>
  <si>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</si>
  <si>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</si>
  <si>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</si>
  <si>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</si>
  <si>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</si>
  <si>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</si>
  <si>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</si>
  <si>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</si>
  <si>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</si>
  <si>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</si>
  <si>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</si>
  <si>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</si>
  <si>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</si>
  <si>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</si>
  <si>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</si>
  <si>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</si>
  <si>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</si>
  <si>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</si>
  <si>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</si>
  <si>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</si>
  <si>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</si>
  <si>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</si>
  <si>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</si>
  <si>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</si>
  <si>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</si>
  <si>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</si>
  <si>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</si>
  <si>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</si>
  <si>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</si>
  <si>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</si>
  <si>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</si>
  <si>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</si>
  <si>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</si>
  <si>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</si>
  <si>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</si>
  <si>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</si>
  <si>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</si>
  <si>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</si>
  <si>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</si>
  <si>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</si>
  <si>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</si>
  <si>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</si>
  <si>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</si>
  <si>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</si>
  <si>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</si>
  <si>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</si>
  <si>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</si>
  <si>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</si>
  <si>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</si>
  <si>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</si>
  <si>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</si>
  <si>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</si>
  <si>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</si>
  <si>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</si>
  <si>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</si>
  <si>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</si>
  <si>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</si>
  <si>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</si>
  <si>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</si>
  <si>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</si>
  <si>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</si>
  <si>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</si>
  <si>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</si>
  <si>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</si>
  <si>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</si>
  <si>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</si>
  <si>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</si>
  <si>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</si>
  <si>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</si>
  <si>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</si>
  <si>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</si>
  <si>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</si>
  <si>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</si>
  <si>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</si>
  <si>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</si>
  <si>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</si>
  <si>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</si>
  <si>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</si>
  <si>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</si>
  <si>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</si>
  <si>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</si>
  <si>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</si>
  <si>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</si>
  <si>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</si>
  <si>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</si>
  <si>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</si>
  <si>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</si>
  <si>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</si>
  <si>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</si>
  <si>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</si>
  <si>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</si>
  <si>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</si>
  <si>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</si>
  <si>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</si>
  <si>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</si>
  <si>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</si>
  <si>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</si>
  <si>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</si>
  <si>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</si>
  <si>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</si>
  <si>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</si>
  <si>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</si>
  <si>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</si>
  <si>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</si>
  <si>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</si>
  <si>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</si>
  <si>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</si>
  <si>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</si>
  <si>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</si>
  <si>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</si>
  <si>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</si>
  <si>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</si>
  <si>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</si>
  <si>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</si>
  <si>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</si>
  <si>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</si>
  <si>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</si>
  <si>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</si>
  <si>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</si>
  <si>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</si>
  <si>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</si>
  <si>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</si>
  <si>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</si>
  <si>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</si>
  <si>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</si>
  <si>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</si>
  <si>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</si>
  <si>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</si>
  <si>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</si>
  <si>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</si>
  <si>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</si>
  <si>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</si>
  <si>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</si>
  <si>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</si>
  <si>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</si>
  <si>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</si>
  <si>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</si>
  <si>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</si>
  <si>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</si>
  <si>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</si>
  <si>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</si>
  <si>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</si>
  <si>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</si>
  <si>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</si>
  <si>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</si>
  <si>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</si>
  <si>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</si>
  <si>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</si>
  <si>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</si>
  <si>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</si>
  <si>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</si>
  <si>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</si>
  <si>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</si>
  <si>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</si>
  <si>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</si>
  <si>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</si>
  <si>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</si>
  <si>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</si>
  <si>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</si>
  <si>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</si>
  <si>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</si>
  <si>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</si>
  <si>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</si>
  <si>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</si>
  <si>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</si>
  <si>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</si>
  <si>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</si>
  <si>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</si>
  <si>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</si>
  <si>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</si>
  <si>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</si>
  <si>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</si>
  <si>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</si>
  <si>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</si>
  <si>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сентября  2008 года </t>
  </si>
  <si>
    <t>Nominal or notional principal amounts outstanding at end-September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</si>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</sst>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tabSelected="1"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220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220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234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211</v>
      </c>
    </row>
    <row r="35" spans="1:4">
      <c r="A35">
        <v>32</v>
      </c>
      <c r="B35" s="438" t="s">
        <v>275</v>
      </c>
      <c r="C35" s="439" t="s">
        <v>276</v>
      </c>
      <c r="D35" s="439" t="s">
        <v>211</v>
      </c>
    </row>
    <row r="36" spans="1:4">
      <c r="A36">
        <v>33</v>
      </c>
      <c r="B36" s="438" t="s">
        <v>277</v>
      </c>
      <c r="C36" s="439" t="s">
        <v>278</v>
      </c>
      <c r="D36" s="439" t="s">
        <v>279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296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220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296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220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329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234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220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329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18" sqref="G18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30887.909511044982</v>
      </c>
      <c r="E18" s="315">
        <v>14072.933017929992</v>
      </c>
      <c r="F18" s="315">
        <v>127.82970115000002</v>
      </c>
      <c r="G18" s="315">
        <v>1165.7395581599999</v>
      </c>
      <c r="H18" s="315">
        <v>840.73411830999999</v>
      </c>
      <c r="I18" s="315">
        <v>0</v>
      </c>
      <c r="J18" s="315">
        <v>1000.20828398</v>
      </c>
      <c r="K18" s="315">
        <v>464.99333425999993</v>
      </c>
      <c r="L18" s="316">
        <v>0</v>
      </c>
      <c r="M18" s="297">
        <f t="shared" ref="M18:O20" si="0">+SUM(D18,G18,J18)</f>
        <v>33053.857353184983</v>
      </c>
      <c r="N18" s="297">
        <f>+SUM(E18,H18,K18)</f>
        <v>15378.660470499992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137907.70491494515</v>
      </c>
      <c r="E19" s="315">
        <v>28225.267239245011</v>
      </c>
      <c r="F19" s="315">
        <v>159.83950549000005</v>
      </c>
      <c r="G19" s="315">
        <v>1321.2562480200002</v>
      </c>
      <c r="H19" s="315">
        <v>642.64467661999993</v>
      </c>
      <c r="I19" s="315">
        <v>0</v>
      </c>
      <c r="J19" s="315">
        <v>1354.8959201200003</v>
      </c>
      <c r="K19" s="315">
        <v>721.29090139000004</v>
      </c>
      <c r="L19" s="316">
        <v>0</v>
      </c>
      <c r="M19" s="297">
        <f t="shared" si="0"/>
        <v>140583.85708308517</v>
      </c>
      <c r="N19" s="297">
        <f>+SUM(E19,H19,K19)</f>
        <v>29589.202817255009</v>
      </c>
      <c r="O19" s="297">
        <f>+SUM(F19,I19,L19)</f>
        <v>159.83950549000005</v>
      </c>
    </row>
    <row r="20" spans="1:15" s="17" customFormat="1" ht="18" customHeight="1">
      <c r="A20" s="20"/>
      <c r="B20" s="51" t="s">
        <v>107</v>
      </c>
      <c r="C20" s="25"/>
      <c r="D20" s="315">
        <v>9880.8115450799887</v>
      </c>
      <c r="E20" s="315">
        <v>2525.7620817449988</v>
      </c>
      <c r="F20" s="315">
        <v>9.7863385099999984</v>
      </c>
      <c r="G20" s="315">
        <v>1347.5297914599998</v>
      </c>
      <c r="H20" s="315">
        <v>506.73157736999985</v>
      </c>
      <c r="I20" s="315">
        <v>12.097759030000001</v>
      </c>
      <c r="J20" s="315">
        <v>836.91782167000008</v>
      </c>
      <c r="K20" s="315">
        <v>303.25535180999998</v>
      </c>
      <c r="L20" s="316">
        <v>15.170583690000001</v>
      </c>
      <c r="M20" s="297">
        <f t="shared" si="0"/>
        <v>12065.259158209989</v>
      </c>
      <c r="N20" s="297">
        <f t="shared" si="0"/>
        <v>3335.7490109249984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178676.4259710701</v>
      </c>
      <c r="E21" s="296">
        <f t="shared" ref="E21:K21" si="1">+SUM(E18:E20)</f>
        <v>44823.962338920006</v>
      </c>
      <c r="F21" s="296">
        <f t="shared" si="1"/>
        <v>297.45554515000009</v>
      </c>
      <c r="G21" s="296">
        <f t="shared" si="1"/>
        <v>3834.5255976399994</v>
      </c>
      <c r="H21" s="296">
        <f t="shared" si="1"/>
        <v>1990.1103722999997</v>
      </c>
      <c r="I21" s="296">
        <f>+SUM(I18:I20)</f>
        <v>12.097759030000001</v>
      </c>
      <c r="J21" s="296">
        <f>+SUM(J18:J20)</f>
        <v>3192.0220257700003</v>
      </c>
      <c r="K21" s="296">
        <f t="shared" si="1"/>
        <v>1489.5395874599999</v>
      </c>
      <c r="L21" s="313">
        <f>+SUM(L18:L20)</f>
        <v>15.170583690000001</v>
      </c>
      <c r="M21" s="314">
        <f>+SUM(M18:M20)</f>
        <v>185702.97359448014</v>
      </c>
      <c r="N21" s="296">
        <f>+SUM(N18:N20)</f>
        <v>48303.612298679996</v>
      </c>
      <c r="O21" s="296">
        <f>+SUM(O18:O20)</f>
        <v>324.72388787000011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43622.226816970033</v>
      </c>
      <c r="E15" s="430">
        <f>OUT_1!E15</f>
        <v>5611.383059920001</v>
      </c>
      <c r="F15" s="430">
        <f>OUT_1!F15</f>
        <v>196.34138621999995</v>
      </c>
      <c r="G15" s="430">
        <f>OUT_1!G15</f>
        <v>178.51762020999999</v>
      </c>
      <c r="H15" s="430">
        <f>OUT_1!H15</f>
        <v>43.203415410000005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22.018287880000003</v>
      </c>
      <c r="R15" s="430">
        <f>OUT_1!R15</f>
        <v>9.8217799999999994E-2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40291.547423369964</v>
      </c>
      <c r="AK15" s="430">
        <f>OUT_1!AK15</f>
        <v>0</v>
      </c>
      <c r="AL15" s="430">
        <f>OUT_1!AL15</f>
        <v>1.0112019699999999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183.47372591999999</v>
      </c>
      <c r="AS15" s="430">
        <f>OUT_1!AS15</f>
        <v>45088.672230194999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163178.01717604988</v>
      </c>
      <c r="E16" s="430">
        <f>OUT_1!E16</f>
        <v>7955.0700534400066</v>
      </c>
      <c r="F16" s="430">
        <f>OUT_1!F16</f>
        <v>204.72657083999999</v>
      </c>
      <c r="G16" s="430">
        <f>OUT_1!G16</f>
        <v>179.59817403</v>
      </c>
      <c r="H16" s="430">
        <f>OUT_1!H16</f>
        <v>60.891182450000002</v>
      </c>
      <c r="I16" s="430">
        <f>OUT_1!I16</f>
        <v>11.182706360000001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2.0133852700000001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0.30167009</v>
      </c>
      <c r="AE16" s="430">
        <f>OUT_1!AE16</f>
        <v>0.33949963000000005</v>
      </c>
      <c r="AF16" s="430">
        <f>OUT_1!AF16</f>
        <v>0</v>
      </c>
      <c r="AG16" s="430">
        <f>OUT_1!AG16</f>
        <v>0</v>
      </c>
      <c r="AH16" s="430">
        <f>OUT_1!AH16</f>
        <v>4.4400000000000004</v>
      </c>
      <c r="AI16" s="430">
        <f>OUT_1!AI16</f>
        <v>0</v>
      </c>
      <c r="AJ16" s="430">
        <f>OUT_1!AJ16</f>
        <v>160420.70077441007</v>
      </c>
      <c r="AK16" s="430">
        <f>OUT_1!AK16</f>
        <v>0</v>
      </c>
      <c r="AL16" s="430">
        <f>OUT_1!AL16</f>
        <v>0.86169836999999994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466.50412878000003</v>
      </c>
      <c r="AS16" s="430">
        <f>OUT_1!AS16</f>
        <v>166292.81165966496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9703.988543680005</v>
      </c>
      <c r="E17" s="430">
        <f>OUT_1!E17</f>
        <v>4396.2304523199964</v>
      </c>
      <c r="F17" s="430">
        <f>OUT_1!F17</f>
        <v>19.596888890000002</v>
      </c>
      <c r="G17" s="430">
        <f>OUT_1!G17</f>
        <v>4.3160360000000009E-2</v>
      </c>
      <c r="H17" s="430">
        <f>OUT_1!H17</f>
        <v>0.45531536</v>
      </c>
      <c r="I17" s="430">
        <f>OUT_1!I17</f>
        <v>13.483352889999999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10663.229537379997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12416.35996535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216504.23253669991</v>
      </c>
      <c r="E18" s="430">
        <f>OUT_1!E18</f>
        <v>17962.683565680003</v>
      </c>
      <c r="F18" s="430">
        <f>OUT_1!F18</f>
        <v>420.66484594999991</v>
      </c>
      <c r="G18" s="430">
        <f>OUT_1!G18</f>
        <v>358.15895460000002</v>
      </c>
      <c r="H18" s="430">
        <f>OUT_1!H18</f>
        <v>104.54991322000001</v>
      </c>
      <c r="I18" s="430">
        <f>OUT_1!I18</f>
        <v>24.66605925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24.031673150000003</v>
      </c>
      <c r="R18" s="430">
        <f>OUT_1!R18</f>
        <v>9.8217799999999994E-2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0.30167009</v>
      </c>
      <c r="AE18" s="430">
        <f>OUT_1!AE18</f>
        <v>18.589499629999999</v>
      </c>
      <c r="AF18" s="430">
        <f>OUT_1!AF18</f>
        <v>0</v>
      </c>
      <c r="AG18" s="430">
        <f>OUT_1!AG18</f>
        <v>0</v>
      </c>
      <c r="AH18" s="430">
        <f>OUT_1!AH18</f>
        <v>32.543328800000005</v>
      </c>
      <c r="AI18" s="430">
        <f>OUT_1!AI18</f>
        <v>0</v>
      </c>
      <c r="AJ18" s="430">
        <f>OUT_1!AJ18</f>
        <v>211375.47773516004</v>
      </c>
      <c r="AK18" s="430">
        <f>OUT_1!AK18</f>
        <v>0</v>
      </c>
      <c r="AL18" s="430">
        <f>OUT_1!AL18</f>
        <v>1.8729003399999997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666.71528584000009</v>
      </c>
      <c r="AS18" s="430">
        <f>OUT_1!AS18</f>
        <v>223797.84385520994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216504.23253669991</v>
      </c>
      <c r="E19" s="436">
        <f t="shared" si="0"/>
        <v>17962.683565680003</v>
      </c>
      <c r="F19" s="436">
        <f t="shared" si="0"/>
        <v>420.66484594999991</v>
      </c>
      <c r="G19" s="436">
        <f t="shared" si="0"/>
        <v>358.15895460000002</v>
      </c>
      <c r="H19" s="436">
        <f t="shared" si="0"/>
        <v>104.54991322000001</v>
      </c>
      <c r="I19" s="436">
        <f t="shared" si="0"/>
        <v>24.66605925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1262.55881884</v>
      </c>
      <c r="E29" s="430">
        <f>OUT_1!E29</f>
        <v>743.91485762000002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1675.6032500399997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119.92551464</v>
      </c>
      <c r="AS29" s="430">
        <f>OUT_1!AS29</f>
        <v>2006.4736764649999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1463.15664191</v>
      </c>
      <c r="E30" s="430">
        <f>OUT_1!E30</f>
        <v>710.79180067999994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1146.7850679100004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370.42028855999996</v>
      </c>
      <c r="AS30" s="430">
        <f>OUT_1!AS30</f>
        <v>1963.9009246400001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1450.6289435700003</v>
      </c>
      <c r="E31" s="430">
        <f>OUT_1!E31</f>
        <v>578.09628563999991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1672.9540620400001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1866.3591278650001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4176.3444043199997</v>
      </c>
      <c r="E32" s="430">
        <f>OUT_1!E32</f>
        <v>2032.80294394</v>
      </c>
      <c r="F32" s="430">
        <f>OUT_1!F32</f>
        <v>31.038964480000004</v>
      </c>
      <c r="G32" s="430">
        <f>OUT_1!G32</f>
        <v>347.59296201000001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4495.3423799900002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490.34580319999998</v>
      </c>
      <c r="AS32" s="430">
        <f>OUT_1!AS32</f>
        <v>5836.7337289699999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4176.3444043199997</v>
      </c>
      <c r="E33" s="436">
        <f t="shared" si="1"/>
        <v>2032.80294394</v>
      </c>
      <c r="F33" s="436">
        <f t="shared" si="1"/>
        <v>31.038964480000004</v>
      </c>
      <c r="G33" s="436">
        <f t="shared" si="1"/>
        <v>347.59296201000001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716.06321842</v>
      </c>
      <c r="E36" s="430">
        <f>OUT_1!E36</f>
        <v>652.00352937999992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1329.5924319200001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1465.2016182350001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1639.09483497</v>
      </c>
      <c r="E37" s="430">
        <f>OUT_1!E37</f>
        <v>814.64337411999998</v>
      </c>
      <c r="F37" s="430">
        <f>OUT_1!F37</f>
        <v>97.13487044</v>
      </c>
      <c r="G37" s="430">
        <f>OUT_1!G37</f>
        <v>288.58942668000003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769.44972730999996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443.46140948000004</v>
      </c>
      <c r="AS37" s="430">
        <f>OUT_1!AS37</f>
        <v>2076.1868215000004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573.09947583000007</v>
      </c>
      <c r="E38" s="430">
        <f>OUT_1!E38</f>
        <v>582.24428132000003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1155.34375716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1155.343757155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2928.2575292199999</v>
      </c>
      <c r="E39" s="430">
        <f>OUT_1!E39</f>
        <v>2048.89118482</v>
      </c>
      <c r="F39" s="430">
        <f>OUT_1!F39</f>
        <v>205.25006334</v>
      </c>
      <c r="G39" s="430">
        <f>OUT_1!G39</f>
        <v>288.58942668000003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3254.3859163899997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568.09027333000006</v>
      </c>
      <c r="AS39" s="430">
        <f>OUT_1!AS39</f>
        <v>4696.7321968900005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2048.89118482</v>
      </c>
      <c r="F40" s="436">
        <f t="shared" si="2"/>
        <v>205.25006334</v>
      </c>
      <c r="G40" s="436">
        <f t="shared" si="2"/>
        <v>288.58942668000003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7104.6019335399997</v>
      </c>
      <c r="E42" s="430">
        <f t="shared" si="3"/>
        <v>4081.6941287600002</v>
      </c>
      <c r="F42" s="430">
        <f t="shared" si="3"/>
        <v>236.28902782</v>
      </c>
      <c r="G42" s="430">
        <f t="shared" si="3"/>
        <v>636.18238869000004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7749.7282963799998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1058.43607653</v>
      </c>
      <c r="AS42" s="430">
        <f t="shared" si="3"/>
        <v>10533.46592586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223608.8344702399</v>
      </c>
      <c r="E47" s="431">
        <f t="shared" si="4"/>
        <v>22044.377694440002</v>
      </c>
      <c r="F47" s="431">
        <f t="shared" si="4"/>
        <v>656.95387376999997</v>
      </c>
      <c r="G47" s="431">
        <f t="shared" si="4"/>
        <v>994.34134329000005</v>
      </c>
      <c r="H47" s="431">
        <f t="shared" si="4"/>
        <v>104.54991322000001</v>
      </c>
      <c r="I47" s="431">
        <f t="shared" si="4"/>
        <v>24.66605925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24.031673150000003</v>
      </c>
      <c r="R47" s="431">
        <f t="shared" si="4"/>
        <v>9.8217799999999994E-2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0.30167009</v>
      </c>
      <c r="AE47" s="431">
        <f t="shared" si="4"/>
        <v>18.589499629999999</v>
      </c>
      <c r="AF47" s="431">
        <f t="shared" si="4"/>
        <v>0</v>
      </c>
      <c r="AG47" s="431">
        <f t="shared" si="4"/>
        <v>0</v>
      </c>
      <c r="AH47" s="431">
        <f t="shared" si="4"/>
        <v>32.543328800000005</v>
      </c>
      <c r="AI47" s="431">
        <f t="shared" si="4"/>
        <v>0</v>
      </c>
      <c r="AJ47" s="431">
        <f t="shared" si="4"/>
        <v>219125.20603154003</v>
      </c>
      <c r="AK47" s="431">
        <f t="shared" si="4"/>
        <v>0</v>
      </c>
      <c r="AL47" s="431">
        <f t="shared" si="4"/>
        <v>1.8729003399999997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1725.1513623700002</v>
      </c>
      <c r="AS47" s="431">
        <f t="shared" si="4"/>
        <v>234331.30978106993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223608.8344702399</v>
      </c>
      <c r="E48" s="390">
        <f t="shared" si="5"/>
        <v>22044.377694440002</v>
      </c>
      <c r="F48" s="390">
        <f t="shared" si="5"/>
        <v>656.95387376999997</v>
      </c>
      <c r="G48" s="390">
        <f t="shared" si="5"/>
        <v>994.34134329000005</v>
      </c>
      <c r="H48" s="390">
        <f t="shared" si="5"/>
        <v>104.54991322000001</v>
      </c>
      <c r="I48" s="390">
        <f t="shared" si="5"/>
        <v>24.66605925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30887.909511044982</v>
      </c>
      <c r="E18" s="430">
        <f>OUT_4!E18</f>
        <v>14072.933017929992</v>
      </c>
      <c r="F18" s="430">
        <f>OUT_4!F18</f>
        <v>127.82970115000002</v>
      </c>
      <c r="G18" s="430">
        <f>OUT_4!G18</f>
        <v>1165.7395581599999</v>
      </c>
      <c r="H18" s="430">
        <f>OUT_4!H18</f>
        <v>840.73411830999999</v>
      </c>
      <c r="I18" s="430">
        <f>OUT_4!I18</f>
        <v>0</v>
      </c>
      <c r="J18" s="430">
        <f>OUT_4!J18</f>
        <v>1000.20828398</v>
      </c>
      <c r="K18" s="430">
        <f>OUT_4!K18</f>
        <v>464.99333425999993</v>
      </c>
      <c r="L18" s="430">
        <f>OUT_4!L18</f>
        <v>0</v>
      </c>
      <c r="M18" s="430">
        <f>OUT_4!M18</f>
        <v>33053.857353184983</v>
      </c>
      <c r="N18" s="430">
        <f>OUT_4!N18</f>
        <v>15378.660470499992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137907.70491494515</v>
      </c>
      <c r="E19" s="430">
        <f>OUT_4!E19</f>
        <v>28225.267239245011</v>
      </c>
      <c r="F19" s="430">
        <f>OUT_4!F19</f>
        <v>159.83950549000005</v>
      </c>
      <c r="G19" s="430">
        <f>OUT_4!G19</f>
        <v>1321.2562480200002</v>
      </c>
      <c r="H19" s="430">
        <f>OUT_4!H19</f>
        <v>642.64467661999993</v>
      </c>
      <c r="I19" s="430">
        <f>OUT_4!I19</f>
        <v>0</v>
      </c>
      <c r="J19" s="430">
        <f>OUT_4!J19</f>
        <v>1354.8959201200003</v>
      </c>
      <c r="K19" s="430">
        <f>OUT_4!K19</f>
        <v>721.29090139000004</v>
      </c>
      <c r="L19" s="430">
        <f>OUT_4!L19</f>
        <v>0</v>
      </c>
      <c r="M19" s="430">
        <f>OUT_4!M19</f>
        <v>140583.85708308517</v>
      </c>
      <c r="N19" s="430">
        <f>OUT_4!N19</f>
        <v>29589.202817255009</v>
      </c>
      <c r="O19" s="430">
        <f>OUT_4!O19</f>
        <v>159.83950549000005</v>
      </c>
    </row>
    <row r="20" spans="1:16" s="376" customFormat="1" ht="15">
      <c r="A20" s="382"/>
      <c r="B20" s="386" t="s">
        <v>159</v>
      </c>
      <c r="C20" s="386"/>
      <c r="D20" s="430">
        <f>OUT_4!D20</f>
        <v>9880.8115450799887</v>
      </c>
      <c r="E20" s="430">
        <f>OUT_4!E20</f>
        <v>2525.7620817449988</v>
      </c>
      <c r="F20" s="430">
        <f>OUT_4!F20</f>
        <v>9.7863385099999984</v>
      </c>
      <c r="G20" s="430">
        <f>OUT_4!G20</f>
        <v>1347.5297914599998</v>
      </c>
      <c r="H20" s="430">
        <f>OUT_4!H20</f>
        <v>506.73157736999985</v>
      </c>
      <c r="I20" s="430">
        <f>OUT_4!I20</f>
        <v>12.097759030000001</v>
      </c>
      <c r="J20" s="430">
        <f>OUT_4!J20</f>
        <v>836.91782167000008</v>
      </c>
      <c r="K20" s="430">
        <f>OUT_4!K20</f>
        <v>303.25535180999998</v>
      </c>
      <c r="L20" s="430">
        <f>OUT_4!L20</f>
        <v>15.170583690000001</v>
      </c>
      <c r="M20" s="430">
        <f>OUT_4!M20</f>
        <v>12065.259158209989</v>
      </c>
      <c r="N20" s="430">
        <f>OUT_4!N20</f>
        <v>3335.7490109249984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178676.4259710701</v>
      </c>
      <c r="E21" s="431">
        <f>OUT_4!E21</f>
        <v>44823.962338920006</v>
      </c>
      <c r="F21" s="431">
        <f>OUT_4!F21</f>
        <v>297.45554515000009</v>
      </c>
      <c r="G21" s="431">
        <f>OUT_4!G21</f>
        <v>3834.5255976399994</v>
      </c>
      <c r="H21" s="431">
        <f>OUT_4!H21</f>
        <v>1990.1103722999997</v>
      </c>
      <c r="I21" s="431">
        <f>OUT_4!I21</f>
        <v>12.097759030000001</v>
      </c>
      <c r="J21" s="431">
        <f>OUT_4!J21</f>
        <v>3192.0220257700003</v>
      </c>
      <c r="K21" s="431">
        <f>OUT_4!K21</f>
        <v>1489.5395874599999</v>
      </c>
      <c r="L21" s="431">
        <f>OUT_4!L21</f>
        <v>15.170583690000001</v>
      </c>
      <c r="M21" s="431">
        <f>OUT_4!M21</f>
        <v>185702.97359448014</v>
      </c>
      <c r="N21" s="431">
        <f>OUT_4!N21</f>
        <v>48303.612298679996</v>
      </c>
      <c r="O21" s="431">
        <f>OUT_4!O21</f>
        <v>324.72388787000011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43622.226816970033</v>
      </c>
      <c r="E15" s="227">
        <v>5611.383059920001</v>
      </c>
      <c r="F15" s="225">
        <v>196.34138621999995</v>
      </c>
      <c r="G15" s="227">
        <v>178.51762020999999</v>
      </c>
      <c r="H15" s="227">
        <v>43.203415410000005</v>
      </c>
      <c r="I15" s="227"/>
      <c r="J15" s="227"/>
      <c r="K15" s="227"/>
      <c r="L15" s="227"/>
      <c r="M15" s="227"/>
      <c r="N15" s="227"/>
      <c r="O15" s="227"/>
      <c r="P15" s="227"/>
      <c r="Q15" s="227">
        <v>22.018287880000003</v>
      </c>
      <c r="R15" s="227">
        <v>9.8217799999999994E-2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18.25</v>
      </c>
      <c r="AF15" s="227"/>
      <c r="AG15" s="227"/>
      <c r="AH15" s="227">
        <v>9.2733047200000005</v>
      </c>
      <c r="AI15" s="227"/>
      <c r="AJ15" s="227">
        <v>40291.547423369964</v>
      </c>
      <c r="AK15" s="227"/>
      <c r="AL15" s="227">
        <v>1.0112019699999999</v>
      </c>
      <c r="AM15" s="227"/>
      <c r="AN15" s="227"/>
      <c r="AO15" s="227"/>
      <c r="AP15" s="227"/>
      <c r="AQ15" s="227"/>
      <c r="AR15" s="227">
        <v>183.47372591999999</v>
      </c>
      <c r="AS15" s="295">
        <f>SUM(D15:AR15)/2</f>
        <v>45088.672230194999</v>
      </c>
    </row>
    <row r="16" spans="1:62" s="23" customFormat="1" ht="18" customHeight="1">
      <c r="A16" s="26"/>
      <c r="B16" s="51" t="s">
        <v>106</v>
      </c>
      <c r="C16" s="328"/>
      <c r="D16" s="227">
        <v>163178.01717604988</v>
      </c>
      <c r="E16" s="227">
        <v>7955.0700534400066</v>
      </c>
      <c r="F16" s="227">
        <v>204.72657083999999</v>
      </c>
      <c r="G16" s="227">
        <v>179.59817403</v>
      </c>
      <c r="H16" s="227">
        <v>60.891182450000002</v>
      </c>
      <c r="I16" s="225">
        <v>11.182706360000001</v>
      </c>
      <c r="J16" s="227"/>
      <c r="K16" s="227"/>
      <c r="L16" s="227"/>
      <c r="M16" s="227"/>
      <c r="N16" s="227"/>
      <c r="O16" s="227"/>
      <c r="P16" s="227"/>
      <c r="Q16" s="227">
        <v>2.0133852700000001</v>
      </c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0.30167009</v>
      </c>
      <c r="AE16" s="227">
        <v>0.33949963000000005</v>
      </c>
      <c r="AF16" s="227"/>
      <c r="AG16" s="227"/>
      <c r="AH16" s="227">
        <v>4.4400000000000004</v>
      </c>
      <c r="AI16" s="227"/>
      <c r="AJ16" s="227">
        <v>160420.70077441007</v>
      </c>
      <c r="AK16" s="227"/>
      <c r="AL16" s="227">
        <v>0.86169836999999994</v>
      </c>
      <c r="AM16" s="227"/>
      <c r="AN16" s="227"/>
      <c r="AO16" s="227"/>
      <c r="AP16" s="227"/>
      <c r="AQ16" s="227">
        <v>50</v>
      </c>
      <c r="AR16" s="227">
        <v>466.50412878000003</v>
      </c>
      <c r="AS16" s="295">
        <f>SUM(D16:AR16)/2</f>
        <v>166292.81165966496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9703.988543680005</v>
      </c>
      <c r="E17" s="227">
        <v>4396.2304523199964</v>
      </c>
      <c r="F17" s="227">
        <v>19.596888890000002</v>
      </c>
      <c r="G17" s="227">
        <v>4.3160360000000009E-2</v>
      </c>
      <c r="H17" s="227">
        <v>0.45531536</v>
      </c>
      <c r="I17" s="227">
        <v>13.483352889999999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10663.229537379997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12416.35996535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216504.23253669991</v>
      </c>
      <c r="E18" s="295">
        <f t="shared" si="0"/>
        <v>17962.683565680003</v>
      </c>
      <c r="F18" s="295">
        <f t="shared" si="0"/>
        <v>420.66484594999991</v>
      </c>
      <c r="G18" s="295">
        <f t="shared" si="0"/>
        <v>358.15895460000002</v>
      </c>
      <c r="H18" s="295">
        <f t="shared" si="0"/>
        <v>104.54991322000001</v>
      </c>
      <c r="I18" s="295">
        <f t="shared" si="0"/>
        <v>24.66605925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24.031673150000003</v>
      </c>
      <c r="R18" s="295">
        <f t="shared" si="0"/>
        <v>9.8217799999999994E-2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0.30167009</v>
      </c>
      <c r="AE18" s="295">
        <f t="shared" si="0"/>
        <v>18.589499629999999</v>
      </c>
      <c r="AF18" s="295">
        <f t="shared" si="0"/>
        <v>0</v>
      </c>
      <c r="AG18" s="295">
        <f t="shared" si="0"/>
        <v>0</v>
      </c>
      <c r="AH18" s="295">
        <f t="shared" si="0"/>
        <v>32.543328800000005</v>
      </c>
      <c r="AI18" s="295">
        <f t="shared" si="0"/>
        <v>0</v>
      </c>
      <c r="AJ18" s="295">
        <f t="shared" si="0"/>
        <v>211375.47773516004</v>
      </c>
      <c r="AK18" s="295">
        <f t="shared" si="0"/>
        <v>0</v>
      </c>
      <c r="AL18" s="295">
        <f t="shared" si="0"/>
        <v>1.8729003399999997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666.71528584000009</v>
      </c>
      <c r="AS18" s="295">
        <f>SUM(D18:AR18)/2</f>
        <v>223797.84385520994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223797.84385520994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1262.55881884</v>
      </c>
      <c r="E29" s="227">
        <v>743.91485762000002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1675.6032500399997</v>
      </c>
      <c r="AK29" s="227"/>
      <c r="AL29" s="227"/>
      <c r="AM29" s="227"/>
      <c r="AN29" s="227"/>
      <c r="AO29" s="227"/>
      <c r="AP29" s="227"/>
      <c r="AQ29" s="227"/>
      <c r="AR29" s="227">
        <v>119.92551464</v>
      </c>
      <c r="AS29" s="295">
        <f>SUM(D29:AR29)/2</f>
        <v>2006.4736764649999</v>
      </c>
    </row>
    <row r="30" spans="1:62" s="17" customFormat="1" ht="18" customHeight="1">
      <c r="A30" s="24"/>
      <c r="B30" s="51" t="s">
        <v>106</v>
      </c>
      <c r="C30" s="25"/>
      <c r="D30" s="227">
        <v>1463.15664191</v>
      </c>
      <c r="E30" s="227">
        <v>710.79180067999994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1146.7850679100004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370.42028855999996</v>
      </c>
      <c r="AS30" s="295">
        <f>SUM(D30:AR30)/2</f>
        <v>1963.9009246400001</v>
      </c>
    </row>
    <row r="31" spans="1:62" s="17" customFormat="1" ht="18" customHeight="1">
      <c r="A31" s="20"/>
      <c r="B31" s="51" t="s">
        <v>107</v>
      </c>
      <c r="C31" s="25"/>
      <c r="D31" s="227">
        <v>1450.6289435700003</v>
      </c>
      <c r="E31" s="227">
        <v>578.09628563999991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1672.9540620400001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1866.3591278650001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4176.3444043199997</v>
      </c>
      <c r="E32" s="295">
        <f t="shared" si="2"/>
        <v>2032.80294394</v>
      </c>
      <c r="F32" s="295">
        <f t="shared" si="2"/>
        <v>31.038964480000004</v>
      </c>
      <c r="G32" s="295">
        <f t="shared" si="2"/>
        <v>347.59296201000001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4495.3423799900002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490.34580319999998</v>
      </c>
      <c r="AS32" s="295">
        <f>SUM(D32:AR32)/2</f>
        <v>5836.7337289699999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5836.7337289699999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716.06321842</v>
      </c>
      <c r="E36" s="227">
        <v>652.00352937999992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1329.5924319200001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1465.2016182350001</v>
      </c>
    </row>
    <row r="37" spans="1:62" s="17" customFormat="1" ht="18" customHeight="1">
      <c r="A37" s="24"/>
      <c r="B37" s="51" t="s">
        <v>106</v>
      </c>
      <c r="C37" s="25"/>
      <c r="D37" s="227">
        <v>1639.09483497</v>
      </c>
      <c r="E37" s="227">
        <v>814.64337411999998</v>
      </c>
      <c r="F37" s="227">
        <v>97.13487044</v>
      </c>
      <c r="G37" s="227">
        <v>288.58942668000003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769.44972730999996</v>
      </c>
      <c r="AK37" s="227"/>
      <c r="AL37" s="227"/>
      <c r="AM37" s="227"/>
      <c r="AN37" s="227"/>
      <c r="AO37" s="227"/>
      <c r="AP37" s="227"/>
      <c r="AQ37" s="227">
        <v>100</v>
      </c>
      <c r="AR37" s="227">
        <v>443.46140948000004</v>
      </c>
      <c r="AS37" s="295">
        <f>SUM(D37:AR37)/2</f>
        <v>2076.1868215000004</v>
      </c>
    </row>
    <row r="38" spans="1:62" s="17" customFormat="1" ht="18" customHeight="1">
      <c r="A38" s="20"/>
      <c r="B38" s="51" t="s">
        <v>107</v>
      </c>
      <c r="C38" s="25"/>
      <c r="D38" s="227">
        <v>573.09947583000007</v>
      </c>
      <c r="E38" s="227">
        <v>582.24428132000003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1155.34375716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1155.343757155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2928.2575292199999</v>
      </c>
      <c r="E39" s="295">
        <f t="shared" si="3"/>
        <v>2048.89118482</v>
      </c>
      <c r="F39" s="295">
        <f t="shared" si="3"/>
        <v>205.25006334</v>
      </c>
      <c r="G39" s="295">
        <f t="shared" si="3"/>
        <v>288.58942668000003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3254.3859163899997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568.09027333000006</v>
      </c>
      <c r="AS39" s="295">
        <f>SUM(D39:AR39)/2</f>
        <v>4696.7321968900005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4696.7321968900005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7104.6019335399997</v>
      </c>
      <c r="E42" s="295">
        <f>+SUM(E39,E32)</f>
        <v>4081.6941287600002</v>
      </c>
      <c r="F42" s="295">
        <f>+SUM(F39,F32)</f>
        <v>236.28902782</v>
      </c>
      <c r="G42" s="295">
        <f>+SUM(G39,G32)</f>
        <v>636.18238869000004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7749.7282963799998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1058.43607653</v>
      </c>
      <c r="AS42" s="295">
        <f>SUM(D42:AR42)/2</f>
        <v>10533.46592586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223608.8344702399</v>
      </c>
      <c r="E46" s="296">
        <f t="shared" si="5"/>
        <v>22044.377694440002</v>
      </c>
      <c r="F46" s="296">
        <f t="shared" si="5"/>
        <v>656.95387376999997</v>
      </c>
      <c r="G46" s="296">
        <f t="shared" si="5"/>
        <v>994.34134329000005</v>
      </c>
      <c r="H46" s="296">
        <f t="shared" si="5"/>
        <v>104.54991322000001</v>
      </c>
      <c r="I46" s="296">
        <f t="shared" si="5"/>
        <v>24.66605925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24.031673150000003</v>
      </c>
      <c r="R46" s="296">
        <f t="shared" si="5"/>
        <v>9.8217799999999994E-2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0.30167009</v>
      </c>
      <c r="AE46" s="296">
        <f t="shared" si="5"/>
        <v>18.589499629999999</v>
      </c>
      <c r="AF46" s="296">
        <f t="shared" si="5"/>
        <v>0</v>
      </c>
      <c r="AG46" s="296">
        <f t="shared" si="5"/>
        <v>0</v>
      </c>
      <c r="AH46" s="296">
        <f t="shared" si="5"/>
        <v>32.543328800000005</v>
      </c>
      <c r="AI46" s="296">
        <f t="shared" si="5"/>
        <v>0</v>
      </c>
      <c r="AJ46" s="296">
        <f t="shared" si="5"/>
        <v>219125.20603154003</v>
      </c>
      <c r="AK46" s="296">
        <f t="shared" si="5"/>
        <v>0</v>
      </c>
      <c r="AL46" s="296">
        <f t="shared" si="5"/>
        <v>1.8729003399999997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1725.1513623700002</v>
      </c>
      <c r="AS46" s="296">
        <f>+SUM(AS42,AS25,AS18,AS44)</f>
        <v>234331.30978106993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234331.30978106993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2019-10-01T14:07:04Z</dcterms:created>
  <dcterms:modified xsi:type="dcterms:W3CDTF">2019-10-01T14:07:04Z</dcterms:modified>
  <cp:category/>
</cp:coreProperties>
</file>