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G19" i="19" s="1"/>
  <c r="H18" i="2"/>
  <c r="H46" i="2" s="1"/>
  <c r="H47" i="19" s="1"/>
  <c r="I18" i="2"/>
  <c r="J18" i="2"/>
  <c r="K18" i="2"/>
  <c r="L18" i="2"/>
  <c r="M18" i="2"/>
  <c r="N18" i="2"/>
  <c r="O18" i="2"/>
  <c r="O19" i="19" s="1"/>
  <c r="P18" i="2"/>
  <c r="P46" i="2" s="1"/>
  <c r="P47" i="19" s="1"/>
  <c r="Q18" i="2"/>
  <c r="R18" i="2"/>
  <c r="S18" i="2"/>
  <c r="T18" i="2"/>
  <c r="U18" i="2"/>
  <c r="V18" i="2"/>
  <c r="W18" i="2"/>
  <c r="W19" i="19" s="1"/>
  <c r="X18" i="2"/>
  <c r="X46" i="2" s="1"/>
  <c r="X47" i="19" s="1"/>
  <c r="Y18" i="2"/>
  <c r="Z18" i="2"/>
  <c r="AA18" i="2"/>
  <c r="AB18" i="2"/>
  <c r="AC18" i="2"/>
  <c r="AD18" i="2"/>
  <c r="AE18" i="2"/>
  <c r="AF18" i="2"/>
  <c r="AF46" i="2" s="1"/>
  <c r="AF47" i="19" s="1"/>
  <c r="AG18" i="2"/>
  <c r="AH18" i="2"/>
  <c r="AI18" i="2"/>
  <c r="AJ18" i="2"/>
  <c r="AK18" i="2"/>
  <c r="AL18" i="2"/>
  <c r="AM18" i="2"/>
  <c r="AN18" i="2"/>
  <c r="AN46" i="2" s="1"/>
  <c r="AN47" i="19" s="1"/>
  <c r="AO18" i="2"/>
  <c r="AP18" i="2"/>
  <c r="AQ18" i="2"/>
  <c r="AR18" i="2"/>
  <c r="AS22" i="2"/>
  <c r="AS23" i="2"/>
  <c r="G21" i="28" s="1"/>
  <c r="AS24" i="2"/>
  <c r="D25" i="2"/>
  <c r="E25" i="2"/>
  <c r="F25" i="2"/>
  <c r="G25" i="2"/>
  <c r="H25" i="2"/>
  <c r="AS25" i="2" s="1"/>
  <c r="AS26" i="19" s="1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AS33" i="2" s="1"/>
  <c r="AS34" i="19" s="1"/>
  <c r="E32" i="2"/>
  <c r="E33" i="19" s="1"/>
  <c r="F32" i="2"/>
  <c r="G32" i="2"/>
  <c r="H32" i="2"/>
  <c r="I32" i="2"/>
  <c r="J32" i="2"/>
  <c r="K32" i="2"/>
  <c r="L32" i="2"/>
  <c r="M32" i="2"/>
  <c r="M33" i="19" s="1"/>
  <c r="N32" i="2"/>
  <c r="O32" i="2"/>
  <c r="P32" i="2"/>
  <c r="Q32" i="2"/>
  <c r="R32" i="2"/>
  <c r="S32" i="2"/>
  <c r="T32" i="2"/>
  <c r="U32" i="2"/>
  <c r="U33" i="19" s="1"/>
  <c r="V32" i="2"/>
  <c r="W32" i="2"/>
  <c r="X32" i="2"/>
  <c r="Y32" i="2"/>
  <c r="Z32" i="2"/>
  <c r="AA32" i="2"/>
  <c r="AB32" i="2"/>
  <c r="AC32" i="2"/>
  <c r="AC33" i="19" s="1"/>
  <c r="AD32" i="2"/>
  <c r="AE32" i="2"/>
  <c r="AF32" i="2"/>
  <c r="AG32" i="2"/>
  <c r="AH32" i="2"/>
  <c r="AI32" i="2"/>
  <c r="AJ32" i="2"/>
  <c r="AK32" i="2"/>
  <c r="AK33" i="19" s="1"/>
  <c r="AL32" i="2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E42" i="2" s="1"/>
  <c r="F39" i="2"/>
  <c r="F42" i="2" s="1"/>
  <c r="G39" i="2"/>
  <c r="G39" i="42" s="1"/>
  <c r="H39" i="2"/>
  <c r="I39" i="2"/>
  <c r="J39" i="2"/>
  <c r="K39" i="2"/>
  <c r="L39" i="2"/>
  <c r="M39" i="2"/>
  <c r="M42" i="2" s="1"/>
  <c r="N39" i="2"/>
  <c r="N42" i="2" s="1"/>
  <c r="O39" i="2"/>
  <c r="O39" i="42" s="1"/>
  <c r="O42" i="42" s="1"/>
  <c r="O47" i="42" s="1"/>
  <c r="P39" i="2"/>
  <c r="Q39" i="2"/>
  <c r="R39" i="2"/>
  <c r="S39" i="2"/>
  <c r="T39" i="2"/>
  <c r="U39" i="2"/>
  <c r="U42" i="2" s="1"/>
  <c r="V39" i="2"/>
  <c r="V42" i="2" s="1"/>
  <c r="W39" i="2"/>
  <c r="W39" i="42" s="1"/>
  <c r="W42" i="42" s="1"/>
  <c r="W47" i="42" s="1"/>
  <c r="X39" i="2"/>
  <c r="Y39" i="2"/>
  <c r="Z39" i="2"/>
  <c r="AA39" i="2"/>
  <c r="AB39" i="2"/>
  <c r="AC39" i="2"/>
  <c r="AC42" i="2" s="1"/>
  <c r="AD39" i="2"/>
  <c r="AD42" i="2" s="1"/>
  <c r="AE39" i="2"/>
  <c r="AE39" i="42" s="1"/>
  <c r="AE42" i="42" s="1"/>
  <c r="AE47" i="42" s="1"/>
  <c r="AF39" i="2"/>
  <c r="AG39" i="2"/>
  <c r="AH39" i="2"/>
  <c r="AI39" i="2"/>
  <c r="AJ39" i="2"/>
  <c r="AK39" i="2"/>
  <c r="AK42" i="2" s="1"/>
  <c r="AL39" i="2"/>
  <c r="AL42" i="2" s="1"/>
  <c r="AM39" i="2"/>
  <c r="AM39" i="42" s="1"/>
  <c r="AM42" i="42" s="1"/>
  <c r="AM47" i="42" s="1"/>
  <c r="AN39" i="2"/>
  <c r="AO39" i="2"/>
  <c r="AP39" i="2"/>
  <c r="AQ39" i="2"/>
  <c r="AR39" i="2"/>
  <c r="D42" i="2"/>
  <c r="D46" i="2" s="1"/>
  <c r="D47" i="19" s="1"/>
  <c r="H42" i="2"/>
  <c r="I42" i="2"/>
  <c r="J42" i="2"/>
  <c r="K42" i="2"/>
  <c r="K46" i="2" s="1"/>
  <c r="K47" i="19" s="1"/>
  <c r="L42" i="2"/>
  <c r="L46" i="2" s="1"/>
  <c r="L47" i="19" s="1"/>
  <c r="P42" i="2"/>
  <c r="Q42" i="2"/>
  <c r="R42" i="2"/>
  <c r="S42" i="2"/>
  <c r="S46" i="2" s="1"/>
  <c r="S47" i="19" s="1"/>
  <c r="T42" i="2"/>
  <c r="T46" i="2" s="1"/>
  <c r="T47" i="19" s="1"/>
  <c r="X42" i="2"/>
  <c r="Y42" i="2"/>
  <c r="Z42" i="2"/>
  <c r="AA42" i="2"/>
  <c r="AA46" i="2" s="1"/>
  <c r="AA47" i="19" s="1"/>
  <c r="AB42" i="2"/>
  <c r="AB46" i="2" s="1"/>
  <c r="AB47" i="19" s="1"/>
  <c r="AF42" i="2"/>
  <c r="AG42" i="2"/>
  <c r="AH42" i="2"/>
  <c r="AI42" i="2"/>
  <c r="AI46" i="2" s="1"/>
  <c r="AI47" i="19" s="1"/>
  <c r="AJ42" i="2"/>
  <c r="AJ46" i="2" s="1"/>
  <c r="AJ47" i="19" s="1"/>
  <c r="AN42" i="2"/>
  <c r="AO42" i="2"/>
  <c r="AP42" i="2"/>
  <c r="AQ42" i="2"/>
  <c r="AQ46" i="2" s="1"/>
  <c r="AQ47" i="19" s="1"/>
  <c r="AR42" i="2"/>
  <c r="AR46" i="2" s="1"/>
  <c r="AR47" i="19" s="1"/>
  <c r="I46" i="2"/>
  <c r="Q46" i="2"/>
  <c r="R46" i="2"/>
  <c r="R47" i="19" s="1"/>
  <c r="Y46" i="2"/>
  <c r="Z46" i="2"/>
  <c r="Z47" i="19" s="1"/>
  <c r="AG46" i="2"/>
  <c r="AH46" i="2"/>
  <c r="AH47" i="19" s="1"/>
  <c r="AO46" i="2"/>
  <c r="AP46" i="2"/>
  <c r="AP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H43" i="19"/>
  <c r="I43" i="19"/>
  <c r="J43" i="19"/>
  <c r="K43" i="19"/>
  <c r="P43" i="19"/>
  <c r="Q43" i="19"/>
  <c r="R43" i="19"/>
  <c r="S43" i="19"/>
  <c r="X43" i="19"/>
  <c r="Y43" i="19"/>
  <c r="Z43" i="19"/>
  <c r="AA43" i="19"/>
  <c r="AF43" i="19"/>
  <c r="AG43" i="19"/>
  <c r="AH43" i="19"/>
  <c r="AI43" i="19"/>
  <c r="AN43" i="19"/>
  <c r="AO43" i="19"/>
  <c r="AP43" i="19"/>
  <c r="AQ43" i="19"/>
  <c r="I47" i="19"/>
  <c r="Q47" i="19"/>
  <c r="Y47" i="19"/>
  <c r="AG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F19" i="42" s="1"/>
  <c r="G18" i="42"/>
  <c r="G19" i="42" s="1"/>
  <c r="I18" i="42"/>
  <c r="J18" i="42"/>
  <c r="K18" i="42"/>
  <c r="K19" i="42" s="1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H32" i="42"/>
  <c r="I32" i="42"/>
  <c r="J32" i="42"/>
  <c r="J33" i="42" s="1"/>
  <c r="K32" i="42"/>
  <c r="K33" i="42" s="1"/>
  <c r="L32" i="42"/>
  <c r="N32" i="42"/>
  <c r="N42" i="42" s="1"/>
  <c r="N47" i="42" s="1"/>
  <c r="O32" i="42"/>
  <c r="P32" i="42"/>
  <c r="Q32" i="42"/>
  <c r="R32" i="42"/>
  <c r="S32" i="42"/>
  <c r="S42" i="42" s="1"/>
  <c r="S47" i="42" s="1"/>
  <c r="T32" i="42"/>
  <c r="V32" i="42"/>
  <c r="V42" i="42" s="1"/>
  <c r="V47" i="42" s="1"/>
  <c r="W32" i="42"/>
  <c r="X32" i="42"/>
  <c r="Y32" i="42"/>
  <c r="Z32" i="42"/>
  <c r="AA32" i="42"/>
  <c r="AA42" i="42" s="1"/>
  <c r="AA47" i="42" s="1"/>
  <c r="AB32" i="42"/>
  <c r="AD32" i="42"/>
  <c r="AD42" i="42" s="1"/>
  <c r="AD47" i="42" s="1"/>
  <c r="AE32" i="42"/>
  <c r="AF32" i="42"/>
  <c r="AG32" i="42"/>
  <c r="AH32" i="42"/>
  <c r="AI32" i="42"/>
  <c r="AI42" i="42" s="1"/>
  <c r="AI47" i="42" s="1"/>
  <c r="AJ32" i="42"/>
  <c r="AL32" i="42"/>
  <c r="AL42" i="42" s="1"/>
  <c r="AL47" i="42" s="1"/>
  <c r="AM32" i="42"/>
  <c r="AN32" i="42"/>
  <c r="AO32" i="42"/>
  <c r="AP32" i="42"/>
  <c r="AQ32" i="42"/>
  <c r="AQ42" i="42" s="1"/>
  <c r="AQ47" i="42" s="1"/>
  <c r="AR32" i="42"/>
  <c r="D33" i="42"/>
  <c r="G33" i="42"/>
  <c r="H33" i="42"/>
  <c r="I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H39" i="42"/>
  <c r="H42" i="42" s="1"/>
  <c r="I39" i="42"/>
  <c r="I40" i="42" s="1"/>
  <c r="J39" i="42"/>
  <c r="J40" i="42" s="1"/>
  <c r="K39" i="42"/>
  <c r="L39" i="42"/>
  <c r="L42" i="42" s="1"/>
  <c r="L47" i="42" s="1"/>
  <c r="L48" i="42" s="1"/>
  <c r="M39" i="42"/>
  <c r="N39" i="42"/>
  <c r="P39" i="42"/>
  <c r="P42" i="42" s="1"/>
  <c r="Q39" i="42"/>
  <c r="R39" i="42"/>
  <c r="S39" i="42"/>
  <c r="T39" i="42"/>
  <c r="T42" i="42" s="1"/>
  <c r="T47" i="42" s="1"/>
  <c r="U39" i="42"/>
  <c r="V39" i="42"/>
  <c r="X39" i="42"/>
  <c r="X42" i="42" s="1"/>
  <c r="Y39" i="42"/>
  <c r="Z39" i="42"/>
  <c r="AA39" i="42"/>
  <c r="AB39" i="42"/>
  <c r="AB42" i="42" s="1"/>
  <c r="AB47" i="42" s="1"/>
  <c r="AC39" i="42"/>
  <c r="AD39" i="42"/>
  <c r="AF39" i="42"/>
  <c r="AF42" i="42" s="1"/>
  <c r="AG39" i="42"/>
  <c r="AH39" i="42"/>
  <c r="AI39" i="42"/>
  <c r="AJ39" i="42"/>
  <c r="AJ42" i="42" s="1"/>
  <c r="AJ47" i="42" s="1"/>
  <c r="AK39" i="42"/>
  <c r="AL39" i="42"/>
  <c r="AN39" i="42"/>
  <c r="AN42" i="42" s="1"/>
  <c r="AO39" i="42"/>
  <c r="AP39" i="42"/>
  <c r="AQ39" i="42"/>
  <c r="AR39" i="42"/>
  <c r="AR42" i="42" s="1"/>
  <c r="AR47" i="42" s="1"/>
  <c r="D40" i="42"/>
  <c r="F40" i="42"/>
  <c r="H40" i="42"/>
  <c r="K40" i="42"/>
  <c r="I42" i="42"/>
  <c r="I47" i="42" s="1"/>
  <c r="I48" i="42" s="1"/>
  <c r="J42" i="42"/>
  <c r="J47" i="42" s="1"/>
  <c r="J48" i="42" s="1"/>
  <c r="Q42" i="42"/>
  <c r="Q47" i="42" s="1"/>
  <c r="R42" i="42"/>
  <c r="R47" i="42" s="1"/>
  <c r="Y42" i="42"/>
  <c r="Y47" i="42" s="1"/>
  <c r="Z42" i="42"/>
  <c r="Z47" i="42" s="1"/>
  <c r="AG42" i="42"/>
  <c r="AG47" i="42" s="1"/>
  <c r="AH42" i="42"/>
  <c r="AH47" i="42" s="1"/>
  <c r="AO42" i="42"/>
  <c r="AO47" i="42" s="1"/>
  <c r="AP42" i="42"/>
  <c r="AP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M19" i="14"/>
  <c r="N19" i="14"/>
  <c r="N19" i="43" s="1"/>
  <c r="O19" i="14"/>
  <c r="M20" i="14"/>
  <c r="P22" i="28" s="1"/>
  <c r="N20" i="14"/>
  <c r="O20" i="14"/>
  <c r="D21" i="14"/>
  <c r="D23" i="28" s="1"/>
  <c r="E21" i="14"/>
  <c r="F21" i="14"/>
  <c r="G21" i="14"/>
  <c r="H23" i="28" s="1"/>
  <c r="H21" i="14"/>
  <c r="I21" i="14"/>
  <c r="I23" i="28" s="1"/>
  <c r="J21" i="14"/>
  <c r="L23" i="28" s="1"/>
  <c r="K21" i="14"/>
  <c r="L21" i="14"/>
  <c r="O21" i="14"/>
  <c r="O21" i="43" s="1"/>
  <c r="M25" i="14"/>
  <c r="N25" i="14"/>
  <c r="O25" i="14"/>
  <c r="M26" i="14"/>
  <c r="P28" i="28" s="1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H28" i="14"/>
  <c r="I28" i="14"/>
  <c r="J28" i="14"/>
  <c r="L30" i="28" s="1"/>
  <c r="K28" i="14"/>
  <c r="L28" i="14"/>
  <c r="O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I35" i="14"/>
  <c r="J35" i="14"/>
  <c r="J37" i="28" s="1"/>
  <c r="K35" i="14"/>
  <c r="L35" i="14"/>
  <c r="O35" i="14" s="1"/>
  <c r="M35" i="14"/>
  <c r="P34" i="28" s="1"/>
  <c r="P16" i="28"/>
  <c r="Q16" i="28"/>
  <c r="R16" i="28"/>
  <c r="G20" i="28"/>
  <c r="K20" i="28"/>
  <c r="O20" i="28"/>
  <c r="P20" i="28"/>
  <c r="R20" i="28"/>
  <c r="K21" i="28"/>
  <c r="O21" i="28"/>
  <c r="P21" i="28"/>
  <c r="R21" i="28"/>
  <c r="G22" i="28"/>
  <c r="K22" i="28"/>
  <c r="O22" i="28"/>
  <c r="Q22" i="28"/>
  <c r="R22" i="28"/>
  <c r="E23" i="28"/>
  <c r="F23" i="28"/>
  <c r="J23" i="28"/>
  <c r="K23" i="28"/>
  <c r="M23" i="28"/>
  <c r="N23" i="28"/>
  <c r="G27" i="28"/>
  <c r="K27" i="28"/>
  <c r="O27" i="28"/>
  <c r="Q27" i="28"/>
  <c r="R27" i="28"/>
  <c r="G28" i="28"/>
  <c r="K28" i="28"/>
  <c r="O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R30" i="28"/>
  <c r="G34" i="28"/>
  <c r="K34" i="28"/>
  <c r="O34" i="28"/>
  <c r="Q34" i="28"/>
  <c r="G35" i="28"/>
  <c r="K35" i="28"/>
  <c r="O35" i="28"/>
  <c r="P35" i="28"/>
  <c r="Q35" i="28"/>
  <c r="R35" i="28"/>
  <c r="G36" i="28"/>
  <c r="K36" i="28"/>
  <c r="O36" i="28"/>
  <c r="P36" i="28"/>
  <c r="D37" i="28"/>
  <c r="F37" i="28"/>
  <c r="G37" i="28"/>
  <c r="H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H21" i="43"/>
  <c r="I21" i="43"/>
  <c r="J21" i="43"/>
  <c r="K21" i="43"/>
  <c r="L21" i="43"/>
  <c r="M46" i="2" l="1"/>
  <c r="M47" i="19" s="1"/>
  <c r="M43" i="19"/>
  <c r="M21" i="43"/>
  <c r="P23" i="28"/>
  <c r="P27" i="28"/>
  <c r="P30" i="28"/>
  <c r="R36" i="28"/>
  <c r="R37" i="28"/>
  <c r="AK46" i="2"/>
  <c r="AK47" i="19" s="1"/>
  <c r="AK43" i="19"/>
  <c r="AS19" i="19"/>
  <c r="G23" i="28"/>
  <c r="A6" i="14" s="1"/>
  <c r="AS18" i="42"/>
  <c r="U46" i="2"/>
  <c r="U47" i="19" s="1"/>
  <c r="U43" i="19"/>
  <c r="AC46" i="2"/>
  <c r="AC47" i="19" s="1"/>
  <c r="AC43" i="19"/>
  <c r="AC42" i="42"/>
  <c r="AC47" i="42" s="1"/>
  <c r="G40" i="42"/>
  <c r="G42" i="42"/>
  <c r="G47" i="42" s="1"/>
  <c r="G48" i="42" s="1"/>
  <c r="E46" i="2"/>
  <c r="E47" i="19" s="1"/>
  <c r="E43" i="19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Q21" i="28"/>
  <c r="N35" i="14"/>
  <c r="A5" i="14"/>
  <c r="K42" i="42"/>
  <c r="K47" i="42" s="1"/>
  <c r="K48" i="42" s="1"/>
  <c r="L40" i="42"/>
  <c r="AN18" i="42"/>
  <c r="AN47" i="42" s="1"/>
  <c r="AF18" i="42"/>
  <c r="AF47" i="42" s="1"/>
  <c r="X18" i="42"/>
  <c r="X47" i="42" s="1"/>
  <c r="P18" i="42"/>
  <c r="P47" i="42" s="1"/>
  <c r="H18" i="42"/>
  <c r="H19" i="42" s="1"/>
  <c r="G21" i="43"/>
  <c r="P37" i="28"/>
  <c r="R23" i="28"/>
  <c r="N21" i="14"/>
  <c r="AS32" i="42"/>
  <c r="AK32" i="42"/>
  <c r="AK42" i="42" s="1"/>
  <c r="AK47" i="42" s="1"/>
  <c r="AC32" i="42"/>
  <c r="U32" i="42"/>
  <c r="U42" i="42" s="1"/>
  <c r="U47" i="42" s="1"/>
  <c r="M32" i="42"/>
  <c r="M42" i="42" s="1"/>
  <c r="M47" i="42" s="1"/>
  <c r="E32" i="42"/>
  <c r="E33" i="42" s="1"/>
  <c r="AS40" i="2"/>
  <c r="J46" i="2"/>
  <c r="J47" i="19" s="1"/>
  <c r="H30" i="28"/>
  <c r="AR43" i="19"/>
  <c r="AJ43" i="19"/>
  <c r="AB43" i="19"/>
  <c r="T43" i="19"/>
  <c r="L43" i="19"/>
  <c r="D43" i="19"/>
  <c r="AM40" i="19"/>
  <c r="AE40" i="19"/>
  <c r="W40" i="19"/>
  <c r="O40" i="19"/>
  <c r="G40" i="19"/>
  <c r="AS24" i="19"/>
  <c r="AN19" i="19"/>
  <c r="AF19" i="19"/>
  <c r="X19" i="19"/>
  <c r="P19" i="19"/>
  <c r="H19" i="19"/>
  <c r="A4" i="2" s="1"/>
  <c r="AS39" i="2"/>
  <c r="AS19" i="2"/>
  <c r="AS20" i="19" s="1"/>
  <c r="F42" i="42"/>
  <c r="F47" i="42" s="1"/>
  <c r="F48" i="42" s="1"/>
  <c r="E42" i="42"/>
  <c r="E47" i="42" s="1"/>
  <c r="E48" i="42" s="1"/>
  <c r="AM42" i="2"/>
  <c r="AE42" i="2"/>
  <c r="W42" i="2"/>
  <c r="O42" i="2"/>
  <c r="G42" i="2"/>
  <c r="AS42" i="2" s="1"/>
  <c r="AS46" i="2" l="1"/>
  <c r="AS47" i="19" s="1"/>
  <c r="AS43" i="19"/>
  <c r="A3" i="2" s="1"/>
  <c r="AS47" i="2"/>
  <c r="AS41" i="19"/>
  <c r="Q23" i="28"/>
  <c r="A4" i="14" s="1"/>
  <c r="N21" i="43"/>
  <c r="W46" i="2"/>
  <c r="W47" i="19" s="1"/>
  <c r="W43" i="19"/>
  <c r="AE46" i="2"/>
  <c r="AE47" i="19" s="1"/>
  <c r="AE43" i="19"/>
  <c r="H47" i="42"/>
  <c r="H48" i="42" s="1"/>
  <c r="G46" i="2"/>
  <c r="G47" i="19" s="1"/>
  <c r="A7" i="2" s="1"/>
  <c r="G43" i="19"/>
  <c r="AS39" i="42"/>
  <c r="AS42" i="42" s="1"/>
  <c r="AS47" i="42" s="1"/>
  <c r="AS40" i="19"/>
  <c r="O23" i="28"/>
  <c r="E8" i="27" s="1"/>
  <c r="Q37" i="28"/>
  <c r="Q36" i="28"/>
  <c r="A3" i="14" s="1"/>
  <c r="AM46" i="2"/>
  <c r="AM47" i="19" s="1"/>
  <c r="AM43" i="19"/>
  <c r="O46" i="2"/>
  <c r="O47" i="19" s="1"/>
  <c r="O43" i="19"/>
  <c r="A5" i="2" s="1"/>
  <c r="AS48" i="19" l="1"/>
  <c r="A6" i="2" s="1"/>
  <c r="T16" i="28"/>
  <c r="E6" i="27"/>
  <c r="E5" i="27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<sst xmlns="http://schemas.openxmlformats.org/spreadsheetml/2006/main" count="682" uniqueCount="204">
  <si>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</si>
  <si>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</si>
  <si>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</si>
  <si>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</si>
  <si>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</si>
  <si>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</si>
  <si>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</si>
  <si>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</si>
  <si>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</si>
  <si>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</si>
  <si>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</si>
  <si>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</si>
  <si>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</si>
  <si>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</si>
  <si>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</si>
  <si>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</si>
  <si>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</si>
  <si>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</si>
  <si>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</si>
  <si>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</si>
  <si>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</si>
  <si>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</si>
  <si>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</si>
  <si>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</si>
  <si>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</si>
  <si>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</si>
  <si>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</si>
  <si>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</si>
  <si>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</si>
  <si>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</si>
  <si>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</si>
  <si>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</si>
  <si>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</si>
  <si>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</si>
  <si>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</si>
  <si>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</si>
  <si>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</si>
  <si>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</si>
  <si>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</si>
  <si>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</si>
  <si>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</si>
  <si>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</si>
  <si>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</si>
  <si>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</si>
  <si>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</si>
  <si>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</si>
  <si>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</si>
  <si>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</si>
  <si>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</si>
  <si>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</si>
  <si>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</si>
  <si>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</si>
  <si>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</si>
  <si>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</si>
  <si>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</si>
  <si>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</si>
  <si>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</si>
  <si>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</si>
  <si>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</si>
  <si>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</si>
  <si>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</si>
  <si>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</si>
  <si>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</si>
  <si>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</si>
  <si>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</si>
  <si>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</si>
  <si>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</si>
  <si>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</si>
  <si>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</si>
  <si>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</si>
  <si>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</si>
  <si>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</si>
  <si>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</si>
  <si>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</si>
  <si>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</si>
  <si>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</si>
  <si>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</si>
  <si>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</si>
  <si>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</si>
  <si>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</si>
  <si>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</si>
  <si>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</si>
  <si>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</si>
  <si>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</si>
  <si>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</si>
  <si>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</si>
  <si>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</si>
  <si>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</si>
  <si>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</si>
  <si>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</si>
  <si>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</si>
  <si>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</si>
  <si>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</si>
  <si>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</si>
  <si>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</si>
  <si>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</si>
  <si>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</si>
  <si>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</si>
  <si>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</si>
  <si>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</si>
  <si>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</si>
  <si>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</si>
  <si>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</si>
  <si>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</si>
  <si>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</si>
  <si>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</si>
  <si>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</si>
  <si>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</si>
  <si>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</si>
  <si>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</si>
  <si>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</si>
  <si>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</si>
  <si>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</si>
  <si>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</si>
  <si>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</si>
  <si>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</si>
  <si>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</si>
  <si>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</si>
  <si>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</si>
  <si>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</si>
  <si>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</si>
  <si>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</si>
  <si>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</si>
  <si>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</si>
  <si>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</si>
  <si>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</si>
  <si>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</si>
  <si>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</si>
  <si>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</si>
  <si>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</si>
  <si>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</si>
  <si>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</si>
  <si>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</si>
  <si>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</si>
  <si>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</si>
  <si>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</si>
  <si>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</si>
  <si>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</si>
  <si>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</si>
  <si>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</si>
  <si>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</si>
  <si>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</si>
  <si>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</si>
  <si>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</si>
  <si>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</si>
  <si>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</si>
  <si>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</si>
  <si>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</si>
  <si>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</si>
  <si>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</si>
  <si>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</si>
  <si>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</si>
  <si>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</si>
  <si>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</si>
  <si>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</si>
  <si>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</si>
  <si>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</si>
  <si>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</si>
  <si>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</si>
  <si>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</si>
  <si>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</si>
  <si>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</si>
  <si>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</si>
  <si>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</si>
  <si>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</si>
  <si>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</si>
  <si>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</si>
  <si>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</si>
  <si>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</si>
  <si>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</si>
  <si>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</si>
  <si>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</si>
  <si>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</si>
  <si>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</si>
  <si>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</si>
  <si>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</si>
  <si>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</si>
  <si>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</si>
  <si>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</si>
  <si>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</si>
  <si>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</si>
  <si>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</si>
  <si>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</si>
  <si>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</si>
  <si>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</si>
  <si>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</si>
  <si>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</si>
  <si>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</si>
  <si>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</si>
  <si>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</si>
  <si>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</si>
  <si>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</si>
  <si>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</si>
  <si>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</si>
  <si>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</si>
  <si>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</si>
  <si>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</si>
  <si>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</si>
  <si>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</si>
  <si>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</si>
  <si>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</si>
  <si>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сентября  2007 года </t>
  </si>
  <si>
    <t>Nominal or notional principal amounts outstanding at end-September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</si>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</sst>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4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56.25" customHeight="1">
      <c r="A4" s="353"/>
      <c r="B4" s="439" t="s">
        <v>203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201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23856.699404453397</v>
      </c>
      <c r="E15" s="430">
        <f>OUT_1!E15</f>
        <v>2043.7110898688265</v>
      </c>
      <c r="F15" s="430">
        <f>OUT_1!F15</f>
        <v>593.83176454457453</v>
      </c>
      <c r="G15" s="430">
        <f>OUT_1!G15</f>
        <v>166.54630967018554</v>
      </c>
      <c r="H15" s="430">
        <f>OUT_1!H15</f>
        <v>157.39165217290375</v>
      </c>
      <c r="I15" s="430">
        <f>OUT_1!I15</f>
        <v>42.071239078968148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0.34563487479638877</v>
      </c>
      <c r="AE15" s="430">
        <f>OUT_1!AE15</f>
        <v>31.074576530420099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22933.782576404512</v>
      </c>
      <c r="AK15" s="430">
        <f>OUT_1!AK15</f>
        <v>0</v>
      </c>
      <c r="AL15" s="430">
        <f>OUT_1!AL15</f>
        <v>27.559327934513579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28.462506384263705</v>
      </c>
      <c r="AR15" s="430">
        <f>OUT_1!AR15</f>
        <v>369.76196220616538</v>
      </c>
      <c r="AS15" s="430">
        <f>OUT_1!AS15</f>
        <v>25125.619022061761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86755.876182934677</v>
      </c>
      <c r="E16" s="430">
        <f>OUT_1!E16</f>
        <v>2230.9136204691144</v>
      </c>
      <c r="F16" s="430">
        <f>OUT_1!F16</f>
        <v>1036.1319331223472</v>
      </c>
      <c r="G16" s="430">
        <f>OUT_1!G16</f>
        <v>116.27794023111258</v>
      </c>
      <c r="H16" s="430">
        <f>OUT_1!H16</f>
        <v>1.4549414457633425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0.13849000776976247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85304.488800002771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236.57191242026173</v>
      </c>
      <c r="AS16" s="430">
        <f>OUT_1!AS16</f>
        <v>87855.547260980224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12288.85924172144</v>
      </c>
      <c r="E17" s="430">
        <f>OUT_1!E17</f>
        <v>2836.171988419273</v>
      </c>
      <c r="F17" s="430">
        <f>OUT_1!F17</f>
        <v>0</v>
      </c>
      <c r="G17" s="430">
        <f>OUT_1!G17</f>
        <v>3.9271135587443413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0.15</v>
      </c>
      <c r="AF17" s="430">
        <f>OUT_1!AF17</f>
        <v>0</v>
      </c>
      <c r="AG17" s="430">
        <f>OUT_1!AG17</f>
        <v>0</v>
      </c>
      <c r="AH17" s="430">
        <f>OUT_1!AH17</f>
        <v>12.299154330301745</v>
      </c>
      <c r="AI17" s="430">
        <f>OUT_1!AI17</f>
        <v>0</v>
      </c>
      <c r="AJ17" s="430">
        <f>OUT_1!AJ17</f>
        <v>13690.540655872517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0.17586991374855279</v>
      </c>
      <c r="AS17" s="430">
        <f>OUT_1!AS17</f>
        <v>14419.657124582158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122901.43482910951</v>
      </c>
      <c r="E18" s="430">
        <f>OUT_1!E18</f>
        <v>7110.7966987572145</v>
      </c>
      <c r="F18" s="430">
        <f>OUT_1!F18</f>
        <v>1629.9636976669217</v>
      </c>
      <c r="G18" s="430">
        <f>OUT_1!G18</f>
        <v>286.75136346004246</v>
      </c>
      <c r="H18" s="430">
        <f>OUT_1!H18</f>
        <v>158.8465936186671</v>
      </c>
      <c r="I18" s="430">
        <f>OUT_1!I18</f>
        <v>55.762582386558385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0.13849000776976247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0</v>
      </c>
      <c r="AC18" s="430">
        <f>OUT_1!AC18</f>
        <v>0</v>
      </c>
      <c r="AD18" s="430">
        <f>OUT_1!AD18</f>
        <v>0.34563487479638877</v>
      </c>
      <c r="AE18" s="430">
        <f>OUT_1!AE18</f>
        <v>31.224576530420098</v>
      </c>
      <c r="AF18" s="430">
        <f>OUT_1!AF18</f>
        <v>0</v>
      </c>
      <c r="AG18" s="430">
        <f>OUT_1!AG18</f>
        <v>0</v>
      </c>
      <c r="AH18" s="430">
        <f>OUT_1!AH18</f>
        <v>12.299154330301745</v>
      </c>
      <c r="AI18" s="430">
        <f>OUT_1!AI18</f>
        <v>0</v>
      </c>
      <c r="AJ18" s="430">
        <f>OUT_1!AJ18</f>
        <v>121928.81203227981</v>
      </c>
      <c r="AK18" s="430">
        <f>OUT_1!AK18</f>
        <v>0</v>
      </c>
      <c r="AL18" s="430">
        <f>OUT_1!AL18</f>
        <v>27.559327934513579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28.462506384263705</v>
      </c>
      <c r="AR18" s="430">
        <f>OUT_1!AR18</f>
        <v>606.50974454017569</v>
      </c>
      <c r="AS18" s="430">
        <f>OUT_1!AS18</f>
        <v>127400.82340762415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122901.43482910951</v>
      </c>
      <c r="E19" s="436">
        <f t="shared" si="0"/>
        <v>7110.7966987572145</v>
      </c>
      <c r="F19" s="436">
        <f t="shared" si="0"/>
        <v>1629.9636976669217</v>
      </c>
      <c r="G19" s="436">
        <f t="shared" si="0"/>
        <v>286.75136346004246</v>
      </c>
      <c r="H19" s="436">
        <f t="shared" si="0"/>
        <v>158.8465936186671</v>
      </c>
      <c r="I19" s="436">
        <f t="shared" si="0"/>
        <v>55.762582386558385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329.27294457753368</v>
      </c>
      <c r="E29" s="430">
        <f>OUT_1!E29</f>
        <v>156.8476866002778</v>
      </c>
      <c r="F29" s="430">
        <f>OUT_1!F29</f>
        <v>13.6297660207132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308.58293956189527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404.16666838020996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456.80475639025542</v>
      </c>
      <c r="E30" s="430">
        <f>OUT_1!E30</f>
        <v>338.01215812511089</v>
      </c>
      <c r="F30" s="430">
        <f>OUT_1!F30</f>
        <v>0</v>
      </c>
      <c r="G30" s="430">
        <f>OUT_1!G30</f>
        <v>230.57720014034177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407.71178681111695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754.19492321673192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340.04834167542992</v>
      </c>
      <c r="E31" s="430">
        <f>OUT_1!E31</f>
        <v>317.46302979278931</v>
      </c>
      <c r="F31" s="430">
        <f>OUT_1!F31</f>
        <v>0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322.15236393549867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489.83186770185898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1126.1260426432191</v>
      </c>
      <c r="E32" s="430">
        <f>OUT_1!E32</f>
        <v>812.32287451817797</v>
      </c>
      <c r="F32" s="430">
        <f>OUT_1!F32</f>
        <v>13.6297660207132</v>
      </c>
      <c r="G32" s="430">
        <f>OUT_1!G32</f>
        <v>230.57720014034177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1038.447090308511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75.283944966638757</v>
      </c>
      <c r="AS32" s="430">
        <f>OUT_1!AS32</f>
        <v>1648.1934592988009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1126.1260426432191</v>
      </c>
      <c r="E33" s="436">
        <f t="shared" si="1"/>
        <v>812.32287451817797</v>
      </c>
      <c r="F33" s="436">
        <f t="shared" si="1"/>
        <v>13.6297660207132</v>
      </c>
      <c r="G33" s="436">
        <f t="shared" si="1"/>
        <v>230.57720014034177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258.94549715544201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336.3233769685063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341.63677939523939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477.04029901842773</v>
      </c>
      <c r="E37" s="430">
        <f>OUT_1!E37</f>
        <v>236.79820792943104</v>
      </c>
      <c r="F37" s="430">
        <f>OUT_1!F37</f>
        <v>27.426125951967052</v>
      </c>
      <c r="G37" s="430">
        <f>OUT_1!G37</f>
        <v>118.86147518118361</v>
      </c>
      <c r="H37" s="430">
        <f>OUT_1!H37</f>
        <v>19.958668187328801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88.697825190033683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504.46642497039488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196.93459763206715</v>
      </c>
      <c r="E38" s="430">
        <f>OUT_1!E38</f>
        <v>99.154378520371324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296.08897615243848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296.08897615243848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932.9203938059369</v>
      </c>
      <c r="E39" s="430">
        <f>OUT_1!E39</f>
        <v>423.95727111633283</v>
      </c>
      <c r="F39" s="430">
        <f>OUT_1!F39</f>
        <v>27.426125951967052</v>
      </c>
      <c r="G39" s="430">
        <f>OUT_1!G39</f>
        <v>118.86147518118361</v>
      </c>
      <c r="H39" s="430">
        <f>OUT_1!H39</f>
        <v>19.958668187328801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721.11017831097843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1142.1921805180727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423.95727111633283</v>
      </c>
      <c r="F40" s="436">
        <f t="shared" si="2"/>
        <v>27.426125951967052</v>
      </c>
      <c r="G40" s="436">
        <f t="shared" si="2"/>
        <v>118.86147518118361</v>
      </c>
      <c r="H40" s="436">
        <f t="shared" si="2"/>
        <v>19.958668187328801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2059.0464364491559</v>
      </c>
      <c r="E42" s="430">
        <f t="shared" si="3"/>
        <v>1236.2801456345107</v>
      </c>
      <c r="F42" s="430">
        <f t="shared" si="3"/>
        <v>41.05589197268025</v>
      </c>
      <c r="G42" s="430">
        <f t="shared" si="3"/>
        <v>349.43867532152535</v>
      </c>
      <c r="H42" s="430">
        <f t="shared" si="3"/>
        <v>19.958668187328801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1759.5572686194894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115.43419344905645</v>
      </c>
      <c r="AS42" s="430">
        <f t="shared" si="3"/>
        <v>2790.3856398168737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124960.48126555866</v>
      </c>
      <c r="E47" s="431">
        <f t="shared" si="4"/>
        <v>8347.0768443917259</v>
      </c>
      <c r="F47" s="431">
        <f t="shared" si="4"/>
        <v>1671.0195896396019</v>
      </c>
      <c r="G47" s="431">
        <f t="shared" si="4"/>
        <v>636.19003878156786</v>
      </c>
      <c r="H47" s="431">
        <f t="shared" si="4"/>
        <v>178.80526180599591</v>
      </c>
      <c r="I47" s="431">
        <f t="shared" si="4"/>
        <v>55.762582386558385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0.13849000776976247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0</v>
      </c>
      <c r="AC47" s="431">
        <f t="shared" si="4"/>
        <v>0</v>
      </c>
      <c r="AD47" s="431">
        <f t="shared" si="4"/>
        <v>0.34563487479638877</v>
      </c>
      <c r="AE47" s="431">
        <f t="shared" si="4"/>
        <v>31.224576530420098</v>
      </c>
      <c r="AF47" s="431">
        <f t="shared" si="4"/>
        <v>0</v>
      </c>
      <c r="AG47" s="431">
        <f t="shared" si="4"/>
        <v>0</v>
      </c>
      <c r="AH47" s="431">
        <f t="shared" si="4"/>
        <v>12.299154330301745</v>
      </c>
      <c r="AI47" s="431">
        <f t="shared" si="4"/>
        <v>0</v>
      </c>
      <c r="AJ47" s="431">
        <f t="shared" si="4"/>
        <v>123688.3693008993</v>
      </c>
      <c r="AK47" s="431">
        <f t="shared" si="4"/>
        <v>0</v>
      </c>
      <c r="AL47" s="431">
        <f t="shared" si="4"/>
        <v>27.559327934513579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28.462506384263705</v>
      </c>
      <c r="AR47" s="431">
        <f t="shared" si="4"/>
        <v>721.94393798923215</v>
      </c>
      <c r="AS47" s="431">
        <f t="shared" si="4"/>
        <v>130191.20904744102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124960.48126555866</v>
      </c>
      <c r="E48" s="390">
        <f t="shared" si="5"/>
        <v>8347.0768443917259</v>
      </c>
      <c r="F48" s="390">
        <f t="shared" si="5"/>
        <v>1671.0195896396019</v>
      </c>
      <c r="G48" s="390">
        <f t="shared" si="5"/>
        <v>636.19003878156786</v>
      </c>
      <c r="H48" s="390">
        <f t="shared" si="5"/>
        <v>178.80526180599591</v>
      </c>
      <c r="I48" s="390">
        <f t="shared" si="5"/>
        <v>55.762582386558385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2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сентября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19074.397854770847</v>
      </c>
      <c r="E18" s="430">
        <f>OUT_4!E18</f>
        <v>5973.8471903938043</v>
      </c>
      <c r="F18" s="430">
        <f>OUT_4!F18</f>
        <v>77.37397689708834</v>
      </c>
      <c r="G18" s="430">
        <f>OUT_4!G18</f>
        <v>244.4656040759603</v>
      </c>
      <c r="H18" s="430">
        <f>OUT_4!H18</f>
        <v>159.70106430424974</v>
      </c>
      <c r="I18" s="430">
        <f>OUT_4!I18</f>
        <v>0</v>
      </c>
      <c r="J18" s="430">
        <f>OUT_4!J18</f>
        <v>200.40159277660825</v>
      </c>
      <c r="K18" s="430">
        <f>OUT_4!K18</f>
        <v>141.23518661863116</v>
      </c>
      <c r="L18" s="430">
        <f>OUT_4!L18</f>
        <v>0</v>
      </c>
      <c r="M18" s="430">
        <f>OUT_4!M18</f>
        <v>19519.265051623417</v>
      </c>
      <c r="N18" s="430">
        <f>OUT_4!N18</f>
        <v>6274.7834413166847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77789.995693953679</v>
      </c>
      <c r="E19" s="430">
        <f>OUT_4!E19</f>
        <v>10030.965755497762</v>
      </c>
      <c r="F19" s="430">
        <f>OUT_4!F19</f>
        <v>34.585811528426369</v>
      </c>
      <c r="G19" s="430">
        <f>OUT_4!G19</f>
        <v>509.42215077896935</v>
      </c>
      <c r="H19" s="430">
        <f>OUT_4!H19</f>
        <v>244.77277243776257</v>
      </c>
      <c r="I19" s="430">
        <f>OUT_4!I19</f>
        <v>0</v>
      </c>
      <c r="J19" s="430">
        <f>OUT_4!J19</f>
        <v>178.25584875886585</v>
      </c>
      <c r="K19" s="430">
        <f>OUT_4!K19</f>
        <v>326.21057621152897</v>
      </c>
      <c r="L19" s="430">
        <f>OUT_4!L19</f>
        <v>0</v>
      </c>
      <c r="M19" s="430">
        <f>OUT_4!M19</f>
        <v>78477.67369349151</v>
      </c>
      <c r="N19" s="430">
        <f>OUT_4!N19</f>
        <v>10601.949104147054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13123.612435734884</v>
      </c>
      <c r="E20" s="430">
        <f>OUT_4!E20</f>
        <v>1296.0446888472729</v>
      </c>
      <c r="F20" s="430">
        <f>OUT_4!F20</f>
        <v>0</v>
      </c>
      <c r="G20" s="430">
        <f>OUT_4!G20</f>
        <v>285.18031920775252</v>
      </c>
      <c r="H20" s="430">
        <f>OUT_4!H20</f>
        <v>204.65154849410644</v>
      </c>
      <c r="I20" s="430">
        <f>OUT_4!I20</f>
        <v>0</v>
      </c>
      <c r="J20" s="430">
        <f>OUT_4!J20</f>
        <v>293.55987732908704</v>
      </c>
      <c r="K20" s="430">
        <f>OUT_4!K20</f>
        <v>2.5290988233514664</v>
      </c>
      <c r="L20" s="430">
        <f>OUT_4!L20</f>
        <v>0</v>
      </c>
      <c r="M20" s="430">
        <f>OUT_4!M20</f>
        <v>13702.352632271724</v>
      </c>
      <c r="N20" s="430">
        <f>OUT_4!N20</f>
        <v>1503.2253361647308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109988.00598445942</v>
      </c>
      <c r="E21" s="431">
        <f>OUT_4!E21</f>
        <v>17300.857634738841</v>
      </c>
      <c r="F21" s="431">
        <f>OUT_4!F21</f>
        <v>111.95978842551472</v>
      </c>
      <c r="G21" s="431">
        <f>OUT_4!G21</f>
        <v>1039.0680740626822</v>
      </c>
      <c r="H21" s="431">
        <f>OUT_4!H21</f>
        <v>609.12538523611875</v>
      </c>
      <c r="I21" s="431">
        <f>OUT_4!I21</f>
        <v>0</v>
      </c>
      <c r="J21" s="431">
        <f>OUT_4!J21</f>
        <v>672.21731886456109</v>
      </c>
      <c r="K21" s="431">
        <f>OUT_4!K21</f>
        <v>469.9748616535116</v>
      </c>
      <c r="L21" s="431">
        <f>OUT_4!L21</f>
        <v>0</v>
      </c>
      <c r="M21" s="431">
        <f>OUT_4!M21</f>
        <v>111699.29137738665</v>
      </c>
      <c r="N21" s="431">
        <f>OUT_4!N21</f>
        <v>18379.95788162847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J18" sqref="AJ1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0.285156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23856.699404453397</v>
      </c>
      <c r="E15" s="227">
        <v>2043.7110898688265</v>
      </c>
      <c r="F15" s="225">
        <v>593.83176454457453</v>
      </c>
      <c r="G15" s="227">
        <v>166.54630967018554</v>
      </c>
      <c r="H15" s="227">
        <v>157.39165217290375</v>
      </c>
      <c r="I15" s="227">
        <v>42.071239078968148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0.34563487479638877</v>
      </c>
      <c r="AE15" s="227">
        <v>31.074576530420099</v>
      </c>
      <c r="AF15" s="227"/>
      <c r="AG15" s="227"/>
      <c r="AH15" s="227"/>
      <c r="AI15" s="227"/>
      <c r="AJ15" s="227">
        <v>22933.782576404512</v>
      </c>
      <c r="AK15" s="227"/>
      <c r="AL15" s="227">
        <v>27.559327934513579</v>
      </c>
      <c r="AM15" s="227"/>
      <c r="AN15" s="227"/>
      <c r="AO15" s="227"/>
      <c r="AP15" s="227"/>
      <c r="AQ15" s="227">
        <v>28.462506384263705</v>
      </c>
      <c r="AR15" s="227">
        <v>369.76196220616538</v>
      </c>
      <c r="AS15" s="295">
        <f>SUM(D15:AR15)/2</f>
        <v>25125.619022061761</v>
      </c>
    </row>
    <row r="16" spans="1:62" s="23" customFormat="1" ht="18" customHeight="1">
      <c r="A16" s="26"/>
      <c r="B16" s="51" t="s">
        <v>106</v>
      </c>
      <c r="C16" s="328"/>
      <c r="D16" s="227">
        <v>86755.876182934677</v>
      </c>
      <c r="E16" s="227">
        <v>2230.9136204691144</v>
      </c>
      <c r="F16" s="227">
        <v>1036.1319331223472</v>
      </c>
      <c r="G16" s="227">
        <v>116.27794023111258</v>
      </c>
      <c r="H16" s="227">
        <v>1.4549414457633425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0.13849000776976247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/>
      <c r="AF16" s="227"/>
      <c r="AG16" s="227"/>
      <c r="AH16" s="227"/>
      <c r="AI16" s="227"/>
      <c r="AJ16" s="227">
        <v>85304.488800002771</v>
      </c>
      <c r="AK16" s="227"/>
      <c r="AL16" s="227"/>
      <c r="AM16" s="227"/>
      <c r="AN16" s="227"/>
      <c r="AO16" s="227"/>
      <c r="AP16" s="227"/>
      <c r="AQ16" s="227"/>
      <c r="AR16" s="227">
        <v>236.57191242026173</v>
      </c>
      <c r="AS16" s="295">
        <f>SUM(D16:AR16)/2</f>
        <v>87855.547260980224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12288.85924172144</v>
      </c>
      <c r="E17" s="227">
        <v>2836.171988419273</v>
      </c>
      <c r="F17" s="227"/>
      <c r="G17" s="227">
        <v>3.9271135587443413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0.15</v>
      </c>
      <c r="AF17" s="227"/>
      <c r="AG17" s="227"/>
      <c r="AH17" s="227">
        <v>12.299154330301745</v>
      </c>
      <c r="AI17" s="227"/>
      <c r="AJ17" s="227">
        <v>13690.540655872517</v>
      </c>
      <c r="AK17" s="227"/>
      <c r="AL17" s="227"/>
      <c r="AM17" s="227"/>
      <c r="AN17" s="227"/>
      <c r="AO17" s="227"/>
      <c r="AP17" s="227"/>
      <c r="AQ17" s="227"/>
      <c r="AR17" s="227">
        <v>0.17586991374855279</v>
      </c>
      <c r="AS17" s="295">
        <f>SUM(D17:AR17)/2</f>
        <v>14419.657124582158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122901.43482910951</v>
      </c>
      <c r="E18" s="295">
        <f t="shared" si="0"/>
        <v>7110.7966987572145</v>
      </c>
      <c r="F18" s="295">
        <f t="shared" si="0"/>
        <v>1629.9636976669217</v>
      </c>
      <c r="G18" s="295">
        <f t="shared" si="0"/>
        <v>286.75136346004246</v>
      </c>
      <c r="H18" s="295">
        <f t="shared" si="0"/>
        <v>158.8465936186671</v>
      </c>
      <c r="I18" s="295">
        <f t="shared" si="0"/>
        <v>55.762582386558385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0.13849000776976247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0</v>
      </c>
      <c r="AC18" s="295">
        <f t="shared" si="0"/>
        <v>0</v>
      </c>
      <c r="AD18" s="295">
        <f t="shared" si="0"/>
        <v>0.34563487479638877</v>
      </c>
      <c r="AE18" s="295">
        <f t="shared" si="0"/>
        <v>31.224576530420098</v>
      </c>
      <c r="AF18" s="295">
        <f t="shared" si="0"/>
        <v>0</v>
      </c>
      <c r="AG18" s="295">
        <f t="shared" si="0"/>
        <v>0</v>
      </c>
      <c r="AH18" s="295">
        <f t="shared" si="0"/>
        <v>12.299154330301745</v>
      </c>
      <c r="AI18" s="295">
        <f t="shared" si="0"/>
        <v>0</v>
      </c>
      <c r="AJ18" s="295">
        <f t="shared" si="0"/>
        <v>121928.81203227981</v>
      </c>
      <c r="AK18" s="295">
        <f t="shared" si="0"/>
        <v>0</v>
      </c>
      <c r="AL18" s="295">
        <f t="shared" si="0"/>
        <v>27.559327934513579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28.462506384263705</v>
      </c>
      <c r="AR18" s="295">
        <f t="shared" si="0"/>
        <v>606.50974454017569</v>
      </c>
      <c r="AS18" s="295">
        <f>SUM(D18:AR18)/2</f>
        <v>127400.82340762415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127400.82340762415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329.27294457753368</v>
      </c>
      <c r="E29" s="227">
        <v>156.8476866002778</v>
      </c>
      <c r="F29" s="227">
        <v>13.6297660207132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308.58293956189527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404.16666838020996</v>
      </c>
    </row>
    <row r="30" spans="1:62" s="17" customFormat="1" ht="18" customHeight="1">
      <c r="A30" s="24"/>
      <c r="B30" s="51" t="s">
        <v>106</v>
      </c>
      <c r="C30" s="25"/>
      <c r="D30" s="227">
        <v>456.80475639025542</v>
      </c>
      <c r="E30" s="227">
        <v>338.01215812511089</v>
      </c>
      <c r="F30" s="227"/>
      <c r="G30" s="227">
        <v>230.57720014034177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407.71178681111695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754.19492321673192</v>
      </c>
    </row>
    <row r="31" spans="1:62" s="17" customFormat="1" ht="18" customHeight="1">
      <c r="A31" s="20"/>
      <c r="B31" s="51" t="s">
        <v>107</v>
      </c>
      <c r="C31" s="25"/>
      <c r="D31" s="227">
        <v>340.04834167542992</v>
      </c>
      <c r="E31" s="227">
        <v>317.46302979278931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322.15236393549867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489.83186770185898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1126.1260426432191</v>
      </c>
      <c r="E32" s="295">
        <f t="shared" si="2"/>
        <v>812.32287451817797</v>
      </c>
      <c r="F32" s="295">
        <f t="shared" si="2"/>
        <v>13.6297660207132</v>
      </c>
      <c r="G32" s="295">
        <f t="shared" si="2"/>
        <v>230.57720014034177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1038.447090308511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75.283944966638757</v>
      </c>
      <c r="AS32" s="295">
        <f>SUM(D32:AR32)/2</f>
        <v>1648.1934592988009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1648.1934592988009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258.94549715544201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336.3233769685063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341.63677939523939</v>
      </c>
    </row>
    <row r="37" spans="1:62" s="17" customFormat="1" ht="18" customHeight="1">
      <c r="A37" s="24"/>
      <c r="B37" s="51" t="s">
        <v>106</v>
      </c>
      <c r="C37" s="25"/>
      <c r="D37" s="227">
        <v>477.04029901842773</v>
      </c>
      <c r="E37" s="227">
        <v>236.79820792943104</v>
      </c>
      <c r="F37" s="227">
        <v>27.426125951967052</v>
      </c>
      <c r="G37" s="227">
        <v>118.86147518118361</v>
      </c>
      <c r="H37" s="227">
        <v>19.958668187328801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88.697825190033683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504.46642497039488</v>
      </c>
    </row>
    <row r="38" spans="1:62" s="17" customFormat="1" ht="18" customHeight="1">
      <c r="A38" s="20"/>
      <c r="B38" s="51" t="s">
        <v>107</v>
      </c>
      <c r="C38" s="25"/>
      <c r="D38" s="227">
        <v>196.93459763206715</v>
      </c>
      <c r="E38" s="227">
        <v>99.154378520371324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296.08897615243848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296.08897615243848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932.9203938059369</v>
      </c>
      <c r="E39" s="295">
        <f t="shared" si="3"/>
        <v>423.95727111633283</v>
      </c>
      <c r="F39" s="295">
        <f t="shared" si="3"/>
        <v>27.426125951967052</v>
      </c>
      <c r="G39" s="295">
        <f t="shared" si="3"/>
        <v>118.86147518118361</v>
      </c>
      <c r="H39" s="295">
        <f t="shared" si="3"/>
        <v>19.958668187328801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721.11017831097843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1142.1921805180727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1142.1921805180727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2059.0464364491559</v>
      </c>
      <c r="E42" s="295">
        <f>+SUM(E39,E32)</f>
        <v>1236.2801456345107</v>
      </c>
      <c r="F42" s="295">
        <f>+SUM(F39,F32)</f>
        <v>41.05589197268025</v>
      </c>
      <c r="G42" s="295">
        <f>+SUM(G39,G32)</f>
        <v>349.43867532152535</v>
      </c>
      <c r="H42" s="295">
        <f>+SUM(H39,H32)</f>
        <v>19.958668187328801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1759.5572686194894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115.43419344905645</v>
      </c>
      <c r="AS42" s="295">
        <f>SUM(D42:AR42)/2</f>
        <v>2790.3856398168737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124960.48126555866</v>
      </c>
      <c r="E46" s="296">
        <f t="shared" si="5"/>
        <v>8347.0768443917259</v>
      </c>
      <c r="F46" s="296">
        <f t="shared" si="5"/>
        <v>1671.0195896396019</v>
      </c>
      <c r="G46" s="296">
        <f t="shared" si="5"/>
        <v>636.19003878156786</v>
      </c>
      <c r="H46" s="296">
        <f t="shared" si="5"/>
        <v>178.80526180599591</v>
      </c>
      <c r="I46" s="296">
        <f t="shared" si="5"/>
        <v>55.762582386558385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0.13849000776976247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0</v>
      </c>
      <c r="AC46" s="296">
        <f t="shared" si="5"/>
        <v>0</v>
      </c>
      <c r="AD46" s="296">
        <f t="shared" si="5"/>
        <v>0.34563487479638877</v>
      </c>
      <c r="AE46" s="296">
        <f t="shared" si="5"/>
        <v>31.224576530420098</v>
      </c>
      <c r="AF46" s="296">
        <f t="shared" si="5"/>
        <v>0</v>
      </c>
      <c r="AG46" s="296">
        <f t="shared" si="5"/>
        <v>0</v>
      </c>
      <c r="AH46" s="296">
        <f t="shared" si="5"/>
        <v>12.299154330301745</v>
      </c>
      <c r="AI46" s="296">
        <f t="shared" si="5"/>
        <v>0</v>
      </c>
      <c r="AJ46" s="296">
        <f t="shared" si="5"/>
        <v>123688.3693008993</v>
      </c>
      <c r="AK46" s="296">
        <f t="shared" si="5"/>
        <v>0</v>
      </c>
      <c r="AL46" s="296">
        <f t="shared" si="5"/>
        <v>27.559327934513579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28.462506384263705</v>
      </c>
      <c r="AR46" s="296">
        <f t="shared" si="5"/>
        <v>721.94393798923215</v>
      </c>
      <c r="AS46" s="296">
        <f>+SUM(AS42,AS25,AS18,AS44)</f>
        <v>130191.20904744102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130191.20904744102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M21" sqref="M21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19074.397854770847</v>
      </c>
      <c r="E18" s="315">
        <v>5973.8471903938043</v>
      </c>
      <c r="F18" s="315">
        <v>77.37397689708834</v>
      </c>
      <c r="G18" s="315">
        <v>244.4656040759603</v>
      </c>
      <c r="H18" s="315">
        <v>159.70106430424974</v>
      </c>
      <c r="I18" s="315">
        <v>0</v>
      </c>
      <c r="J18" s="315">
        <v>200.40159277660825</v>
      </c>
      <c r="K18" s="315">
        <v>141.23518661863116</v>
      </c>
      <c r="L18" s="316">
        <v>0</v>
      </c>
      <c r="M18" s="297">
        <f t="shared" ref="M18:O20" si="0">+SUM(D18,G18,J18)</f>
        <v>19519.265051623417</v>
      </c>
      <c r="N18" s="297">
        <f>+SUM(E18,H18,K18)</f>
        <v>6274.7834413166847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77789.995693953679</v>
      </c>
      <c r="E19" s="315">
        <v>10030.965755497762</v>
      </c>
      <c r="F19" s="315">
        <v>34.585811528426369</v>
      </c>
      <c r="G19" s="315">
        <v>509.42215077896935</v>
      </c>
      <c r="H19" s="315">
        <v>244.77277243776257</v>
      </c>
      <c r="I19" s="315">
        <v>0</v>
      </c>
      <c r="J19" s="315">
        <v>178.25584875886585</v>
      </c>
      <c r="K19" s="315">
        <v>326.21057621152897</v>
      </c>
      <c r="L19" s="316">
        <v>0</v>
      </c>
      <c r="M19" s="297">
        <f t="shared" si="0"/>
        <v>78477.67369349151</v>
      </c>
      <c r="N19" s="297">
        <f>+SUM(E19,H19,K19)</f>
        <v>10601.949104147054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13123.612435734884</v>
      </c>
      <c r="E20" s="315">
        <v>1296.0446888472729</v>
      </c>
      <c r="F20" s="315">
        <v>0</v>
      </c>
      <c r="G20" s="315">
        <v>285.18031920775252</v>
      </c>
      <c r="H20" s="315">
        <v>204.65154849410644</v>
      </c>
      <c r="I20" s="315">
        <v>0</v>
      </c>
      <c r="J20" s="315">
        <v>293.55987732908704</v>
      </c>
      <c r="K20" s="315">
        <v>2.5290988233514664</v>
      </c>
      <c r="L20" s="316">
        <v>0</v>
      </c>
      <c r="M20" s="297">
        <f t="shared" si="0"/>
        <v>13702.352632271724</v>
      </c>
      <c r="N20" s="297">
        <f t="shared" si="0"/>
        <v>1503.2253361647308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109988.00598445942</v>
      </c>
      <c r="E21" s="296">
        <f t="shared" ref="E21:K21" si="1">+SUM(E18:E20)</f>
        <v>17300.857634738841</v>
      </c>
      <c r="F21" s="296">
        <f t="shared" si="1"/>
        <v>111.95978842551472</v>
      </c>
      <c r="G21" s="296">
        <f t="shared" si="1"/>
        <v>1039.0680740626822</v>
      </c>
      <c r="H21" s="296">
        <f t="shared" si="1"/>
        <v>609.12538523611875</v>
      </c>
      <c r="I21" s="296">
        <f>+SUM(I18:I20)</f>
        <v>0</v>
      </c>
      <c r="J21" s="296">
        <f>+SUM(J18:J20)</f>
        <v>672.21731886456109</v>
      </c>
      <c r="K21" s="296">
        <f t="shared" si="1"/>
        <v>469.9748616535116</v>
      </c>
      <c r="L21" s="313">
        <f>+SUM(L18:L20)</f>
        <v>0</v>
      </c>
      <c r="M21" s="314">
        <f>+SUM(M18:M20)</f>
        <v>111699.29137738665</v>
      </c>
      <c r="N21" s="296">
        <f>+SUM(N18:N20)</f>
        <v>18379.95788162847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2019-10-01T14:07:03Z</dcterms:created>
  <dcterms:modified xsi:type="dcterms:W3CDTF">2019-10-01T14:07:03Z</dcterms:modified>
  <cp:category/>
</cp:coreProperties>
</file>