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2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G20" i="28" s="1"/>
  <c r="AS16" i="2"/>
  <c r="AS17" i="2"/>
  <c r="D18" i="2"/>
  <c r="E18" i="2"/>
  <c r="F18" i="2"/>
  <c r="AS18" i="2" s="1"/>
  <c r="G18" i="2"/>
  <c r="H18" i="2"/>
  <c r="I18" i="2"/>
  <c r="AS19" i="2" s="1"/>
  <c r="AS20" i="19" s="1"/>
  <c r="J18" i="2"/>
  <c r="K18" i="2"/>
  <c r="L18" i="2"/>
  <c r="M18" i="2"/>
  <c r="N18" i="2"/>
  <c r="O18" i="2"/>
  <c r="P18" i="2"/>
  <c r="Q18" i="2"/>
  <c r="Q46" i="2" s="1"/>
  <c r="Q47" i="19" s="1"/>
  <c r="R18" i="2"/>
  <c r="S18" i="2"/>
  <c r="T18" i="2"/>
  <c r="U18" i="2"/>
  <c r="V18" i="2"/>
  <c r="W18" i="2"/>
  <c r="X18" i="2"/>
  <c r="Y18" i="2"/>
  <c r="Y46" i="2" s="1"/>
  <c r="Y47" i="19" s="1"/>
  <c r="Z18" i="2"/>
  <c r="AA18" i="2"/>
  <c r="AB18" i="2"/>
  <c r="AC18" i="2"/>
  <c r="AD18" i="2"/>
  <c r="AE18" i="2"/>
  <c r="AF18" i="2"/>
  <c r="AG18" i="2"/>
  <c r="AG46" i="2" s="1"/>
  <c r="AG47" i="19" s="1"/>
  <c r="AH18" i="2"/>
  <c r="AI18" i="2"/>
  <c r="AJ18" i="2"/>
  <c r="AK18" i="2"/>
  <c r="AL18" i="2"/>
  <c r="AM18" i="2"/>
  <c r="AN18" i="2"/>
  <c r="AO18" i="2"/>
  <c r="AO46" i="2" s="1"/>
  <c r="AO47" i="19" s="1"/>
  <c r="AP18" i="2"/>
  <c r="AQ18" i="2"/>
  <c r="AR18" i="2"/>
  <c r="AS22" i="2"/>
  <c r="AS23" i="2"/>
  <c r="AS24" i="2"/>
  <c r="G22" i="28" s="1"/>
  <c r="D25" i="2"/>
  <c r="E25" i="2"/>
  <c r="F25" i="2"/>
  <c r="G25" i="2"/>
  <c r="H25" i="2"/>
  <c r="AS25" i="2" s="1"/>
  <c r="AS26" i="19" s="1"/>
  <c r="I25" i="2"/>
  <c r="J25" i="2"/>
  <c r="K25" i="2"/>
  <c r="K26" i="19" s="1"/>
  <c r="L25" i="2"/>
  <c r="M25" i="2"/>
  <c r="N25" i="2"/>
  <c r="O25" i="2"/>
  <c r="P25" i="2"/>
  <c r="Q25" i="2"/>
  <c r="R25" i="2"/>
  <c r="S25" i="2"/>
  <c r="S26" i="19" s="1"/>
  <c r="T25" i="2"/>
  <c r="U25" i="2"/>
  <c r="V25" i="2"/>
  <c r="W25" i="2"/>
  <c r="X25" i="2"/>
  <c r="Y25" i="2"/>
  <c r="Z25" i="2"/>
  <c r="AA25" i="2"/>
  <c r="AA26" i="19" s="1"/>
  <c r="AB25" i="2"/>
  <c r="AC25" i="2"/>
  <c r="AD25" i="2"/>
  <c r="AE25" i="2"/>
  <c r="AF25" i="2"/>
  <c r="AG25" i="2"/>
  <c r="AH25" i="2"/>
  <c r="AI25" i="2"/>
  <c r="AI26" i="19" s="1"/>
  <c r="AJ25" i="2"/>
  <c r="AK25" i="2"/>
  <c r="AL25" i="2"/>
  <c r="AM25" i="2"/>
  <c r="AN25" i="2"/>
  <c r="AO25" i="2"/>
  <c r="AP25" i="2"/>
  <c r="AQ25" i="2"/>
  <c r="AQ26" i="19" s="1"/>
  <c r="AR25" i="2"/>
  <c r="AS29" i="2"/>
  <c r="AS30" i="2"/>
  <c r="AS31" i="2"/>
  <c r="D32" i="2"/>
  <c r="E32" i="2"/>
  <c r="F32" i="2"/>
  <c r="F33" i="19" s="1"/>
  <c r="G32" i="2"/>
  <c r="H32" i="2"/>
  <c r="I32" i="2"/>
  <c r="J32" i="2"/>
  <c r="K32" i="2"/>
  <c r="L32" i="2"/>
  <c r="M32" i="2"/>
  <c r="N32" i="2"/>
  <c r="N42" i="2" s="1"/>
  <c r="O32" i="2"/>
  <c r="P32" i="2"/>
  <c r="Q32" i="2"/>
  <c r="R32" i="2"/>
  <c r="S32" i="2"/>
  <c r="T32" i="2"/>
  <c r="U32" i="2"/>
  <c r="V32" i="2"/>
  <c r="V42" i="2" s="1"/>
  <c r="W32" i="2"/>
  <c r="X32" i="2"/>
  <c r="Y32" i="2"/>
  <c r="Z32" i="2"/>
  <c r="AA32" i="2"/>
  <c r="AB32" i="2"/>
  <c r="AC32" i="2"/>
  <c r="AD32" i="2"/>
  <c r="AD42" i="2" s="1"/>
  <c r="AE32" i="2"/>
  <c r="AF32" i="2"/>
  <c r="AG32" i="2"/>
  <c r="AH32" i="2"/>
  <c r="AI32" i="2"/>
  <c r="AJ32" i="2"/>
  <c r="AK32" i="2"/>
  <c r="AL32" i="2"/>
  <c r="AL42" i="2" s="1"/>
  <c r="AM32" i="2"/>
  <c r="AN32" i="2"/>
  <c r="AO32" i="2"/>
  <c r="AP32" i="2"/>
  <c r="AQ32" i="2"/>
  <c r="AR32" i="2"/>
  <c r="AS33" i="2"/>
  <c r="AS36" i="2"/>
  <c r="AS37" i="2"/>
  <c r="AS38" i="2"/>
  <c r="D39" i="2"/>
  <c r="E39" i="2"/>
  <c r="F39" i="2"/>
  <c r="F42" i="2" s="1"/>
  <c r="G39" i="2"/>
  <c r="G42" i="2" s="1"/>
  <c r="H39" i="2"/>
  <c r="H39" i="42" s="1"/>
  <c r="I39" i="2"/>
  <c r="J39" i="2"/>
  <c r="K39" i="2"/>
  <c r="L39" i="2"/>
  <c r="M39" i="2"/>
  <c r="N39" i="2"/>
  <c r="O39" i="2"/>
  <c r="P39" i="2"/>
  <c r="P39" i="42" s="1"/>
  <c r="P42" i="42" s="1"/>
  <c r="P47" i="42" s="1"/>
  <c r="Q39" i="2"/>
  <c r="R39" i="2"/>
  <c r="S39" i="2"/>
  <c r="T39" i="2"/>
  <c r="U39" i="2"/>
  <c r="V39" i="2"/>
  <c r="W39" i="2"/>
  <c r="X39" i="2"/>
  <c r="X39" i="42" s="1"/>
  <c r="X42" i="42" s="1"/>
  <c r="X47" i="42" s="1"/>
  <c r="Y39" i="2"/>
  <c r="Z39" i="2"/>
  <c r="AA39" i="2"/>
  <c r="AB39" i="2"/>
  <c r="AC39" i="2"/>
  <c r="AD39" i="2"/>
  <c r="AE39" i="2"/>
  <c r="AF39" i="2"/>
  <c r="AF39" i="42" s="1"/>
  <c r="AF42" i="42" s="1"/>
  <c r="AF47" i="42" s="1"/>
  <c r="AG39" i="2"/>
  <c r="AH39" i="2"/>
  <c r="AI39" i="2"/>
  <c r="AJ39" i="2"/>
  <c r="AK39" i="2"/>
  <c r="AL39" i="2"/>
  <c r="AM39" i="2"/>
  <c r="AN39" i="2"/>
  <c r="AN39" i="42" s="1"/>
  <c r="AN42" i="42" s="1"/>
  <c r="AN47" i="42" s="1"/>
  <c r="AO39" i="2"/>
  <c r="AP39" i="2"/>
  <c r="AQ39" i="2"/>
  <c r="AR39" i="2"/>
  <c r="D42" i="2"/>
  <c r="E42" i="2"/>
  <c r="E46" i="2" s="1"/>
  <c r="E47" i="19" s="1"/>
  <c r="I42" i="2"/>
  <c r="J42" i="2"/>
  <c r="K42" i="2"/>
  <c r="L42" i="2"/>
  <c r="M42" i="2"/>
  <c r="M46" i="2" s="1"/>
  <c r="M47" i="19" s="1"/>
  <c r="O42" i="2"/>
  <c r="Q42" i="2"/>
  <c r="R42" i="2"/>
  <c r="S42" i="2"/>
  <c r="T42" i="2"/>
  <c r="U42" i="2"/>
  <c r="U46" i="2" s="1"/>
  <c r="U47" i="19" s="1"/>
  <c r="W42" i="2"/>
  <c r="Y42" i="2"/>
  <c r="Z42" i="2"/>
  <c r="AA42" i="2"/>
  <c r="AB42" i="2"/>
  <c r="AC42" i="2"/>
  <c r="AC46" i="2" s="1"/>
  <c r="AC47" i="19" s="1"/>
  <c r="AE42" i="2"/>
  <c r="AG42" i="2"/>
  <c r="AH42" i="2"/>
  <c r="AI42" i="2"/>
  <c r="AJ42" i="2"/>
  <c r="AK42" i="2"/>
  <c r="AK46" i="2" s="1"/>
  <c r="AK47" i="19" s="1"/>
  <c r="AM42" i="2"/>
  <c r="AO42" i="2"/>
  <c r="AP42" i="2"/>
  <c r="AQ42" i="2"/>
  <c r="AR42" i="2"/>
  <c r="D46" i="2"/>
  <c r="J46" i="2"/>
  <c r="K46" i="2"/>
  <c r="K47" i="19" s="1"/>
  <c r="L46" i="2"/>
  <c r="O46" i="2"/>
  <c r="R46" i="2"/>
  <c r="S46" i="2"/>
  <c r="S47" i="19" s="1"/>
  <c r="T46" i="2"/>
  <c r="W46" i="2"/>
  <c r="Z46" i="2"/>
  <c r="AA46" i="2"/>
  <c r="AA47" i="19" s="1"/>
  <c r="AB46" i="2"/>
  <c r="AE46" i="2"/>
  <c r="AH46" i="2"/>
  <c r="AI46" i="2"/>
  <c r="AI47" i="19" s="1"/>
  <c r="AJ46" i="2"/>
  <c r="AM46" i="2"/>
  <c r="AP46" i="2"/>
  <c r="AQ46" i="2"/>
  <c r="AQ47" i="19" s="1"/>
  <c r="AR46" i="2"/>
  <c r="AS50" i="2"/>
  <c r="AS51" i="2"/>
  <c r="AS17" i="19"/>
  <c r="AS18" i="19"/>
  <c r="D19" i="19"/>
  <c r="E19" i="19"/>
  <c r="F19" i="19"/>
  <c r="G19" i="19"/>
  <c r="H19" i="19"/>
  <c r="J19" i="19"/>
  <c r="K19" i="19"/>
  <c r="L19" i="19"/>
  <c r="M19" i="19"/>
  <c r="N19" i="19"/>
  <c r="O19" i="19"/>
  <c r="P19" i="19"/>
  <c r="R19" i="19"/>
  <c r="S19" i="19"/>
  <c r="T19" i="19"/>
  <c r="U19" i="19"/>
  <c r="V19" i="19"/>
  <c r="W19" i="19"/>
  <c r="X19" i="19"/>
  <c r="Z19" i="19"/>
  <c r="AA19" i="19"/>
  <c r="AB19" i="19"/>
  <c r="AC19" i="19"/>
  <c r="AD19" i="19"/>
  <c r="AE19" i="19"/>
  <c r="AF19" i="19"/>
  <c r="AH19" i="19"/>
  <c r="AI19" i="19"/>
  <c r="AJ19" i="19"/>
  <c r="AK19" i="19"/>
  <c r="AL19" i="19"/>
  <c r="AM19" i="19"/>
  <c r="AN19" i="19"/>
  <c r="AP19" i="19"/>
  <c r="AQ19" i="19"/>
  <c r="AR19" i="19"/>
  <c r="AS23" i="19"/>
  <c r="AS24" i="19"/>
  <c r="D26" i="19"/>
  <c r="E26" i="19"/>
  <c r="F26" i="19"/>
  <c r="G26" i="19"/>
  <c r="H26" i="19"/>
  <c r="I26" i="19"/>
  <c r="J26" i="19"/>
  <c r="L26" i="19"/>
  <c r="M26" i="19"/>
  <c r="N26" i="19"/>
  <c r="O26" i="19"/>
  <c r="P26" i="19"/>
  <c r="Q26" i="19"/>
  <c r="R26" i="19"/>
  <c r="T26" i="19"/>
  <c r="U26" i="19"/>
  <c r="V26" i="19"/>
  <c r="W26" i="19"/>
  <c r="X26" i="19"/>
  <c r="Y26" i="19"/>
  <c r="Z26" i="19"/>
  <c r="AB26" i="19"/>
  <c r="AC26" i="19"/>
  <c r="AD26" i="19"/>
  <c r="AE26" i="19"/>
  <c r="AF26" i="19"/>
  <c r="AG26" i="19"/>
  <c r="AH26" i="19"/>
  <c r="AJ26" i="19"/>
  <c r="AK26" i="19"/>
  <c r="AL26" i="19"/>
  <c r="AM26" i="19"/>
  <c r="AN26" i="19"/>
  <c r="AO26" i="19"/>
  <c r="AP26" i="19"/>
  <c r="AR26" i="19"/>
  <c r="AS30" i="19"/>
  <c r="AS31" i="19"/>
  <c r="AS32" i="19"/>
  <c r="D33" i="19"/>
  <c r="E33" i="19"/>
  <c r="G33" i="19"/>
  <c r="H33" i="19"/>
  <c r="I33" i="19"/>
  <c r="J33" i="19"/>
  <c r="K33" i="19"/>
  <c r="L33" i="19"/>
  <c r="M33" i="19"/>
  <c r="O33" i="19"/>
  <c r="P33" i="19"/>
  <c r="Q33" i="19"/>
  <c r="R33" i="19"/>
  <c r="S33" i="19"/>
  <c r="T33" i="19"/>
  <c r="U33" i="19"/>
  <c r="W33" i="19"/>
  <c r="X33" i="19"/>
  <c r="Y33" i="19"/>
  <c r="Z33" i="19"/>
  <c r="AA33" i="19"/>
  <c r="AB33" i="19"/>
  <c r="AC33" i="19"/>
  <c r="AE33" i="19"/>
  <c r="AF33" i="19"/>
  <c r="AG33" i="19"/>
  <c r="AH33" i="19"/>
  <c r="AI33" i="19"/>
  <c r="AJ33" i="19"/>
  <c r="AK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G40" i="19"/>
  <c r="I40" i="19"/>
  <c r="J40" i="19"/>
  <c r="K40" i="19"/>
  <c r="L40" i="19"/>
  <c r="M40" i="19"/>
  <c r="N40" i="19"/>
  <c r="O40" i="19"/>
  <c r="Q40" i="19"/>
  <c r="R40" i="19"/>
  <c r="S40" i="19"/>
  <c r="T40" i="19"/>
  <c r="U40" i="19"/>
  <c r="V40" i="19"/>
  <c r="W40" i="19"/>
  <c r="Y40" i="19"/>
  <c r="Z40" i="19"/>
  <c r="AA40" i="19"/>
  <c r="AB40" i="19"/>
  <c r="AC40" i="19"/>
  <c r="AD40" i="19"/>
  <c r="AE40" i="19"/>
  <c r="AG40" i="19"/>
  <c r="AH40" i="19"/>
  <c r="AI40" i="19"/>
  <c r="AJ40" i="19"/>
  <c r="AK40" i="19"/>
  <c r="AL40" i="19"/>
  <c r="AM40" i="19"/>
  <c r="AO40" i="19"/>
  <c r="AP40" i="19"/>
  <c r="AQ40" i="19"/>
  <c r="AR40" i="19"/>
  <c r="D43" i="19"/>
  <c r="I43" i="19"/>
  <c r="J43" i="19"/>
  <c r="K43" i="19"/>
  <c r="L43" i="19"/>
  <c r="O43" i="19"/>
  <c r="Q43" i="19"/>
  <c r="R43" i="19"/>
  <c r="S43" i="19"/>
  <c r="T43" i="19"/>
  <c r="W43" i="19"/>
  <c r="Y43" i="19"/>
  <c r="Z43" i="19"/>
  <c r="AA43" i="19"/>
  <c r="AB43" i="19"/>
  <c r="AE43" i="19"/>
  <c r="AG43" i="19"/>
  <c r="AH43" i="19"/>
  <c r="AI43" i="19"/>
  <c r="AJ43" i="19"/>
  <c r="AM43" i="19"/>
  <c r="AO43" i="19"/>
  <c r="AP43" i="19"/>
  <c r="AQ43" i="19"/>
  <c r="AR43" i="19"/>
  <c r="D47" i="19"/>
  <c r="J47" i="19"/>
  <c r="L47" i="19"/>
  <c r="O47" i="19"/>
  <c r="R47" i="19"/>
  <c r="T47" i="19"/>
  <c r="W47" i="19"/>
  <c r="Z47" i="19"/>
  <c r="AB47" i="19"/>
  <c r="AE47" i="19"/>
  <c r="AH47" i="19"/>
  <c r="AJ47" i="19"/>
  <c r="AM47" i="19"/>
  <c r="AP47" i="19"/>
  <c r="AR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E19" i="42" s="1"/>
  <c r="F18" i="42"/>
  <c r="F19" i="42" s="1"/>
  <c r="G18" i="42"/>
  <c r="H18" i="42"/>
  <c r="H19" i="42" s="1"/>
  <c r="I18" i="42"/>
  <c r="I19" i="42" s="1"/>
  <c r="J18" i="42"/>
  <c r="K18" i="42"/>
  <c r="K19" i="42" s="1"/>
  <c r="L18" i="42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G19" i="42"/>
  <c r="J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D33" i="42" s="1"/>
  <c r="E32" i="42"/>
  <c r="E42" i="42" s="1"/>
  <c r="E47" i="42" s="1"/>
  <c r="E48" i="42" s="1"/>
  <c r="G32" i="42"/>
  <c r="G33" i="42" s="1"/>
  <c r="H32" i="42"/>
  <c r="H33" i="42" s="1"/>
  <c r="I32" i="42"/>
  <c r="J32" i="42"/>
  <c r="J33" i="42" s="1"/>
  <c r="K32" i="42"/>
  <c r="L32" i="42"/>
  <c r="L33" i="42" s="1"/>
  <c r="M32" i="42"/>
  <c r="M42" i="42" s="1"/>
  <c r="M47" i="42" s="1"/>
  <c r="O32" i="42"/>
  <c r="P32" i="42"/>
  <c r="Q32" i="42"/>
  <c r="R32" i="42"/>
  <c r="S32" i="42"/>
  <c r="T32" i="42"/>
  <c r="U32" i="42"/>
  <c r="U42" i="42" s="1"/>
  <c r="U47" i="42" s="1"/>
  <c r="W32" i="42"/>
  <c r="X32" i="42"/>
  <c r="Y32" i="42"/>
  <c r="Z32" i="42"/>
  <c r="AA32" i="42"/>
  <c r="AB32" i="42"/>
  <c r="AC32" i="42"/>
  <c r="AC42" i="42" s="1"/>
  <c r="AC47" i="42" s="1"/>
  <c r="AE32" i="42"/>
  <c r="AF32" i="42"/>
  <c r="AG32" i="42"/>
  <c r="AH32" i="42"/>
  <c r="AI32" i="42"/>
  <c r="AJ32" i="42"/>
  <c r="AK32" i="42"/>
  <c r="AK42" i="42" s="1"/>
  <c r="AK47" i="42" s="1"/>
  <c r="AM32" i="42"/>
  <c r="AN32" i="42"/>
  <c r="AO32" i="42"/>
  <c r="AP32" i="42"/>
  <c r="AQ32" i="42"/>
  <c r="AR32" i="42"/>
  <c r="I33" i="42"/>
  <c r="K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F39" i="42"/>
  <c r="F40" i="42" s="1"/>
  <c r="G39" i="42"/>
  <c r="G40" i="42" s="1"/>
  <c r="I39" i="42"/>
  <c r="I40" i="42" s="1"/>
  <c r="J39" i="42"/>
  <c r="J40" i="42" s="1"/>
  <c r="K39" i="42"/>
  <c r="K40" i="42" s="1"/>
  <c r="L39" i="42"/>
  <c r="L40" i="42" s="1"/>
  <c r="M39" i="42"/>
  <c r="N39" i="42"/>
  <c r="O39" i="42"/>
  <c r="O42" i="42" s="1"/>
  <c r="O47" i="42" s="1"/>
  <c r="Q39" i="42"/>
  <c r="R39" i="42"/>
  <c r="R42" i="42" s="1"/>
  <c r="R47" i="42" s="1"/>
  <c r="S39" i="42"/>
  <c r="T39" i="42"/>
  <c r="U39" i="42"/>
  <c r="V39" i="42"/>
  <c r="W39" i="42"/>
  <c r="W42" i="42" s="1"/>
  <c r="W47" i="42" s="1"/>
  <c r="Y39" i="42"/>
  <c r="Z39" i="42"/>
  <c r="Z42" i="42" s="1"/>
  <c r="Z47" i="42" s="1"/>
  <c r="AA39" i="42"/>
  <c r="AB39" i="42"/>
  <c r="AC39" i="42"/>
  <c r="AD39" i="42"/>
  <c r="AE39" i="42"/>
  <c r="AE42" i="42" s="1"/>
  <c r="AE47" i="42" s="1"/>
  <c r="AG39" i="42"/>
  <c r="AH39" i="42"/>
  <c r="AH42" i="42" s="1"/>
  <c r="AH47" i="42" s="1"/>
  <c r="AI39" i="42"/>
  <c r="AJ39" i="42"/>
  <c r="AK39" i="42"/>
  <c r="AL39" i="42"/>
  <c r="AM39" i="42"/>
  <c r="AM42" i="42" s="1"/>
  <c r="AM47" i="42" s="1"/>
  <c r="AO39" i="42"/>
  <c r="AP39" i="42"/>
  <c r="AP42" i="42" s="1"/>
  <c r="AP47" i="42" s="1"/>
  <c r="AQ39" i="42"/>
  <c r="AR39" i="42"/>
  <c r="D40" i="42"/>
  <c r="E40" i="42"/>
  <c r="D42" i="42"/>
  <c r="D47" i="42" s="1"/>
  <c r="D48" i="42" s="1"/>
  <c r="I42" i="42"/>
  <c r="I47" i="42" s="1"/>
  <c r="I48" i="42" s="1"/>
  <c r="K42" i="42"/>
  <c r="K47" i="42" s="1"/>
  <c r="K48" i="42" s="1"/>
  <c r="L42" i="42"/>
  <c r="L47" i="42" s="1"/>
  <c r="L48" i="42" s="1"/>
  <c r="Q42" i="42"/>
  <c r="Q47" i="42" s="1"/>
  <c r="S42" i="42"/>
  <c r="S47" i="42" s="1"/>
  <c r="T42" i="42"/>
  <c r="T47" i="42" s="1"/>
  <c r="Y42" i="42"/>
  <c r="Y47" i="42" s="1"/>
  <c r="AA42" i="42"/>
  <c r="AA47" i="42" s="1"/>
  <c r="AB42" i="42"/>
  <c r="AB47" i="42" s="1"/>
  <c r="AG42" i="42"/>
  <c r="AG47" i="42" s="1"/>
  <c r="AI42" i="42"/>
  <c r="AI47" i="42" s="1"/>
  <c r="AJ42" i="42"/>
  <c r="AJ47" i="42" s="1"/>
  <c r="AO42" i="42"/>
  <c r="AO47" i="42" s="1"/>
  <c r="AQ42" i="42"/>
  <c r="AQ47" i="42" s="1"/>
  <c r="AR42" i="42"/>
  <c r="AR47" i="42" s="1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N18" i="14"/>
  <c r="Q20" i="28" s="1"/>
  <c r="O18" i="14"/>
  <c r="O21" i="14" s="1"/>
  <c r="M19" i="14"/>
  <c r="P21" i="28" s="1"/>
  <c r="N19" i="14"/>
  <c r="O19" i="14"/>
  <c r="M20" i="14"/>
  <c r="P22" i="28" s="1"/>
  <c r="N20" i="14"/>
  <c r="O20" i="14"/>
  <c r="R22" i="28" s="1"/>
  <c r="D21" i="14"/>
  <c r="D23" i="28" s="1"/>
  <c r="E21" i="14"/>
  <c r="F21" i="14"/>
  <c r="F23" i="28" s="1"/>
  <c r="G21" i="14"/>
  <c r="H21" i="14"/>
  <c r="H21" i="43" s="1"/>
  <c r="I21" i="14"/>
  <c r="I23" i="28" s="1"/>
  <c r="J21" i="14"/>
  <c r="K21" i="14"/>
  <c r="L21" i="14"/>
  <c r="N23" i="28" s="1"/>
  <c r="N21" i="14"/>
  <c r="Q23" i="28" s="1"/>
  <c r="M25" i="14"/>
  <c r="N25" i="14"/>
  <c r="Q27" i="28" s="1"/>
  <c r="O25" i="14"/>
  <c r="M26" i="14"/>
  <c r="P27" i="28" s="1"/>
  <c r="N26" i="14"/>
  <c r="O26" i="14"/>
  <c r="M27" i="14"/>
  <c r="N27" i="14"/>
  <c r="O27" i="14"/>
  <c r="D28" i="14"/>
  <c r="M28" i="14" s="1"/>
  <c r="P30" i="28" s="1"/>
  <c r="E28" i="14"/>
  <c r="F28" i="14"/>
  <c r="G28" i="14"/>
  <c r="H30" i="28" s="1"/>
  <c r="H28" i="14"/>
  <c r="I28" i="14"/>
  <c r="J30" i="28" s="1"/>
  <c r="J28" i="14"/>
  <c r="K28" i="14"/>
  <c r="L28" i="14"/>
  <c r="N30" i="28" s="1"/>
  <c r="N28" i="14"/>
  <c r="M32" i="14"/>
  <c r="N32" i="14"/>
  <c r="O32" i="14"/>
  <c r="M33" i="14"/>
  <c r="N33" i="14"/>
  <c r="Q35" i="28" s="1"/>
  <c r="O33" i="14"/>
  <c r="M34" i="14"/>
  <c r="P36" i="28" s="1"/>
  <c r="N34" i="14"/>
  <c r="O34" i="14"/>
  <c r="D35" i="14"/>
  <c r="M35" i="14" s="1"/>
  <c r="E35" i="14"/>
  <c r="F35" i="14"/>
  <c r="G35" i="14"/>
  <c r="H37" i="28" s="1"/>
  <c r="H35" i="14"/>
  <c r="N35" i="14" s="1"/>
  <c r="I35" i="14"/>
  <c r="I37" i="28" s="1"/>
  <c r="J35" i="14"/>
  <c r="J37" i="28" s="1"/>
  <c r="K35" i="14"/>
  <c r="L35" i="14"/>
  <c r="O35" i="14"/>
  <c r="R37" i="28" s="1"/>
  <c r="P16" i="28"/>
  <c r="Q16" i="28"/>
  <c r="R16" i="28"/>
  <c r="K20" i="28"/>
  <c r="O20" i="28"/>
  <c r="P20" i="28"/>
  <c r="R20" i="28"/>
  <c r="G21" i="28"/>
  <c r="K21" i="28"/>
  <c r="O21" i="28"/>
  <c r="Q21" i="28"/>
  <c r="R21" i="28"/>
  <c r="K22" i="28"/>
  <c r="O22" i="28"/>
  <c r="Q22" i="28"/>
  <c r="E23" i="28"/>
  <c r="H23" i="28"/>
  <c r="L23" i="28"/>
  <c r="M23" i="28"/>
  <c r="G27" i="28"/>
  <c r="K27" i="28"/>
  <c r="O27" i="28"/>
  <c r="R27" i="28"/>
  <c r="G28" i="28"/>
  <c r="K28" i="28"/>
  <c r="O28" i="28"/>
  <c r="Q28" i="28"/>
  <c r="R28" i="28"/>
  <c r="G29" i="28"/>
  <c r="K29" i="28"/>
  <c r="O29" i="28"/>
  <c r="P29" i="28"/>
  <c r="Q29" i="28"/>
  <c r="R29" i="28"/>
  <c r="D30" i="28"/>
  <c r="E30" i="28"/>
  <c r="F30" i="28"/>
  <c r="G30" i="28"/>
  <c r="I30" i="28"/>
  <c r="K30" i="28"/>
  <c r="L30" i="28"/>
  <c r="M30" i="28"/>
  <c r="O30" i="28"/>
  <c r="G34" i="28"/>
  <c r="K34" i="28"/>
  <c r="O34" i="28"/>
  <c r="Q34" i="28"/>
  <c r="R34" i="28"/>
  <c r="G35" i="28"/>
  <c r="K35" i="28"/>
  <c r="O35" i="28"/>
  <c r="P35" i="28"/>
  <c r="R35" i="28"/>
  <c r="G36" i="28"/>
  <c r="K36" i="28"/>
  <c r="O36" i="28"/>
  <c r="R36" i="28"/>
  <c r="D37" i="28"/>
  <c r="E37" i="28"/>
  <c r="F37" i="28"/>
  <c r="G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N19" i="43"/>
  <c r="O19" i="43"/>
  <c r="D20" i="43"/>
  <c r="E20" i="43"/>
  <c r="F20" i="43"/>
  <c r="G20" i="43"/>
  <c r="H20" i="43"/>
  <c r="I20" i="43"/>
  <c r="J20" i="43"/>
  <c r="K20" i="43"/>
  <c r="L20" i="43"/>
  <c r="N20" i="43"/>
  <c r="O20" i="43"/>
  <c r="D21" i="43"/>
  <c r="E21" i="43"/>
  <c r="F21" i="43"/>
  <c r="G21" i="43"/>
  <c r="J21" i="43"/>
  <c r="K21" i="43"/>
  <c r="L21" i="43"/>
  <c r="N21" i="43"/>
  <c r="O21" i="43" l="1"/>
  <c r="R23" i="28"/>
  <c r="Q37" i="28"/>
  <c r="Q36" i="28"/>
  <c r="M21" i="43"/>
  <c r="P23" i="28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AS19" i="19"/>
  <c r="G23" i="28"/>
  <c r="AS18" i="42"/>
  <c r="P34" i="28"/>
  <c r="P37" i="28"/>
  <c r="H40" i="42"/>
  <c r="H42" i="42"/>
  <c r="H47" i="42" s="1"/>
  <c r="H48" i="42" s="1"/>
  <c r="G46" i="2"/>
  <c r="G47" i="19" s="1"/>
  <c r="G43" i="19"/>
  <c r="A4" i="14"/>
  <c r="F46" i="2"/>
  <c r="F47" i="19" s="1"/>
  <c r="F43" i="19"/>
  <c r="I21" i="43"/>
  <c r="M18" i="43"/>
  <c r="P28" i="28"/>
  <c r="A3" i="14" s="1"/>
  <c r="E33" i="42"/>
  <c r="AS32" i="2"/>
  <c r="M20" i="43"/>
  <c r="A5" i="14"/>
  <c r="J42" i="42"/>
  <c r="J47" i="42" s="1"/>
  <c r="J48" i="42" s="1"/>
  <c r="AL32" i="42"/>
  <c r="AL42" i="42" s="1"/>
  <c r="AL47" i="42" s="1"/>
  <c r="AD32" i="42"/>
  <c r="AD42" i="42" s="1"/>
  <c r="AD47" i="42" s="1"/>
  <c r="V32" i="42"/>
  <c r="V42" i="42" s="1"/>
  <c r="V47" i="42" s="1"/>
  <c r="N32" i="42"/>
  <c r="N42" i="42" s="1"/>
  <c r="N47" i="42" s="1"/>
  <c r="F32" i="42"/>
  <c r="AS15" i="42"/>
  <c r="AK43" i="19"/>
  <c r="AC43" i="19"/>
  <c r="U43" i="19"/>
  <c r="M43" i="19"/>
  <c r="E43" i="19"/>
  <c r="AN40" i="19"/>
  <c r="AF40" i="19"/>
  <c r="X40" i="19"/>
  <c r="P40" i="19"/>
  <c r="H40" i="19"/>
  <c r="AL33" i="19"/>
  <c r="AD33" i="19"/>
  <c r="V33" i="19"/>
  <c r="N33" i="19"/>
  <c r="AS25" i="19"/>
  <c r="AO19" i="19"/>
  <c r="AG19" i="19"/>
  <c r="Y19" i="19"/>
  <c r="Q19" i="19"/>
  <c r="I19" i="19"/>
  <c r="A4" i="2" s="1"/>
  <c r="AS16" i="19"/>
  <c r="I46" i="2"/>
  <c r="I47" i="19" s="1"/>
  <c r="AS40" i="2"/>
  <c r="Q30" i="28"/>
  <c r="AS39" i="2"/>
  <c r="J23" i="28"/>
  <c r="O28" i="14"/>
  <c r="R30" i="28" s="1"/>
  <c r="G42" i="42"/>
  <c r="G47" i="42" s="1"/>
  <c r="G48" i="42" s="1"/>
  <c r="AN42" i="2"/>
  <c r="AF42" i="2"/>
  <c r="X42" i="2"/>
  <c r="P42" i="2"/>
  <c r="H42" i="2"/>
  <c r="F42" i="42" l="1"/>
  <c r="F47" i="42" s="1"/>
  <c r="F48" i="42" s="1"/>
  <c r="F33" i="42"/>
  <c r="AS47" i="2"/>
  <c r="AS41" i="19"/>
  <c r="AS33" i="19"/>
  <c r="AS32" i="42"/>
  <c r="K23" i="28"/>
  <c r="E8" i="27" s="1"/>
  <c r="AF43" i="19"/>
  <c r="AF46" i="2"/>
  <c r="AF47" i="19" s="1"/>
  <c r="AN43" i="19"/>
  <c r="AN46" i="2"/>
  <c r="AN47" i="19" s="1"/>
  <c r="AS34" i="19"/>
  <c r="X43" i="19"/>
  <c r="X46" i="2"/>
  <c r="X47" i="19" s="1"/>
  <c r="H43" i="19"/>
  <c r="A5" i="2" s="1"/>
  <c r="H46" i="2"/>
  <c r="H47" i="19" s="1"/>
  <c r="AS42" i="2"/>
  <c r="A6" i="14"/>
  <c r="O23" i="28"/>
  <c r="AS40" i="19"/>
  <c r="AS39" i="42"/>
  <c r="AS42" i="42" s="1"/>
  <c r="AS47" i="42" s="1"/>
  <c r="P43" i="19"/>
  <c r="P46" i="2"/>
  <c r="P47" i="19" s="1"/>
  <c r="T16" i="28" l="1"/>
  <c r="AS46" i="2"/>
  <c r="AS47" i="19" s="1"/>
  <c r="A7" i="2" s="1"/>
  <c r="AS43" i="19"/>
  <c r="A3" i="2" s="1"/>
  <c r="AS48" i="19" l="1"/>
  <c r="A6" i="2" s="1"/>
  <c r="E6" i="27"/>
  <c r="E5" i="27" l="1"/>
</calcChain>
</file>

<file path=xl/sharedStrings.xml><?xml version="1.0" encoding="utf-8"?>
<sst xmlns="http://schemas.openxmlformats.org/spreadsheetml/2006/main" count="943" uniqueCount="386">
  <si>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</si>
  <si>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</si>
  <si>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</si>
  <si>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</si>
  <si>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</si>
  <si>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</si>
  <si>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</si>
  <si>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</si>
  <si>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</si>
  <si>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</si>
  <si>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</si>
  <si>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</si>
  <si>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</si>
  <si>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</si>
  <si>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</si>
  <si>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</si>
  <si>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</si>
  <si>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</si>
  <si>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</si>
  <si>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</si>
  <si>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</si>
  <si>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</si>
  <si>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</si>
  <si>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</si>
  <si>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</si>
  <si>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</si>
  <si>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</si>
  <si>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</si>
  <si>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</si>
  <si>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</si>
  <si>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</si>
  <si>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</si>
  <si>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</si>
  <si>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</si>
  <si>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</si>
  <si>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</si>
  <si>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</si>
  <si>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</si>
  <si>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</si>
  <si>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</si>
  <si>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</si>
  <si>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</si>
  <si>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</si>
  <si>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</si>
  <si>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</si>
  <si>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</si>
  <si>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</si>
  <si>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</si>
  <si>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</si>
  <si>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</si>
  <si>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</si>
  <si>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</si>
  <si>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</si>
  <si>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</si>
  <si>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</si>
  <si>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</si>
  <si>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</si>
  <si>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</si>
  <si>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</si>
  <si>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</si>
  <si>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</si>
  <si>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</si>
  <si>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</si>
  <si>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</si>
  <si>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</si>
  <si>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</si>
  <si>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</si>
  <si>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</si>
  <si>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</si>
  <si>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</si>
  <si>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</si>
  <si>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</si>
  <si>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</si>
  <si>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</si>
  <si>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</si>
  <si>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</si>
  <si>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</si>
  <si>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</si>
  <si>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</si>
  <si>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</si>
  <si>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</si>
  <si>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</si>
  <si>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</si>
  <si>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</si>
  <si>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</si>
  <si>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</si>
  <si>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</si>
  <si>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</si>
  <si>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</si>
  <si>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</si>
  <si>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</si>
  <si>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</si>
  <si>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</si>
  <si>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</si>
  <si>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</si>
  <si>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</si>
  <si>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</si>
  <si>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</si>
  <si>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</si>
  <si>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</si>
  <si>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</si>
  <si>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</si>
  <si>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</si>
  <si>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</si>
  <si>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</si>
  <si>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</si>
  <si>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</si>
  <si>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</si>
  <si>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</si>
  <si>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</si>
  <si>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</si>
  <si>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</si>
  <si>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</si>
  <si>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</si>
  <si>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</si>
  <si>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</si>
  <si>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</si>
  <si>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</si>
  <si>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</si>
  <si>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</si>
  <si>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</si>
  <si>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</si>
  <si>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</si>
  <si>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</si>
  <si>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</si>
  <si>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</si>
  <si>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</si>
  <si>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</si>
  <si>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</si>
  <si>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</si>
  <si>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</si>
  <si>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</si>
  <si>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</si>
  <si>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</si>
  <si>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</si>
  <si>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</si>
  <si>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</si>
  <si>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</si>
  <si>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</si>
  <si>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</si>
  <si>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</si>
  <si>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</si>
  <si>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</si>
  <si>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</si>
  <si>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</si>
  <si>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</si>
  <si>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</si>
  <si>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</si>
  <si>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</si>
  <si>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</si>
  <si>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</si>
  <si>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</si>
  <si>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</si>
  <si>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</si>
  <si>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</si>
  <si>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</si>
  <si>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</si>
  <si>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</si>
  <si>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</si>
  <si>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</si>
  <si>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</si>
  <si>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</si>
  <si>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</si>
  <si>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</si>
  <si>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</si>
  <si>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</si>
  <si>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</si>
  <si>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</si>
  <si>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</si>
  <si>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</si>
  <si>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</si>
  <si>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</si>
  <si>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</si>
  <si>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</si>
  <si>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</si>
  <si>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</si>
  <si>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</si>
  <si>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</si>
  <si>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</si>
  <si>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</si>
  <si>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</si>
  <si>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</si>
  <si>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</si>
  <si>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</si>
  <si>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</si>
  <si>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</si>
  <si>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</si>
  <si>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</si>
  <si>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</si>
  <si>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</si>
  <si>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</si>
  <si>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</si>
  <si>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</si>
  <si>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</si>
  <si>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</si>
  <si>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</si>
  <si>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</si>
  <si>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</si>
  <si>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</si>
  <si>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</si>
  <si>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</si>
  <si>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№</t>
  </si>
  <si>
    <t>№ лицензии</t>
  </si>
  <si>
    <t>Наименование банка</t>
  </si>
  <si>
    <t>Регион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</si>
  <si>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</si>
  <si>
    <t>По данным отчетности № 0409701 "Отчет об операциях на валютных и денежных рынках"</t>
  </si>
  <si>
    <t xml:space="preserve">по состоянию на конец  июля  2011 года </t>
  </si>
  <si>
    <t>Nominal or notional principal amounts outstanding at end-July 2011</t>
  </si>
  <si>
    <t>1</t>
  </si>
  <si>
    <t>ЗАО ЮНИКРЕДИТ БАНК</t>
  </si>
  <si>
    <t>Г МОСКВА</t>
  </si>
  <si>
    <t>121</t>
  </si>
  <si>
    <t>ЗАО АКБ "ЦЕНТРОКРЕДИТ"</t>
  </si>
  <si>
    <t>316</t>
  </si>
  <si>
    <t>ООО "ХКФ БАНК"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</si>
  <si>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</si>
  <si>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</si>
  <si>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</si>
  <si>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</si>
  <si>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</si>
  <si>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</si>
  <si>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</si>
  <si>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</si>
  <si>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</si>
  <si>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</si>
  <si>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Г САНКТ-ПЕТЕРБУРГ</t>
  </si>
  <si>
    <t>554</t>
  </si>
  <si>
    <t>ОАО КБ "СОЛИДАРНОСТЬ"</t>
  </si>
  <si>
    <t>САМАРСКАЯ ОБЛАСТЬ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</si>
  <si>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</si>
  <si>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</si>
  <si>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</si>
  <si>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</si>
  <si>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</si>
  <si>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</si>
  <si>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</si>
  <si>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</si>
  <si>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</si>
  <si>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</si>
  <si>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</si>
  <si>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</si>
  <si>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</si>
  <si>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</si>
  <si>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</si>
  <si>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</si>
  <si>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</si>
  <si>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</si>
  <si>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1481</t>
  </si>
  <si>
    <t>ОАО "СБЕРБАНК РОССИИ"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</si>
  <si>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</si>
  <si>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</si>
  <si>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</si>
  <si>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</si>
  <si>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</si>
  <si>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</si>
  <si>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</si>
  <si>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</si>
  <si>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</si>
  <si>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</si>
  <si>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</si>
  <si>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</si>
  <si>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</si>
  <si>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</si>
  <si>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</si>
  <si>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</si>
  <si>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</si>
  <si>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</si>
  <si>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</si>
  <si>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</si>
  <si>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</si>
  <si>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</si>
  <si>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</si>
  <si>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</si>
  <si>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</si>
  <si>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</si>
  <si>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</si>
  <si>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</si>
  <si>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</si>
  <si>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</si>
  <si>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</si>
  <si>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</si>
  <si>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</si>
  <si>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</si>
  <si>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</si>
  <si>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</si>
  <si>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</si>
  <si>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</si>
  <si>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</si>
  <si>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</si>
  <si>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</si>
  <si>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</si>
  <si>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</si>
  <si>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</si>
  <si>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</si>
  <si>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</si>
  <si>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</si>
  <si>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</si>
  <si>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</si>
  <si>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</si>
  <si>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</si>
  <si>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</si>
  <si>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</si>
  <si>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</si>
  <si>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</si>
  <si>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</si>
  <si>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</si>
  <si>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</si>
  <si>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</si>
  <si>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</si>
  <si>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</si>
  <si>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</si>
  <si>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</si>
  <si>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</si>
  <si>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2733</t>
  </si>
  <si>
    <t>ОАО СКБ ПРИМОРЬЯ "ПРИМСОЦБАНК"</t>
  </si>
  <si>
    <t>ПРИМОРСКИЙ КРАЙ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</si>
  <si>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</si>
  <si>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</si>
  <si>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</si>
  <si>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</si>
  <si>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</si>
  <si>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</si>
  <si>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2948</t>
  </si>
  <si>
    <t>ОАО АКБ "СТЕЛЛА-БАНК"</t>
  </si>
  <si>
    <t>РОСТОВСКАЯ ОБЛАСТЬ</t>
  </si>
  <si>
    <t>2998</t>
  </si>
  <si>
    <t>ООО "БАРКЛАЙС БАНК"</t>
  </si>
  <si>
    <t>3001</t>
  </si>
  <si>
    <t>ОАО АКБ "ПРИМОРЬЕ"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</si>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</sst>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8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 activeCell="D7" sqref="D7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205</v>
      </c>
    </row>
    <row r="3" spans="1:4">
      <c r="A3" s="440" t="s">
        <v>201</v>
      </c>
      <c r="B3" s="440" t="s">
        <v>202</v>
      </c>
      <c r="C3" s="440" t="s">
        <v>203</v>
      </c>
      <c r="D3" s="440" t="s">
        <v>204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211</v>
      </c>
    </row>
    <row r="9" spans="1:4">
      <c r="A9">
        <v>6</v>
      </c>
      <c r="B9" s="438" t="s">
        <v>221</v>
      </c>
      <c r="C9" s="439" t="s">
        <v>222</v>
      </c>
      <c r="D9" s="439" t="s">
        <v>223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211</v>
      </c>
    </row>
    <row r="13" spans="1:4">
      <c r="A13">
        <v>10</v>
      </c>
      <c r="B13" s="438" t="s">
        <v>232</v>
      </c>
      <c r="C13" s="439" t="s">
        <v>233</v>
      </c>
      <c r="D13" s="439" t="s">
        <v>223</v>
      </c>
    </row>
    <row r="14" spans="1:4">
      <c r="A14">
        <v>11</v>
      </c>
      <c r="B14" s="438" t="s">
        <v>234</v>
      </c>
      <c r="C14" s="439" t="s">
        <v>235</v>
      </c>
      <c r="D14" s="439" t="s">
        <v>223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223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211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226</v>
      </c>
    </row>
    <row r="24" spans="1:4">
      <c r="A24">
        <v>21</v>
      </c>
      <c r="B24" s="438" t="s">
        <v>254</v>
      </c>
      <c r="C24" s="439" t="s">
        <v>255</v>
      </c>
      <c r="D24" s="439" t="s">
        <v>211</v>
      </c>
    </row>
    <row r="25" spans="1:4">
      <c r="A25">
        <v>22</v>
      </c>
      <c r="B25" s="438" t="s">
        <v>256</v>
      </c>
      <c r="C25" s="439" t="s">
        <v>257</v>
      </c>
      <c r="D25" s="439" t="s">
        <v>229</v>
      </c>
    </row>
    <row r="26" spans="1:4">
      <c r="A26">
        <v>23</v>
      </c>
      <c r="B26" s="438" t="s">
        <v>258</v>
      </c>
      <c r="C26" s="439" t="s">
        <v>259</v>
      </c>
      <c r="D26" s="439" t="s">
        <v>226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211</v>
      </c>
    </row>
    <row r="42" spans="1:4">
      <c r="A42">
        <v>39</v>
      </c>
      <c r="B42" s="438" t="s">
        <v>290</v>
      </c>
      <c r="C42" s="439" t="s">
        <v>291</v>
      </c>
      <c r="D42" s="439" t="s">
        <v>229</v>
      </c>
    </row>
    <row r="43" spans="1:4">
      <c r="A43">
        <v>40</v>
      </c>
      <c r="B43" s="438" t="s">
        <v>292</v>
      </c>
      <c r="C43" s="439" t="s">
        <v>293</v>
      </c>
      <c r="D43" s="439" t="s">
        <v>211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229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316</v>
      </c>
    </row>
    <row r="55" spans="1:4">
      <c r="A55">
        <v>52</v>
      </c>
      <c r="B55" s="438" t="s">
        <v>317</v>
      </c>
      <c r="C55" s="439" t="s">
        <v>318</v>
      </c>
      <c r="D55" s="439" t="s">
        <v>211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325</v>
      </c>
    </row>
    <row r="59" spans="1:4">
      <c r="A59">
        <v>56</v>
      </c>
      <c r="B59" s="438" t="s">
        <v>326</v>
      </c>
      <c r="C59" s="439" t="s">
        <v>327</v>
      </c>
      <c r="D59" s="439" t="s">
        <v>211</v>
      </c>
    </row>
    <row r="60" spans="1:4">
      <c r="A60">
        <v>57</v>
      </c>
      <c r="B60" s="438" t="s">
        <v>328</v>
      </c>
      <c r="C60" s="439" t="s">
        <v>329</v>
      </c>
      <c r="D60" s="439" t="s">
        <v>316</v>
      </c>
    </row>
    <row r="61" spans="1:4">
      <c r="A61">
        <v>58</v>
      </c>
      <c r="B61" s="438" t="s">
        <v>330</v>
      </c>
      <c r="C61" s="439" t="s">
        <v>331</v>
      </c>
      <c r="D61" s="439" t="s">
        <v>211</v>
      </c>
    </row>
    <row r="62" spans="1:4">
      <c r="A62">
        <v>59</v>
      </c>
      <c r="B62" s="438" t="s">
        <v>332</v>
      </c>
      <c r="C62" s="439" t="s">
        <v>333</v>
      </c>
      <c r="D62" s="439" t="s">
        <v>211</v>
      </c>
    </row>
    <row r="63" spans="1:4">
      <c r="A63">
        <v>60</v>
      </c>
      <c r="B63" s="438" t="s">
        <v>334</v>
      </c>
      <c r="C63" s="439" t="s">
        <v>335</v>
      </c>
      <c r="D63" s="439" t="s">
        <v>229</v>
      </c>
    </row>
    <row r="64" spans="1:4">
      <c r="A64">
        <v>61</v>
      </c>
      <c r="B64" s="438" t="s">
        <v>336</v>
      </c>
      <c r="C64" s="439" t="s">
        <v>337</v>
      </c>
      <c r="D64" s="439" t="s">
        <v>211</v>
      </c>
    </row>
    <row r="65" spans="1:4">
      <c r="A65">
        <v>62</v>
      </c>
      <c r="B65" s="438" t="s">
        <v>338</v>
      </c>
      <c r="C65" s="439" t="s">
        <v>339</v>
      </c>
      <c r="D65" s="439" t="s">
        <v>226</v>
      </c>
    </row>
    <row r="66" spans="1:4">
      <c r="A66">
        <v>63</v>
      </c>
      <c r="B66" s="438" t="s">
        <v>340</v>
      </c>
      <c r="C66" s="439" t="s">
        <v>341</v>
      </c>
      <c r="D66" s="439" t="s">
        <v>211</v>
      </c>
    </row>
    <row r="67" spans="1:4">
      <c r="A67">
        <v>64</v>
      </c>
      <c r="B67" s="438" t="s">
        <v>342</v>
      </c>
      <c r="C67" s="439" t="s">
        <v>343</v>
      </c>
      <c r="D67" s="439" t="s">
        <v>211</v>
      </c>
    </row>
    <row r="68" spans="1:4">
      <c r="A68">
        <v>65</v>
      </c>
      <c r="B68" s="438" t="s">
        <v>344</v>
      </c>
      <c r="C68" s="439" t="s">
        <v>345</v>
      </c>
      <c r="D68" s="439" t="s">
        <v>211</v>
      </c>
    </row>
    <row r="69" spans="1:4">
      <c r="A69">
        <v>66</v>
      </c>
      <c r="B69" s="438" t="s">
        <v>346</v>
      </c>
      <c r="C69" s="439" t="s">
        <v>347</v>
      </c>
      <c r="D69" s="439" t="s">
        <v>211</v>
      </c>
    </row>
    <row r="70" spans="1:4">
      <c r="A70">
        <v>67</v>
      </c>
      <c r="B70" s="438" t="s">
        <v>348</v>
      </c>
      <c r="C70" s="439" t="s">
        <v>349</v>
      </c>
      <c r="D70" s="439" t="s">
        <v>211</v>
      </c>
    </row>
    <row r="71" spans="1:4">
      <c r="A71">
        <v>68</v>
      </c>
      <c r="B71" s="438" t="s">
        <v>350</v>
      </c>
      <c r="C71" s="439" t="s">
        <v>351</v>
      </c>
      <c r="D71" s="439" t="s">
        <v>211</v>
      </c>
    </row>
    <row r="72" spans="1:4">
      <c r="A72">
        <v>69</v>
      </c>
      <c r="B72" s="438" t="s">
        <v>352</v>
      </c>
      <c r="C72" s="439" t="s">
        <v>353</v>
      </c>
      <c r="D72" s="439" t="s">
        <v>211</v>
      </c>
    </row>
    <row r="73" spans="1:4">
      <c r="A73">
        <v>70</v>
      </c>
      <c r="B73" s="438" t="s">
        <v>354</v>
      </c>
      <c r="C73" s="439" t="s">
        <v>355</v>
      </c>
      <c r="D73" s="439" t="s">
        <v>211</v>
      </c>
    </row>
    <row r="74" spans="1:4">
      <c r="A74">
        <v>71</v>
      </c>
      <c r="B74" s="438" t="s">
        <v>356</v>
      </c>
      <c r="C74" s="439" t="s">
        <v>357</v>
      </c>
      <c r="D74" s="439" t="s">
        <v>211</v>
      </c>
    </row>
    <row r="75" spans="1:4">
      <c r="A75">
        <v>72</v>
      </c>
      <c r="B75" s="438" t="s">
        <v>358</v>
      </c>
      <c r="C75" s="439" t="s">
        <v>359</v>
      </c>
      <c r="D75" s="439" t="s">
        <v>211</v>
      </c>
    </row>
    <row r="76" spans="1:4">
      <c r="A76">
        <v>73</v>
      </c>
      <c r="B76" s="438" t="s">
        <v>360</v>
      </c>
      <c r="C76" s="439" t="s">
        <v>361</v>
      </c>
      <c r="D76" s="439" t="s">
        <v>211</v>
      </c>
    </row>
    <row r="77" spans="1:4">
      <c r="A77">
        <v>74</v>
      </c>
      <c r="B77" s="438" t="s">
        <v>362</v>
      </c>
      <c r="C77" s="439" t="s">
        <v>363</v>
      </c>
      <c r="D77" s="439" t="s">
        <v>211</v>
      </c>
    </row>
    <row r="78" spans="1:4">
      <c r="A78">
        <v>75</v>
      </c>
      <c r="B78" s="438" t="s">
        <v>364</v>
      </c>
      <c r="C78" s="439" t="s">
        <v>365</v>
      </c>
      <c r="D78" s="439" t="s">
        <v>211</v>
      </c>
    </row>
    <row r="79" spans="1:4">
      <c r="A79">
        <v>76</v>
      </c>
      <c r="B79" s="438" t="s">
        <v>366</v>
      </c>
      <c r="C79" s="439" t="s">
        <v>367</v>
      </c>
      <c r="D79" s="439" t="s">
        <v>211</v>
      </c>
    </row>
    <row r="80" spans="1:4">
      <c r="A80">
        <v>77</v>
      </c>
      <c r="B80" s="438" t="s">
        <v>368</v>
      </c>
      <c r="C80" s="439" t="s">
        <v>369</v>
      </c>
      <c r="D80" s="439" t="s">
        <v>211</v>
      </c>
    </row>
    <row r="81" spans="1:4">
      <c r="A81">
        <v>78</v>
      </c>
      <c r="B81" s="438" t="s">
        <v>370</v>
      </c>
      <c r="C81" s="439" t="s">
        <v>371</v>
      </c>
      <c r="D81" s="439" t="s">
        <v>211</v>
      </c>
    </row>
    <row r="82" spans="1:4">
      <c r="A82">
        <v>79</v>
      </c>
      <c r="B82" s="438" t="s">
        <v>372</v>
      </c>
      <c r="C82" s="439" t="s">
        <v>373</v>
      </c>
      <c r="D82" s="439" t="s">
        <v>229</v>
      </c>
    </row>
    <row r="83" spans="1:4">
      <c r="A83">
        <v>80</v>
      </c>
      <c r="B83" s="438" t="s">
        <v>374</v>
      </c>
      <c r="C83" s="439" t="s">
        <v>375</v>
      </c>
      <c r="D83" s="439" t="s">
        <v>211</v>
      </c>
    </row>
    <row r="84" spans="1:4">
      <c r="A84">
        <v>81</v>
      </c>
      <c r="B84" s="438" t="s">
        <v>376</v>
      </c>
      <c r="C84" s="439" t="s">
        <v>377</v>
      </c>
      <c r="D84" s="439" t="s">
        <v>211</v>
      </c>
    </row>
    <row r="85" spans="1:4">
      <c r="A85">
        <v>82</v>
      </c>
      <c r="B85" s="438" t="s">
        <v>378</v>
      </c>
      <c r="C85" s="439" t="s">
        <v>379</v>
      </c>
      <c r="D85" s="439" t="s">
        <v>211</v>
      </c>
    </row>
    <row r="86" spans="1:4">
      <c r="A86">
        <v>83</v>
      </c>
      <c r="B86" s="438" t="s">
        <v>380</v>
      </c>
      <c r="C86" s="439" t="s">
        <v>381</v>
      </c>
      <c r="D86" s="439" t="s">
        <v>211</v>
      </c>
    </row>
    <row r="87" spans="1:4">
      <c r="A87">
        <v>84</v>
      </c>
      <c r="B87" s="438" t="s">
        <v>382</v>
      </c>
      <c r="C87" s="439" t="s">
        <v>383</v>
      </c>
      <c r="D87" s="439" t="s">
        <v>211</v>
      </c>
    </row>
    <row r="88" spans="1:4">
      <c r="A88">
        <v>85</v>
      </c>
      <c r="B88" s="438" t="s">
        <v>384</v>
      </c>
      <c r="C88" s="439" t="s">
        <v>385</v>
      </c>
      <c r="D88" s="439" t="s">
        <v>226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end-July 2011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25251.827020039997</v>
      </c>
      <c r="E18" s="315">
        <v>7637.7200317599918</v>
      </c>
      <c r="F18" s="315">
        <v>1065.0752181299999</v>
      </c>
      <c r="G18" s="315">
        <v>2549.6244722249999</v>
      </c>
      <c r="H18" s="315">
        <v>2119.6289837499999</v>
      </c>
      <c r="I18" s="315">
        <v>0</v>
      </c>
      <c r="J18" s="315">
        <v>1717.4225088549997</v>
      </c>
      <c r="K18" s="315">
        <v>140.08439467999997</v>
      </c>
      <c r="L18" s="316">
        <v>0</v>
      </c>
      <c r="M18" s="297">
        <f t="shared" ref="M18:O20" si="0">+SUM(D18,G18,J18)</f>
        <v>29518.874001119999</v>
      </c>
      <c r="N18" s="297">
        <f>+SUM(E18,H18,K18)</f>
        <v>9897.4334101899913</v>
      </c>
      <c r="O18" s="297">
        <f>+SUM(F18,I18,L18)</f>
        <v>1065.0752181299999</v>
      </c>
    </row>
    <row r="19" spans="1:15" s="17" customFormat="1" ht="18" customHeight="1">
      <c r="A19" s="24"/>
      <c r="B19" s="51" t="s">
        <v>106</v>
      </c>
      <c r="C19" s="25"/>
      <c r="D19" s="315">
        <v>31112.036260514931</v>
      </c>
      <c r="E19" s="315">
        <v>17950.751521540049</v>
      </c>
      <c r="F19" s="315">
        <v>3069.2987239399972</v>
      </c>
      <c r="G19" s="315">
        <v>6800.1301705949991</v>
      </c>
      <c r="H19" s="315">
        <v>2999.6176800799994</v>
      </c>
      <c r="I19" s="315">
        <v>0</v>
      </c>
      <c r="J19" s="315">
        <v>110.83702718000001</v>
      </c>
      <c r="K19" s="315">
        <v>114.74534825000001</v>
      </c>
      <c r="L19" s="316">
        <v>0</v>
      </c>
      <c r="M19" s="297">
        <f t="shared" si="0"/>
        <v>38023.003458289932</v>
      </c>
      <c r="N19" s="297">
        <f>+SUM(E19,H19,K19)</f>
        <v>21065.114549870046</v>
      </c>
      <c r="O19" s="297">
        <f>+SUM(F19,I19,L19)</f>
        <v>3069.2987239399972</v>
      </c>
    </row>
    <row r="20" spans="1:15" s="17" customFormat="1" ht="18" customHeight="1">
      <c r="A20" s="20"/>
      <c r="B20" s="51" t="s">
        <v>107</v>
      </c>
      <c r="C20" s="25"/>
      <c r="D20" s="315">
        <v>8485.7595855299969</v>
      </c>
      <c r="E20" s="315">
        <v>7765.8247310699971</v>
      </c>
      <c r="F20" s="315">
        <v>2247.9226250000006</v>
      </c>
      <c r="G20" s="315">
        <v>6485.4530975450025</v>
      </c>
      <c r="H20" s="315">
        <v>702.2333166799998</v>
      </c>
      <c r="I20" s="315">
        <v>12.097759030000001</v>
      </c>
      <c r="J20" s="315">
        <v>4646.8261351650008</v>
      </c>
      <c r="K20" s="315">
        <v>545.56181163999986</v>
      </c>
      <c r="L20" s="316">
        <v>15.170583690000001</v>
      </c>
      <c r="M20" s="297">
        <f t="shared" si="0"/>
        <v>19618.038818239998</v>
      </c>
      <c r="N20" s="297">
        <f t="shared" si="0"/>
        <v>9013.6198593899971</v>
      </c>
      <c r="O20" s="297">
        <f t="shared" si="0"/>
        <v>2275.1909677200006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64849.622866084923</v>
      </c>
      <c r="E21" s="296">
        <f t="shared" ref="E21:K21" si="1">+SUM(E18:E20)</f>
        <v>33354.296284370037</v>
      </c>
      <c r="F21" s="296">
        <f t="shared" si="1"/>
        <v>6382.2965670699978</v>
      </c>
      <c r="G21" s="296">
        <f t="shared" si="1"/>
        <v>15835.207740365</v>
      </c>
      <c r="H21" s="296">
        <f t="shared" si="1"/>
        <v>5821.4799805099992</v>
      </c>
      <c r="I21" s="296">
        <f>+SUM(I18:I20)</f>
        <v>12.097759030000001</v>
      </c>
      <c r="J21" s="296">
        <f>+SUM(J18:J20)</f>
        <v>6475.0856712000004</v>
      </c>
      <c r="K21" s="296">
        <f t="shared" si="1"/>
        <v>800.39155456999981</v>
      </c>
      <c r="L21" s="313">
        <f>+SUM(L18:L20)</f>
        <v>15.170583690000001</v>
      </c>
      <c r="M21" s="314">
        <f>+SUM(M18:M20)</f>
        <v>87159.916277649929</v>
      </c>
      <c r="N21" s="296">
        <f>+SUM(N18:N20)</f>
        <v>39976.167819450035</v>
      </c>
      <c r="O21" s="296">
        <f>+SUM(O18:O20)</f>
        <v>6409.5649097899968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88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8" sqref="B8:L8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31338.38359288995</v>
      </c>
      <c r="E15" s="430">
        <f>OUT_1!E15</f>
        <v>6640.7363953299973</v>
      </c>
      <c r="F15" s="430">
        <f>OUT_1!F15</f>
        <v>92.188903449999998</v>
      </c>
      <c r="G15" s="430">
        <f>OUT_1!G15</f>
        <v>472.25602685999991</v>
      </c>
      <c r="H15" s="430">
        <f>OUT_1!H15</f>
        <v>2498.50474811</v>
      </c>
      <c r="I15" s="430">
        <f>OUT_1!I15</f>
        <v>0.79368515000000006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4.98698716</v>
      </c>
      <c r="P15" s="430">
        <f>OUT_1!P15</f>
        <v>0</v>
      </c>
      <c r="Q15" s="430">
        <f>OUT_1!Q15</f>
        <v>0</v>
      </c>
      <c r="R15" s="430">
        <f>OUT_1!R15</f>
        <v>5.1531319999999999E-2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23.02720416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1.01055041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26384.807472249966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452.49744279000015</v>
      </c>
      <c r="AS15" s="430">
        <f>OUT_1!AS15</f>
        <v>33954.622269939951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50022.866805839993</v>
      </c>
      <c r="E16" s="430">
        <f>OUT_1!E16</f>
        <v>10476.41787085</v>
      </c>
      <c r="F16" s="430">
        <f>OUT_1!F16</f>
        <v>214.97686841999996</v>
      </c>
      <c r="G16" s="430">
        <f>OUT_1!G16</f>
        <v>540.16164923000008</v>
      </c>
      <c r="H16" s="430">
        <f>OUT_1!H16</f>
        <v>2792.7868230400009</v>
      </c>
      <c r="I16" s="430">
        <f>OUT_1!I16</f>
        <v>46.435065520000002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325.08586171000002</v>
      </c>
      <c r="P16" s="430">
        <f>OUT_1!P16</f>
        <v>0</v>
      </c>
      <c r="Q16" s="430">
        <f>OUT_1!Q16</f>
        <v>1.5676388799999998</v>
      </c>
      <c r="R16" s="430">
        <f>OUT_1!R16</f>
        <v>0.38402623000000002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0.13287706999999999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13.278920840000001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38325.943846170034</v>
      </c>
      <c r="AK16" s="430">
        <f>OUT_1!AK16</f>
        <v>0</v>
      </c>
      <c r="AL16" s="430">
        <f>OUT_1!AL16</f>
        <v>550.0959144200001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1.0438605999999999</v>
      </c>
      <c r="AR16" s="430">
        <f>OUT_1!AR16</f>
        <v>952.99498304999986</v>
      </c>
      <c r="AS16" s="430">
        <f>OUT_1!AS16</f>
        <v>52132.086505935011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13603.773376229998</v>
      </c>
      <c r="E17" s="430">
        <f>OUT_1!E17</f>
        <v>4198.5094629500009</v>
      </c>
      <c r="F17" s="430">
        <f>OUT_1!F17</f>
        <v>79.42242401</v>
      </c>
      <c r="G17" s="430">
        <f>OUT_1!G17</f>
        <v>596.34381281000003</v>
      </c>
      <c r="H17" s="430">
        <f>OUT_1!H17</f>
        <v>1930.9129700400001</v>
      </c>
      <c r="I17" s="430">
        <f>OUT_1!I17</f>
        <v>1.5959557500000001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188.19416673999999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16376.101680279997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24.16003448</v>
      </c>
      <c r="AS17" s="430">
        <f>OUT_1!AS17</f>
        <v>18499.506941644999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94965.023774959933</v>
      </c>
      <c r="E18" s="430">
        <f>OUT_1!E18</f>
        <v>21315.663729129999</v>
      </c>
      <c r="F18" s="430">
        <f>OUT_1!F18</f>
        <v>386.58819587999994</v>
      </c>
      <c r="G18" s="430">
        <f>OUT_1!G18</f>
        <v>1608.7614889000001</v>
      </c>
      <c r="H18" s="430">
        <f>OUT_1!H18</f>
        <v>7222.2045411900008</v>
      </c>
      <c r="I18" s="430">
        <f>OUT_1!I18</f>
        <v>48.824706420000005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518.26701561000004</v>
      </c>
      <c r="P18" s="430">
        <f>OUT_1!P18</f>
        <v>0</v>
      </c>
      <c r="Q18" s="430">
        <f>OUT_1!Q18</f>
        <v>1.5676388799999998</v>
      </c>
      <c r="R18" s="430">
        <f>OUT_1!R18</f>
        <v>0.43555755000000002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23.02720416</v>
      </c>
      <c r="Y18" s="430">
        <f>OUT_1!Y18</f>
        <v>0</v>
      </c>
      <c r="Z18" s="430">
        <f>OUT_1!Z18</f>
        <v>0.13287706999999999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14.289471250000002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81086.852998699993</v>
      </c>
      <c r="AK18" s="430">
        <f>OUT_1!AK18</f>
        <v>0</v>
      </c>
      <c r="AL18" s="430">
        <f>OUT_1!AL18</f>
        <v>550.0959144200001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1.0438605999999999</v>
      </c>
      <c r="AR18" s="430">
        <f>OUT_1!AR18</f>
        <v>1429.65246032</v>
      </c>
      <c r="AS18" s="430">
        <f>OUT_1!AS18</f>
        <v>104586.21571751997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94965.023774959933</v>
      </c>
      <c r="E19" s="436">
        <f t="shared" si="0"/>
        <v>21315.663729129999</v>
      </c>
      <c r="F19" s="436">
        <f t="shared" si="0"/>
        <v>386.58819587999994</v>
      </c>
      <c r="G19" s="436">
        <f t="shared" si="0"/>
        <v>1608.7614889000001</v>
      </c>
      <c r="H19" s="436">
        <f t="shared" si="0"/>
        <v>7222.2045411900008</v>
      </c>
      <c r="I19" s="436">
        <f t="shared" si="0"/>
        <v>48.824706420000005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4375.7771253700012</v>
      </c>
      <c r="E29" s="430">
        <f>OUT_1!E29</f>
        <v>421.45946555999996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4541.270321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4669.2534559650012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8995.4936270800008</v>
      </c>
      <c r="E30" s="430">
        <f>OUT_1!E30</f>
        <v>4136.725162069999</v>
      </c>
      <c r="F30" s="430">
        <f>OUT_1!F30</f>
        <v>1316.2947391100001</v>
      </c>
      <c r="G30" s="430">
        <f>OUT_1!G30</f>
        <v>1760.2421882399997</v>
      </c>
      <c r="H30" s="430">
        <f>OUT_1!H30</f>
        <v>10.003677700000001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3270.3009402799994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110.43536687</v>
      </c>
      <c r="AS30" s="430">
        <f>OUT_1!AS30</f>
        <v>9799.7478506749994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7123.3527360799999</v>
      </c>
      <c r="E31" s="430">
        <f>OUT_1!E31</f>
        <v>1745.0535663899998</v>
      </c>
      <c r="F31" s="430">
        <f>OUT_1!F31</f>
        <v>1375.5397317400002</v>
      </c>
      <c r="G31" s="430">
        <f>OUT_1!G31</f>
        <v>1781.2173233699998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2374.4049889500002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7199.7841732649995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20494.62348853</v>
      </c>
      <c r="E32" s="430">
        <f>OUT_1!E32</f>
        <v>6303.2381940199994</v>
      </c>
      <c r="F32" s="430">
        <f>OUT_1!F32</f>
        <v>2691.8344708500003</v>
      </c>
      <c r="G32" s="430">
        <f>OUT_1!G32</f>
        <v>3541.4595116099995</v>
      </c>
      <c r="H32" s="430">
        <f>OUT_1!H32</f>
        <v>10.003677700000001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10185.97625023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110.43536687</v>
      </c>
      <c r="AS32" s="430">
        <f>OUT_1!AS32</f>
        <v>21668.785479905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20494.62348853</v>
      </c>
      <c r="E33" s="436">
        <f t="shared" si="1"/>
        <v>6303.2381940199994</v>
      </c>
      <c r="F33" s="436">
        <f t="shared" si="1"/>
        <v>2691.8344708500003</v>
      </c>
      <c r="G33" s="436">
        <f t="shared" si="1"/>
        <v>3541.4595116099995</v>
      </c>
      <c r="H33" s="436">
        <f t="shared" si="1"/>
        <v>10.003677700000001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1802.7418508300002</v>
      </c>
      <c r="E36" s="430">
        <f>OUT_1!E36</f>
        <v>54.765052699999998</v>
      </c>
      <c r="F36" s="430">
        <f>OUT_1!F36</f>
        <v>46.165976000000001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1811.3409275400004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1857.5069035350002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225.58237543000001</v>
      </c>
      <c r="E37" s="430">
        <f>OUT_1!E37</f>
        <v>13.800994529999999</v>
      </c>
      <c r="F37" s="430">
        <f>OUT_1!F37</f>
        <v>29.37422273</v>
      </c>
      <c r="G37" s="430">
        <f>OUT_1!G37</f>
        <v>0</v>
      </c>
      <c r="H37" s="430">
        <f>OUT_1!H37</f>
        <v>10.31065179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117.10851955000001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54.987986830000004</v>
      </c>
      <c r="AS37" s="430">
        <f>OUT_1!AS37</f>
        <v>225.58237543000004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5114.8759497500014</v>
      </c>
      <c r="E38" s="430">
        <f>OUT_1!E38</f>
        <v>425.30658019000003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4874.9345310100007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5207.5585304750011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7143.2001760100011</v>
      </c>
      <c r="E39" s="430">
        <f>OUT_1!E39</f>
        <v>493.87262742000001</v>
      </c>
      <c r="F39" s="430">
        <f>OUT_1!F39</f>
        <v>75.54019873</v>
      </c>
      <c r="G39" s="430">
        <f>OUT_1!G39</f>
        <v>0</v>
      </c>
      <c r="H39" s="430">
        <f>OUT_1!H39</f>
        <v>10.31065179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6803.3839781000006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54.987986830000004</v>
      </c>
      <c r="AS39" s="430">
        <f>OUT_1!AS39</f>
        <v>7290.6478094399999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493.87262742000001</v>
      </c>
      <c r="F40" s="436">
        <f t="shared" si="2"/>
        <v>75.54019873</v>
      </c>
      <c r="G40" s="436">
        <f t="shared" si="2"/>
        <v>0</v>
      </c>
      <c r="H40" s="436">
        <f t="shared" si="2"/>
        <v>10.31065179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27637.823664540003</v>
      </c>
      <c r="E42" s="430">
        <f t="shared" si="3"/>
        <v>6797.1108214399992</v>
      </c>
      <c r="F42" s="430">
        <f t="shared" si="3"/>
        <v>2767.3746695800005</v>
      </c>
      <c r="G42" s="430">
        <f t="shared" si="3"/>
        <v>3541.4595116099995</v>
      </c>
      <c r="H42" s="430">
        <f t="shared" si="3"/>
        <v>20.314329489999999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16989.360228329999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165.42335370000001</v>
      </c>
      <c r="AS42" s="430">
        <f t="shared" si="3"/>
        <v>28959.433289345001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122602.84743949994</v>
      </c>
      <c r="E47" s="431">
        <f t="shared" si="4"/>
        <v>28112.77455057</v>
      </c>
      <c r="F47" s="431">
        <f t="shared" si="4"/>
        <v>3153.9628654600006</v>
      </c>
      <c r="G47" s="431">
        <f t="shared" si="4"/>
        <v>5150.2210005099996</v>
      </c>
      <c r="H47" s="431">
        <f t="shared" si="4"/>
        <v>7242.5188706800009</v>
      </c>
      <c r="I47" s="431">
        <f t="shared" si="4"/>
        <v>48.824706420000005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518.26701561000004</v>
      </c>
      <c r="P47" s="431">
        <f t="shared" si="4"/>
        <v>0</v>
      </c>
      <c r="Q47" s="431">
        <f t="shared" si="4"/>
        <v>1.5676388799999998</v>
      </c>
      <c r="R47" s="431">
        <f t="shared" si="4"/>
        <v>0.43555755000000002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23.02720416</v>
      </c>
      <c r="Y47" s="431">
        <f t="shared" si="4"/>
        <v>0</v>
      </c>
      <c r="Z47" s="431">
        <f t="shared" si="4"/>
        <v>0.13287706999999999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14.289471250000002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98076.213227029992</v>
      </c>
      <c r="AK47" s="431">
        <f t="shared" si="4"/>
        <v>0</v>
      </c>
      <c r="AL47" s="431">
        <f t="shared" si="4"/>
        <v>550.0959144200001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1.0438605999999999</v>
      </c>
      <c r="AR47" s="431">
        <f t="shared" si="4"/>
        <v>1595.0758140200001</v>
      </c>
      <c r="AS47" s="431">
        <f t="shared" si="4"/>
        <v>133545.64900686496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122602.84743949994</v>
      </c>
      <c r="E48" s="390">
        <f t="shared" si="5"/>
        <v>28112.77455057</v>
      </c>
      <c r="F48" s="390">
        <f t="shared" si="5"/>
        <v>3153.9628654600006</v>
      </c>
      <c r="G48" s="390">
        <f t="shared" si="5"/>
        <v>5150.2210005099996</v>
      </c>
      <c r="H48" s="390">
        <f t="shared" si="5"/>
        <v>7242.5188706800009</v>
      </c>
      <c r="I48" s="390">
        <f t="shared" si="5"/>
        <v>48.824706420000005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zoomScale="75" zoomScaleNormal="75" zoomScaleSheetLayoutView="100" workbookViewId="0">
      <selection activeCell="B3" sqref="B3:O3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об операциях на валютных и денежных рынках"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июля  2011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25251.827020039997</v>
      </c>
      <c r="E18" s="430">
        <f>OUT_4!E18</f>
        <v>7637.7200317599918</v>
      </c>
      <c r="F18" s="430">
        <f>OUT_4!F18</f>
        <v>1065.0752181299999</v>
      </c>
      <c r="G18" s="430">
        <f>OUT_4!G18</f>
        <v>2549.6244722249999</v>
      </c>
      <c r="H18" s="430">
        <f>OUT_4!H18</f>
        <v>2119.6289837499999</v>
      </c>
      <c r="I18" s="430">
        <f>OUT_4!I18</f>
        <v>0</v>
      </c>
      <c r="J18" s="430">
        <f>OUT_4!J18</f>
        <v>1717.4225088549997</v>
      </c>
      <c r="K18" s="430">
        <f>OUT_4!K18</f>
        <v>140.08439467999997</v>
      </c>
      <c r="L18" s="430">
        <f>OUT_4!L18</f>
        <v>0</v>
      </c>
      <c r="M18" s="430">
        <f>OUT_4!M18</f>
        <v>29518.874001119999</v>
      </c>
      <c r="N18" s="430">
        <f>OUT_4!N18</f>
        <v>9897.4334101899913</v>
      </c>
      <c r="O18" s="430">
        <f>OUT_4!O18</f>
        <v>1065.0752181299999</v>
      </c>
    </row>
    <row r="19" spans="1:16" s="376" customFormat="1" ht="15">
      <c r="A19" s="385"/>
      <c r="B19" s="444" t="s">
        <v>158</v>
      </c>
      <c r="C19" s="445"/>
      <c r="D19" s="430">
        <f>OUT_4!D19</f>
        <v>31112.036260514931</v>
      </c>
      <c r="E19" s="430">
        <f>OUT_4!E19</f>
        <v>17950.751521540049</v>
      </c>
      <c r="F19" s="430">
        <f>OUT_4!F19</f>
        <v>3069.2987239399972</v>
      </c>
      <c r="G19" s="430">
        <f>OUT_4!G19</f>
        <v>6800.1301705949991</v>
      </c>
      <c r="H19" s="430">
        <f>OUT_4!H19</f>
        <v>2999.6176800799994</v>
      </c>
      <c r="I19" s="430">
        <f>OUT_4!I19</f>
        <v>0</v>
      </c>
      <c r="J19" s="430">
        <f>OUT_4!J19</f>
        <v>110.83702718000001</v>
      </c>
      <c r="K19" s="430">
        <f>OUT_4!K19</f>
        <v>114.74534825000001</v>
      </c>
      <c r="L19" s="430">
        <f>OUT_4!L19</f>
        <v>0</v>
      </c>
      <c r="M19" s="430">
        <f>OUT_4!M19</f>
        <v>38023.003458289932</v>
      </c>
      <c r="N19" s="430">
        <f>OUT_4!N19</f>
        <v>21065.114549870046</v>
      </c>
      <c r="O19" s="430">
        <f>OUT_4!O19</f>
        <v>3069.2987239399972</v>
      </c>
    </row>
    <row r="20" spans="1:16" s="376" customFormat="1" ht="15">
      <c r="A20" s="382"/>
      <c r="B20" s="386" t="s">
        <v>159</v>
      </c>
      <c r="C20" s="386"/>
      <c r="D20" s="430">
        <f>OUT_4!D20</f>
        <v>8485.7595855299969</v>
      </c>
      <c r="E20" s="430">
        <f>OUT_4!E20</f>
        <v>7765.8247310699971</v>
      </c>
      <c r="F20" s="430">
        <f>OUT_4!F20</f>
        <v>2247.9226250000006</v>
      </c>
      <c r="G20" s="430">
        <f>OUT_4!G20</f>
        <v>6485.4530975450025</v>
      </c>
      <c r="H20" s="430">
        <f>OUT_4!H20</f>
        <v>702.2333166799998</v>
      </c>
      <c r="I20" s="430">
        <f>OUT_4!I20</f>
        <v>12.097759030000001</v>
      </c>
      <c r="J20" s="430">
        <f>OUT_4!J20</f>
        <v>4646.8261351650008</v>
      </c>
      <c r="K20" s="430">
        <f>OUT_4!K20</f>
        <v>545.56181163999986</v>
      </c>
      <c r="L20" s="430">
        <f>OUT_4!L20</f>
        <v>15.170583690000001</v>
      </c>
      <c r="M20" s="430">
        <f>OUT_4!M20</f>
        <v>19618.038818239998</v>
      </c>
      <c r="N20" s="430">
        <f>OUT_4!N20</f>
        <v>9013.6198593899971</v>
      </c>
      <c r="O20" s="430">
        <f>OUT_4!O20</f>
        <v>2275.1909677200006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64849.622866084923</v>
      </c>
      <c r="E21" s="431">
        <f>OUT_4!E21</f>
        <v>33354.296284370037</v>
      </c>
      <c r="F21" s="431">
        <f>OUT_4!F21</f>
        <v>6382.2965670699978</v>
      </c>
      <c r="G21" s="431">
        <f>OUT_4!G21</f>
        <v>15835.207740365</v>
      </c>
      <c r="H21" s="431">
        <f>OUT_4!H21</f>
        <v>5821.4799805099992</v>
      </c>
      <c r="I21" s="431">
        <f>OUT_4!I21</f>
        <v>12.097759030000001</v>
      </c>
      <c r="J21" s="431">
        <f>OUT_4!J21</f>
        <v>6475.0856712000004</v>
      </c>
      <c r="K21" s="431">
        <f>OUT_4!K21</f>
        <v>800.39155456999981</v>
      </c>
      <c r="L21" s="431">
        <f>OUT_4!L21</f>
        <v>15.170583690000001</v>
      </c>
      <c r="M21" s="431">
        <f>OUT_4!M21</f>
        <v>87159.916277649929</v>
      </c>
      <c r="N21" s="431">
        <f>OUT_4!N21</f>
        <v>39976.167819450035</v>
      </c>
      <c r="O21" s="431">
        <f>OUT_4!O21</f>
        <v>6409.5649097899968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88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10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31338.38359288995</v>
      </c>
      <c r="E15" s="227">
        <v>6640.7363953299973</v>
      </c>
      <c r="F15" s="225">
        <v>92.188903449999998</v>
      </c>
      <c r="G15" s="227">
        <v>472.25602685999991</v>
      </c>
      <c r="H15" s="227">
        <v>2498.50474811</v>
      </c>
      <c r="I15" s="227">
        <v>0.79368515000000006</v>
      </c>
      <c r="J15" s="227"/>
      <c r="K15" s="227"/>
      <c r="L15" s="227"/>
      <c r="M15" s="227"/>
      <c r="N15" s="227"/>
      <c r="O15" s="227">
        <v>4.98698716</v>
      </c>
      <c r="P15" s="227"/>
      <c r="Q15" s="227"/>
      <c r="R15" s="227">
        <v>5.1531319999999999E-2</v>
      </c>
      <c r="S15" s="227"/>
      <c r="T15" s="227"/>
      <c r="U15" s="227"/>
      <c r="V15" s="227"/>
      <c r="W15" s="227"/>
      <c r="X15" s="227">
        <v>23.02720416</v>
      </c>
      <c r="Y15" s="227"/>
      <c r="Z15" s="227"/>
      <c r="AA15" s="227"/>
      <c r="AB15" s="227"/>
      <c r="AC15" s="227"/>
      <c r="AD15" s="227"/>
      <c r="AE15" s="227">
        <v>1.01055041</v>
      </c>
      <c r="AF15" s="227"/>
      <c r="AG15" s="227"/>
      <c r="AH15" s="227"/>
      <c r="AI15" s="227"/>
      <c r="AJ15" s="227">
        <v>26384.807472249966</v>
      </c>
      <c r="AK15" s="227"/>
      <c r="AL15" s="227"/>
      <c r="AM15" s="227"/>
      <c r="AN15" s="227"/>
      <c r="AO15" s="227"/>
      <c r="AP15" s="227"/>
      <c r="AQ15" s="227"/>
      <c r="AR15" s="227">
        <v>452.49744279000015</v>
      </c>
      <c r="AS15" s="295">
        <f>SUM(D15:AR15)/2</f>
        <v>33954.622269939951</v>
      </c>
    </row>
    <row r="16" spans="1:62" s="23" customFormat="1" ht="18" customHeight="1">
      <c r="A16" s="26"/>
      <c r="B16" s="51" t="s">
        <v>106</v>
      </c>
      <c r="C16" s="328"/>
      <c r="D16" s="227">
        <v>50022.866805839993</v>
      </c>
      <c r="E16" s="227">
        <v>10476.41787085</v>
      </c>
      <c r="F16" s="227">
        <v>214.97686841999996</v>
      </c>
      <c r="G16" s="227">
        <v>540.16164923000008</v>
      </c>
      <c r="H16" s="227">
        <v>2792.7868230400009</v>
      </c>
      <c r="I16" s="225">
        <v>46.435065520000002</v>
      </c>
      <c r="J16" s="227"/>
      <c r="K16" s="227"/>
      <c r="L16" s="227"/>
      <c r="M16" s="227"/>
      <c r="N16" s="227"/>
      <c r="O16" s="227">
        <v>325.08586171000002</v>
      </c>
      <c r="P16" s="227"/>
      <c r="Q16" s="227">
        <v>1.5676388799999998</v>
      </c>
      <c r="R16" s="227">
        <v>0.38402623000000002</v>
      </c>
      <c r="S16" s="227"/>
      <c r="T16" s="227"/>
      <c r="U16" s="227"/>
      <c r="V16" s="227"/>
      <c r="W16" s="227"/>
      <c r="X16" s="227"/>
      <c r="Y16" s="227"/>
      <c r="Z16" s="227">
        <v>0.13287706999999999</v>
      </c>
      <c r="AA16" s="227"/>
      <c r="AB16" s="227"/>
      <c r="AC16" s="227"/>
      <c r="AD16" s="227"/>
      <c r="AE16" s="227">
        <v>13.278920840000001</v>
      </c>
      <c r="AF16" s="227"/>
      <c r="AG16" s="227"/>
      <c r="AH16" s="227"/>
      <c r="AI16" s="227"/>
      <c r="AJ16" s="227">
        <v>38325.943846170034</v>
      </c>
      <c r="AK16" s="227"/>
      <c r="AL16" s="227">
        <v>550.0959144200001</v>
      </c>
      <c r="AM16" s="227"/>
      <c r="AN16" s="227"/>
      <c r="AO16" s="227"/>
      <c r="AP16" s="227"/>
      <c r="AQ16" s="227">
        <v>1.0438605999999999</v>
      </c>
      <c r="AR16" s="227">
        <v>952.99498304999986</v>
      </c>
      <c r="AS16" s="295">
        <f>SUM(D16:AR16)/2</f>
        <v>52132.086505935011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13603.773376229998</v>
      </c>
      <c r="E17" s="227">
        <v>4198.5094629500009</v>
      </c>
      <c r="F17" s="227">
        <v>79.42242401</v>
      </c>
      <c r="G17" s="227">
        <v>596.34381281000003</v>
      </c>
      <c r="H17" s="227">
        <v>1930.9129700400001</v>
      </c>
      <c r="I17" s="227">
        <v>1.5959557500000001</v>
      </c>
      <c r="J17" s="227"/>
      <c r="K17" s="227"/>
      <c r="L17" s="227"/>
      <c r="M17" s="227"/>
      <c r="N17" s="227"/>
      <c r="O17" s="227">
        <v>188.19416673999999</v>
      </c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16376.101680279997</v>
      </c>
      <c r="AK17" s="227"/>
      <c r="AL17" s="227"/>
      <c r="AM17" s="227"/>
      <c r="AN17" s="227"/>
      <c r="AO17" s="227"/>
      <c r="AP17" s="227"/>
      <c r="AQ17" s="227"/>
      <c r="AR17" s="227">
        <v>24.16003448</v>
      </c>
      <c r="AS17" s="295">
        <f>SUM(D17:AR17)/2</f>
        <v>18499.506941644999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94965.023774959933</v>
      </c>
      <c r="E18" s="295">
        <f t="shared" si="0"/>
        <v>21315.663729129999</v>
      </c>
      <c r="F18" s="295">
        <f t="shared" si="0"/>
        <v>386.58819587999994</v>
      </c>
      <c r="G18" s="295">
        <f t="shared" si="0"/>
        <v>1608.7614889000001</v>
      </c>
      <c r="H18" s="295">
        <f t="shared" si="0"/>
        <v>7222.2045411900008</v>
      </c>
      <c r="I18" s="295">
        <f t="shared" si="0"/>
        <v>48.824706420000005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518.26701561000004</v>
      </c>
      <c r="P18" s="295">
        <f t="shared" si="0"/>
        <v>0</v>
      </c>
      <c r="Q18" s="295">
        <f t="shared" si="0"/>
        <v>1.5676388799999998</v>
      </c>
      <c r="R18" s="295">
        <f t="shared" si="0"/>
        <v>0.43555755000000002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23.02720416</v>
      </c>
      <c r="Y18" s="295">
        <f t="shared" si="0"/>
        <v>0</v>
      </c>
      <c r="Z18" s="295">
        <f t="shared" si="0"/>
        <v>0.13287706999999999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14.289471250000002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81086.852998699993</v>
      </c>
      <c r="AK18" s="295">
        <f t="shared" si="0"/>
        <v>0</v>
      </c>
      <c r="AL18" s="295">
        <f t="shared" si="0"/>
        <v>550.0959144200001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1.0438605999999999</v>
      </c>
      <c r="AR18" s="295">
        <f t="shared" si="0"/>
        <v>1429.65246032</v>
      </c>
      <c r="AS18" s="295">
        <f>SUM(D18:AR18)/2</f>
        <v>104586.21571751997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104586.21571751997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4375.7771253700012</v>
      </c>
      <c r="E29" s="227">
        <v>421.45946555999996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4541.270321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4669.2534559650012</v>
      </c>
    </row>
    <row r="30" spans="1:62" s="17" customFormat="1" ht="18" customHeight="1">
      <c r="A30" s="24"/>
      <c r="B30" s="51" t="s">
        <v>106</v>
      </c>
      <c r="C30" s="25"/>
      <c r="D30" s="227">
        <v>8995.4936270800008</v>
      </c>
      <c r="E30" s="227">
        <v>4136.725162069999</v>
      </c>
      <c r="F30" s="227">
        <v>1316.2947391100001</v>
      </c>
      <c r="G30" s="227">
        <v>1760.2421882399997</v>
      </c>
      <c r="H30" s="227">
        <v>10.003677700000001</v>
      </c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3270.3009402799994</v>
      </c>
      <c r="AK30" s="227"/>
      <c r="AL30" s="227"/>
      <c r="AM30" s="227"/>
      <c r="AN30" s="227"/>
      <c r="AO30" s="227"/>
      <c r="AP30" s="227"/>
      <c r="AQ30" s="227"/>
      <c r="AR30" s="227">
        <v>110.43536687</v>
      </c>
      <c r="AS30" s="295">
        <f>SUM(D30:AR30)/2</f>
        <v>9799.7478506749994</v>
      </c>
    </row>
    <row r="31" spans="1:62" s="17" customFormat="1" ht="18" customHeight="1">
      <c r="A31" s="20"/>
      <c r="B31" s="51" t="s">
        <v>107</v>
      </c>
      <c r="C31" s="25"/>
      <c r="D31" s="227">
        <v>7123.3527360799999</v>
      </c>
      <c r="E31" s="227">
        <v>1745.0535663899998</v>
      </c>
      <c r="F31" s="227">
        <v>1375.5397317400002</v>
      </c>
      <c r="G31" s="227">
        <v>1781.2173233699998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2374.4049889500002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7199.7841732649995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20494.62348853</v>
      </c>
      <c r="E32" s="295">
        <f t="shared" si="2"/>
        <v>6303.2381940199994</v>
      </c>
      <c r="F32" s="295">
        <f t="shared" si="2"/>
        <v>2691.8344708500003</v>
      </c>
      <c r="G32" s="295">
        <f t="shared" si="2"/>
        <v>3541.4595116099995</v>
      </c>
      <c r="H32" s="295">
        <f t="shared" si="2"/>
        <v>10.003677700000001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10185.97625023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110.43536687</v>
      </c>
      <c r="AS32" s="295">
        <f>SUM(D32:AR32)/2</f>
        <v>21668.785479905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21668.785479905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1802.7418508300002</v>
      </c>
      <c r="E36" s="227">
        <v>54.765052699999998</v>
      </c>
      <c r="F36" s="227">
        <v>46.165976000000001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1811.3409275400004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1857.5069035350002</v>
      </c>
    </row>
    <row r="37" spans="1:62" s="17" customFormat="1" ht="18" customHeight="1">
      <c r="A37" s="24"/>
      <c r="B37" s="51" t="s">
        <v>106</v>
      </c>
      <c r="C37" s="25"/>
      <c r="D37" s="227">
        <v>225.58237543000001</v>
      </c>
      <c r="E37" s="227">
        <v>13.800994529999999</v>
      </c>
      <c r="F37" s="227">
        <v>29.37422273</v>
      </c>
      <c r="G37" s="227"/>
      <c r="H37" s="227">
        <v>10.31065179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117.10851955000001</v>
      </c>
      <c r="AK37" s="227"/>
      <c r="AL37" s="227"/>
      <c r="AM37" s="227"/>
      <c r="AN37" s="227"/>
      <c r="AO37" s="227"/>
      <c r="AP37" s="227"/>
      <c r="AQ37" s="227"/>
      <c r="AR37" s="227">
        <v>54.987986830000004</v>
      </c>
      <c r="AS37" s="295">
        <f>SUM(D37:AR37)/2</f>
        <v>225.58237543000004</v>
      </c>
    </row>
    <row r="38" spans="1:62" s="17" customFormat="1" ht="18" customHeight="1">
      <c r="A38" s="20"/>
      <c r="B38" s="51" t="s">
        <v>107</v>
      </c>
      <c r="C38" s="25"/>
      <c r="D38" s="227">
        <v>5114.8759497500014</v>
      </c>
      <c r="E38" s="227">
        <v>425.30658019000003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4874.9345310100007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5207.5585304750011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7143.2001760100011</v>
      </c>
      <c r="E39" s="295">
        <f t="shared" si="3"/>
        <v>493.87262742000001</v>
      </c>
      <c r="F39" s="295">
        <f t="shared" si="3"/>
        <v>75.54019873</v>
      </c>
      <c r="G39" s="295">
        <f t="shared" si="3"/>
        <v>0</v>
      </c>
      <c r="H39" s="295">
        <f t="shared" si="3"/>
        <v>10.31065179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6803.3839781000006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54.987986830000004</v>
      </c>
      <c r="AS39" s="295">
        <f>SUM(D39:AR39)/2</f>
        <v>7290.6478094399999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7290.6478094399999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27637.823664540003</v>
      </c>
      <c r="E42" s="295">
        <f>+SUM(E39,E32)</f>
        <v>6797.1108214399992</v>
      </c>
      <c r="F42" s="295">
        <f>+SUM(F39,F32)</f>
        <v>2767.3746695800005</v>
      </c>
      <c r="G42" s="295">
        <f>+SUM(G39,G32)</f>
        <v>3541.4595116099995</v>
      </c>
      <c r="H42" s="295">
        <f>+SUM(H39,H32)</f>
        <v>20.314329489999999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16989.360228329999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165.42335370000001</v>
      </c>
      <c r="AS42" s="295">
        <f>SUM(D42:AR42)/2</f>
        <v>28959.433289345005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122602.84743949994</v>
      </c>
      <c r="E46" s="296">
        <f t="shared" si="5"/>
        <v>28112.77455057</v>
      </c>
      <c r="F46" s="296">
        <f t="shared" si="5"/>
        <v>3153.9628654600006</v>
      </c>
      <c r="G46" s="296">
        <f t="shared" si="5"/>
        <v>5150.2210005099996</v>
      </c>
      <c r="H46" s="296">
        <f t="shared" si="5"/>
        <v>7242.5188706800009</v>
      </c>
      <c r="I46" s="296">
        <f t="shared" si="5"/>
        <v>48.824706420000005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518.26701561000004</v>
      </c>
      <c r="P46" s="296">
        <f t="shared" si="5"/>
        <v>0</v>
      </c>
      <c r="Q46" s="296">
        <f t="shared" si="5"/>
        <v>1.5676388799999998</v>
      </c>
      <c r="R46" s="296">
        <f t="shared" si="5"/>
        <v>0.43555755000000002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23.02720416</v>
      </c>
      <c r="Y46" s="296">
        <f t="shared" si="5"/>
        <v>0</v>
      </c>
      <c r="Z46" s="296">
        <f t="shared" si="5"/>
        <v>0.13287706999999999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14.289471250000002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98076.213227029992</v>
      </c>
      <c r="AK46" s="296">
        <f t="shared" si="5"/>
        <v>0</v>
      </c>
      <c r="AL46" s="296">
        <f t="shared" si="5"/>
        <v>550.0959144200001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1.0438605999999999</v>
      </c>
      <c r="AR46" s="296">
        <f t="shared" si="5"/>
        <v>1595.0758140200001</v>
      </c>
      <c r="AS46" s="296">
        <f>+SUM(AS42,AS25,AS18,AS44)</f>
        <v>133545.64900686499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133545.64900686496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2019-10-01T14:05:51Z</dcterms:created>
  <dcterms:modified xsi:type="dcterms:W3CDTF">2019-10-01T14:05:51Z</dcterms:modified>
  <cp:category/>
</cp:coreProperties>
</file>