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J13" i="19" l="1"/>
  <c r="K13" i="19"/>
  <c r="K29" i="19" s="1"/>
  <c r="K29" i="10" s="1"/>
  <c r="D14" i="19"/>
  <c r="E14" i="19"/>
  <c r="E13" i="19" s="1"/>
  <c r="F14" i="19"/>
  <c r="F13" i="19" s="1"/>
  <c r="F13" i="10" s="1"/>
  <c r="G14" i="19"/>
  <c r="G13" i="19" s="1"/>
  <c r="G13" i="10" s="1"/>
  <c r="H14" i="19"/>
  <c r="I14" i="19"/>
  <c r="I13" i="19" s="1"/>
  <c r="I13" i="10" s="1"/>
  <c r="J14" i="19"/>
  <c r="K14" i="19"/>
  <c r="L14" i="19"/>
  <c r="M15" i="19"/>
  <c r="M14" i="19" s="1"/>
  <c r="M16" i="19"/>
  <c r="D17" i="19"/>
  <c r="E17" i="19"/>
  <c r="F17" i="19"/>
  <c r="G17" i="19"/>
  <c r="H17" i="19"/>
  <c r="I17" i="19"/>
  <c r="J17" i="19"/>
  <c r="K17" i="19"/>
  <c r="L17" i="19"/>
  <c r="L13" i="19" s="1"/>
  <c r="L29" i="19" s="1"/>
  <c r="L29" i="10" s="1"/>
  <c r="M18" i="19"/>
  <c r="M19" i="19"/>
  <c r="D20" i="19"/>
  <c r="E20" i="19"/>
  <c r="F20" i="19"/>
  <c r="G20" i="19"/>
  <c r="H20" i="19"/>
  <c r="H20" i="10" s="1"/>
  <c r="I20" i="19"/>
  <c r="J20" i="19"/>
  <c r="K20" i="19"/>
  <c r="L20" i="19"/>
  <c r="M21" i="19"/>
  <c r="M20" i="19" s="1"/>
  <c r="M20" i="10" s="1"/>
  <c r="M22" i="19"/>
  <c r="D23" i="19"/>
  <c r="E23" i="19"/>
  <c r="F23" i="19"/>
  <c r="G23" i="19"/>
  <c r="H23" i="19"/>
  <c r="I23" i="19"/>
  <c r="J23" i="19"/>
  <c r="K23" i="19"/>
  <c r="L23" i="19"/>
  <c r="L23" i="10" s="1"/>
  <c r="M24" i="19"/>
  <c r="M25" i="19"/>
  <c r="D26" i="19"/>
  <c r="E26" i="19"/>
  <c r="F26" i="19"/>
  <c r="G26" i="19"/>
  <c r="H26" i="19"/>
  <c r="I26" i="19"/>
  <c r="J26" i="19"/>
  <c r="K26" i="19"/>
  <c r="L26" i="19"/>
  <c r="M27" i="19"/>
  <c r="M26" i="19" s="1"/>
  <c r="M26" i="10" s="1"/>
  <c r="M28" i="19"/>
  <c r="J32" i="19"/>
  <c r="K32" i="19"/>
  <c r="K48" i="19" s="1"/>
  <c r="K48" i="10" s="1"/>
  <c r="D33" i="19"/>
  <c r="E33" i="19"/>
  <c r="E32" i="19" s="1"/>
  <c r="F33" i="19"/>
  <c r="F32" i="19" s="1"/>
  <c r="G33" i="19"/>
  <c r="G32" i="19" s="1"/>
  <c r="H33" i="19"/>
  <c r="I33" i="19"/>
  <c r="I32" i="19" s="1"/>
  <c r="I32" i="10" s="1"/>
  <c r="J33" i="19"/>
  <c r="K33" i="19"/>
  <c r="L33" i="19"/>
  <c r="M34" i="19"/>
  <c r="M33" i="19" s="1"/>
  <c r="M35" i="19"/>
  <c r="D36" i="19"/>
  <c r="E36" i="19"/>
  <c r="F36" i="19"/>
  <c r="G36" i="19"/>
  <c r="H36" i="19"/>
  <c r="I36" i="19"/>
  <c r="J36" i="19"/>
  <c r="K36" i="19"/>
  <c r="L36" i="19"/>
  <c r="L36" i="10" s="1"/>
  <c r="M37" i="19"/>
  <c r="M38" i="19"/>
  <c r="D39" i="19"/>
  <c r="E39" i="19"/>
  <c r="F39" i="19"/>
  <c r="G39" i="19"/>
  <c r="H39" i="19"/>
  <c r="H39" i="10" s="1"/>
  <c r="I39" i="19"/>
  <c r="J39" i="19"/>
  <c r="K39" i="19"/>
  <c r="L39" i="19"/>
  <c r="M40" i="19"/>
  <c r="M39" i="19" s="1"/>
  <c r="M39" i="10" s="1"/>
  <c r="M41" i="19"/>
  <c r="D42" i="19"/>
  <c r="E42" i="19"/>
  <c r="F42" i="19"/>
  <c r="G42" i="19"/>
  <c r="H42" i="19"/>
  <c r="I42" i="19"/>
  <c r="J42" i="19"/>
  <c r="K42" i="19"/>
  <c r="L42" i="19"/>
  <c r="L42" i="10" s="1"/>
  <c r="M43" i="19"/>
  <c r="M44" i="19"/>
  <c r="D45" i="19"/>
  <c r="E45" i="19"/>
  <c r="F45" i="19"/>
  <c r="G45" i="19"/>
  <c r="G48" i="19" s="1"/>
  <c r="H45" i="19"/>
  <c r="I45" i="19"/>
  <c r="I48" i="19" s="1"/>
  <c r="I48" i="10" s="1"/>
  <c r="J45" i="19"/>
  <c r="K45" i="19"/>
  <c r="L45" i="19"/>
  <c r="M46" i="19"/>
  <c r="M45" i="19" s="1"/>
  <c r="M47" i="19"/>
  <c r="M50" i="19"/>
  <c r="M51" i="19"/>
  <c r="M52" i="19"/>
  <c r="G55" i="19"/>
  <c r="H55" i="19"/>
  <c r="H71" i="19" s="1"/>
  <c r="H71" i="10" s="1"/>
  <c r="D56" i="19"/>
  <c r="D55" i="19" s="1"/>
  <c r="E56" i="19"/>
  <c r="F56" i="19"/>
  <c r="F55" i="19" s="1"/>
  <c r="F55" i="10" s="1"/>
  <c r="G56" i="19"/>
  <c r="H56" i="19"/>
  <c r="I56" i="19"/>
  <c r="J56" i="19"/>
  <c r="J55" i="19" s="1"/>
  <c r="K56" i="19"/>
  <c r="K55" i="19" s="1"/>
  <c r="L56" i="19"/>
  <c r="L55" i="19" s="1"/>
  <c r="M56" i="19"/>
  <c r="M57" i="19"/>
  <c r="M58" i="19"/>
  <c r="D59" i="19"/>
  <c r="E59" i="19"/>
  <c r="F59" i="19"/>
  <c r="G59" i="19"/>
  <c r="H59" i="19"/>
  <c r="I59" i="19"/>
  <c r="M59" i="19" s="1"/>
  <c r="M59" i="10" s="1"/>
  <c r="J59" i="19"/>
  <c r="K59" i="19"/>
  <c r="L59" i="19"/>
  <c r="M60" i="19"/>
  <c r="M61" i="19"/>
  <c r="D62" i="19"/>
  <c r="E62" i="19"/>
  <c r="E62" i="10" s="1"/>
  <c r="F62" i="19"/>
  <c r="G62" i="19"/>
  <c r="H62" i="19"/>
  <c r="I62" i="19"/>
  <c r="J62" i="19"/>
  <c r="K62" i="19"/>
  <c r="L62" i="19"/>
  <c r="M62" i="19"/>
  <c r="M62" i="10" s="1"/>
  <c r="M63" i="19"/>
  <c r="M64" i="19"/>
  <c r="D65" i="19"/>
  <c r="E65" i="19"/>
  <c r="F65" i="19"/>
  <c r="G65" i="19"/>
  <c r="H65" i="19"/>
  <c r="I65" i="19"/>
  <c r="J65" i="19"/>
  <c r="K65" i="19"/>
  <c r="L65" i="19"/>
  <c r="M66" i="19"/>
  <c r="M67" i="19"/>
  <c r="D68" i="19"/>
  <c r="E68" i="19"/>
  <c r="F68" i="19"/>
  <c r="G68" i="19"/>
  <c r="H68" i="19"/>
  <c r="I68" i="19"/>
  <c r="J68" i="19"/>
  <c r="K68" i="19"/>
  <c r="L68" i="19"/>
  <c r="M68" i="19"/>
  <c r="M68" i="10" s="1"/>
  <c r="M69" i="19"/>
  <c r="M70" i="19"/>
  <c r="M73" i="19"/>
  <c r="M74" i="19"/>
  <c r="M75" i="19"/>
  <c r="K13" i="10"/>
  <c r="L13" i="10"/>
  <c r="D14" i="10"/>
  <c r="E14" i="10"/>
  <c r="F14" i="10"/>
  <c r="G14" i="10"/>
  <c r="I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E23" i="10"/>
  <c r="F23" i="10"/>
  <c r="G23" i="10"/>
  <c r="H23" i="10"/>
  <c r="I23" i="10"/>
  <c r="J23" i="10"/>
  <c r="K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G32" i="10"/>
  <c r="K32" i="10"/>
  <c r="D33" i="10"/>
  <c r="E33" i="10"/>
  <c r="F33" i="10"/>
  <c r="G33" i="10"/>
  <c r="I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E36" i="10"/>
  <c r="F36" i="10"/>
  <c r="G36" i="10"/>
  <c r="H36" i="10"/>
  <c r="I36" i="10"/>
  <c r="J36" i="10"/>
  <c r="K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E42" i="10"/>
  <c r="F42" i="10"/>
  <c r="G42" i="10"/>
  <c r="H42" i="10"/>
  <c r="I42" i="10"/>
  <c r="J42" i="10"/>
  <c r="K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G48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H55" i="10"/>
  <c r="D56" i="10"/>
  <c r="F56" i="10"/>
  <c r="G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I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F62" i="10"/>
  <c r="G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H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F68" i="10"/>
  <c r="G68" i="10"/>
  <c r="H68" i="10"/>
  <c r="I68" i="10"/>
  <c r="J68" i="10"/>
  <c r="K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F13" i="20"/>
  <c r="K13" i="20"/>
  <c r="D14" i="20"/>
  <c r="E14" i="20"/>
  <c r="F14" i="20"/>
  <c r="G14" i="20"/>
  <c r="H14" i="20"/>
  <c r="I14" i="20"/>
  <c r="I13" i="20" s="1"/>
  <c r="I13" i="11" s="1"/>
  <c r="J14" i="20"/>
  <c r="J13" i="20" s="1"/>
  <c r="J13" i="11" s="1"/>
  <c r="K14" i="20"/>
  <c r="L15" i="20"/>
  <c r="L16" i="20"/>
  <c r="D17" i="20"/>
  <c r="E17" i="20"/>
  <c r="F17" i="20"/>
  <c r="G17" i="20"/>
  <c r="G13" i="20" s="1"/>
  <c r="G13" i="11" s="1"/>
  <c r="H17" i="20"/>
  <c r="H13" i="20" s="1"/>
  <c r="I17" i="20"/>
  <c r="J17" i="20"/>
  <c r="J17" i="11" s="1"/>
  <c r="K17" i="20"/>
  <c r="L17" i="20"/>
  <c r="L18" i="20"/>
  <c r="L19" i="20"/>
  <c r="D20" i="20"/>
  <c r="D13" i="20" s="1"/>
  <c r="D29" i="20" s="1"/>
  <c r="E20" i="20"/>
  <c r="F20" i="20"/>
  <c r="G20" i="20"/>
  <c r="G20" i="11" s="1"/>
  <c r="H20" i="20"/>
  <c r="I20" i="20"/>
  <c r="J20" i="20"/>
  <c r="K20" i="20"/>
  <c r="L20" i="20"/>
  <c r="L21" i="20"/>
  <c r="L22" i="20"/>
  <c r="D23" i="20"/>
  <c r="D23" i="11" s="1"/>
  <c r="E23" i="20"/>
  <c r="F23" i="20"/>
  <c r="G23" i="20"/>
  <c r="H23" i="20"/>
  <c r="I23" i="20"/>
  <c r="J23" i="20"/>
  <c r="K23" i="20"/>
  <c r="L23" i="20"/>
  <c r="L23" i="11" s="1"/>
  <c r="L24" i="20"/>
  <c r="L25" i="20"/>
  <c r="D26" i="20"/>
  <c r="E26" i="20"/>
  <c r="F26" i="20"/>
  <c r="G26" i="20"/>
  <c r="G29" i="20" s="1"/>
  <c r="G29" i="11" s="1"/>
  <c r="H26" i="20"/>
  <c r="I26" i="20"/>
  <c r="J26" i="20"/>
  <c r="K26" i="20"/>
  <c r="L27" i="20"/>
  <c r="L26" i="20" s="1"/>
  <c r="L28" i="20"/>
  <c r="K29" i="20"/>
  <c r="E32" i="20"/>
  <c r="E32" i="11" s="1"/>
  <c r="J32" i="20"/>
  <c r="D33" i="20"/>
  <c r="E33" i="20"/>
  <c r="F33" i="20"/>
  <c r="G33" i="20"/>
  <c r="H33" i="20"/>
  <c r="H32" i="20" s="1"/>
  <c r="H32" i="11" s="1"/>
  <c r="I33" i="20"/>
  <c r="I32" i="20" s="1"/>
  <c r="I32" i="11" s="1"/>
  <c r="J33" i="20"/>
  <c r="K33" i="20"/>
  <c r="L33" i="20"/>
  <c r="L34" i="20"/>
  <c r="L35" i="20"/>
  <c r="D36" i="20"/>
  <c r="E36" i="20"/>
  <c r="F36" i="20"/>
  <c r="F32" i="20" s="1"/>
  <c r="F32" i="11" s="1"/>
  <c r="G36" i="20"/>
  <c r="G32" i="20" s="1"/>
  <c r="H36" i="20"/>
  <c r="I36" i="20"/>
  <c r="I36" i="11" s="1"/>
  <c r="J36" i="20"/>
  <c r="K36" i="20"/>
  <c r="L37" i="20"/>
  <c r="L36" i="20" s="1"/>
  <c r="L36" i="11" s="1"/>
  <c r="L38" i="20"/>
  <c r="D39" i="20"/>
  <c r="E39" i="20"/>
  <c r="F39" i="20"/>
  <c r="F39" i="11" s="1"/>
  <c r="G39" i="20"/>
  <c r="H39" i="20"/>
  <c r="I39" i="20"/>
  <c r="J39" i="20"/>
  <c r="K39" i="20"/>
  <c r="L40" i="20"/>
  <c r="L41" i="20"/>
  <c r="D42" i="20"/>
  <c r="E42" i="20"/>
  <c r="F42" i="20"/>
  <c r="G42" i="20"/>
  <c r="H42" i="20"/>
  <c r="I42" i="20"/>
  <c r="J42" i="20"/>
  <c r="K42" i="20"/>
  <c r="K42" i="11" s="1"/>
  <c r="L42" i="20"/>
  <c r="L43" i="20"/>
  <c r="L44" i="20"/>
  <c r="D45" i="20"/>
  <c r="E45" i="20"/>
  <c r="F45" i="20"/>
  <c r="G45" i="20"/>
  <c r="H45" i="20"/>
  <c r="I45" i="20"/>
  <c r="J45" i="20"/>
  <c r="K45" i="20"/>
  <c r="L46" i="20"/>
  <c r="L45" i="20" s="1"/>
  <c r="L47" i="20"/>
  <c r="J48" i="20"/>
  <c r="L50" i="20"/>
  <c r="L51" i="20"/>
  <c r="L52" i="20"/>
  <c r="F55" i="20"/>
  <c r="I55" i="20"/>
  <c r="I55" i="11" s="1"/>
  <c r="D56" i="20"/>
  <c r="D55" i="20" s="1"/>
  <c r="D55" i="11" s="1"/>
  <c r="E56" i="20"/>
  <c r="F56" i="20"/>
  <c r="G56" i="20"/>
  <c r="H56" i="20"/>
  <c r="I56" i="20"/>
  <c r="J56" i="20"/>
  <c r="K56" i="20"/>
  <c r="L57" i="20"/>
  <c r="L56" i="20" s="1"/>
  <c r="L58" i="20"/>
  <c r="D59" i="20"/>
  <c r="E59" i="20"/>
  <c r="E59" i="11" s="1"/>
  <c r="F59" i="20"/>
  <c r="G59" i="20"/>
  <c r="H59" i="20"/>
  <c r="I59" i="20"/>
  <c r="J59" i="20"/>
  <c r="K59" i="20"/>
  <c r="K55" i="20" s="1"/>
  <c r="L60" i="20"/>
  <c r="L61" i="20"/>
  <c r="D62" i="20"/>
  <c r="E62" i="20"/>
  <c r="F62" i="20"/>
  <c r="G62" i="20"/>
  <c r="H62" i="20"/>
  <c r="I62" i="20"/>
  <c r="J62" i="20"/>
  <c r="J62" i="11" s="1"/>
  <c r="K62" i="20"/>
  <c r="L62" i="20"/>
  <c r="L63" i="20"/>
  <c r="L64" i="20"/>
  <c r="D65" i="20"/>
  <c r="E65" i="20"/>
  <c r="F65" i="20"/>
  <c r="G65" i="20"/>
  <c r="G65" i="11" s="1"/>
  <c r="H65" i="20"/>
  <c r="I65" i="20"/>
  <c r="J65" i="20"/>
  <c r="K65" i="20"/>
  <c r="L65" i="20"/>
  <c r="L66" i="20"/>
  <c r="L67" i="20"/>
  <c r="D68" i="20"/>
  <c r="E68" i="20"/>
  <c r="F68" i="20"/>
  <c r="G68" i="20"/>
  <c r="H68" i="20"/>
  <c r="I68" i="20"/>
  <c r="J68" i="20"/>
  <c r="K68" i="20"/>
  <c r="L68" i="20"/>
  <c r="L69" i="20"/>
  <c r="L70" i="20"/>
  <c r="F71" i="20"/>
  <c r="L72" i="20"/>
  <c r="L73" i="20"/>
  <c r="L74" i="20"/>
  <c r="L75" i="20"/>
  <c r="D13" i="11"/>
  <c r="K13" i="11"/>
  <c r="D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I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E23" i="11"/>
  <c r="F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D29" i="11"/>
  <c r="K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J32" i="11"/>
  <c r="E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D42" i="11"/>
  <c r="E42" i="11"/>
  <c r="F42" i="11"/>
  <c r="G42" i="11"/>
  <c r="H42" i="11"/>
  <c r="I42" i="11"/>
  <c r="J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I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J48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F55" i="11"/>
  <c r="D56" i="11"/>
  <c r="E56" i="11"/>
  <c r="F56" i="11"/>
  <c r="G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I62" i="11"/>
  <c r="K62" i="11"/>
  <c r="L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H65" i="11"/>
  <c r="I65" i="11"/>
  <c r="J65" i="11"/>
  <c r="K65" i="11"/>
  <c r="L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E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F71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3" i="21"/>
  <c r="D13" i="12" s="1"/>
  <c r="D14" i="21"/>
  <c r="E14" i="21"/>
  <c r="F14" i="21"/>
  <c r="F13" i="21" s="1"/>
  <c r="G14" i="21"/>
  <c r="G13" i="21" s="1"/>
  <c r="G13" i="12" s="1"/>
  <c r="H14" i="21"/>
  <c r="I14" i="21"/>
  <c r="J14" i="21"/>
  <c r="K14" i="21"/>
  <c r="L14" i="21"/>
  <c r="K15" i="21"/>
  <c r="K16" i="21"/>
  <c r="M16" i="21" s="1"/>
  <c r="M16" i="12" s="1"/>
  <c r="D17" i="21"/>
  <c r="D17" i="12" s="1"/>
  <c r="E17" i="21"/>
  <c r="E13" i="21" s="1"/>
  <c r="F17" i="21"/>
  <c r="G17" i="21"/>
  <c r="H17" i="21"/>
  <c r="I17" i="21"/>
  <c r="I13" i="21" s="1"/>
  <c r="J17" i="21"/>
  <c r="L17" i="21"/>
  <c r="L17" i="12" s="1"/>
  <c r="K18" i="21"/>
  <c r="M18" i="21" s="1"/>
  <c r="K19" i="21"/>
  <c r="M19" i="21"/>
  <c r="D20" i="21"/>
  <c r="E20" i="21"/>
  <c r="F20" i="21"/>
  <c r="F20" i="12" s="1"/>
  <c r="G20" i="21"/>
  <c r="H20" i="21"/>
  <c r="I20" i="21"/>
  <c r="J20" i="21"/>
  <c r="L20" i="21"/>
  <c r="K21" i="21"/>
  <c r="K22" i="21"/>
  <c r="M22" i="21" s="1"/>
  <c r="M22" i="12" s="1"/>
  <c r="D23" i="21"/>
  <c r="E23" i="21"/>
  <c r="F23" i="21"/>
  <c r="G23" i="21"/>
  <c r="H23" i="21"/>
  <c r="H23" i="12" s="1"/>
  <c r="I23" i="21"/>
  <c r="J23" i="21"/>
  <c r="L23" i="21"/>
  <c r="K24" i="21"/>
  <c r="K25" i="21"/>
  <c r="D26" i="21"/>
  <c r="E26" i="21"/>
  <c r="F26" i="21"/>
  <c r="G26" i="21"/>
  <c r="H26" i="21"/>
  <c r="I26" i="21"/>
  <c r="J26" i="21"/>
  <c r="L26" i="21"/>
  <c r="K27" i="21"/>
  <c r="M27" i="21"/>
  <c r="M26" i="21" s="1"/>
  <c r="K28" i="21"/>
  <c r="M28" i="21" s="1"/>
  <c r="J32" i="21"/>
  <c r="J32" i="12" s="1"/>
  <c r="D33" i="21"/>
  <c r="E33" i="21"/>
  <c r="E32" i="21" s="1"/>
  <c r="E32" i="12" s="1"/>
  <c r="F33" i="21"/>
  <c r="F33" i="12" s="1"/>
  <c r="G33" i="21"/>
  <c r="H33" i="21"/>
  <c r="I33" i="21"/>
  <c r="J33" i="21"/>
  <c r="L33" i="21"/>
  <c r="K34" i="21"/>
  <c r="K33" i="21" s="1"/>
  <c r="K35" i="21"/>
  <c r="M35" i="21"/>
  <c r="M35" i="12" s="1"/>
  <c r="D36" i="21"/>
  <c r="D32" i="21" s="1"/>
  <c r="E36" i="21"/>
  <c r="F36" i="21"/>
  <c r="G36" i="21"/>
  <c r="H36" i="21"/>
  <c r="H36" i="12" s="1"/>
  <c r="I36" i="21"/>
  <c r="J36" i="21"/>
  <c r="K36" i="21"/>
  <c r="K36" i="12" s="1"/>
  <c r="L36" i="21"/>
  <c r="K37" i="21"/>
  <c r="M37" i="21"/>
  <c r="K38" i="21"/>
  <c r="M38" i="21" s="1"/>
  <c r="M38" i="12" s="1"/>
  <c r="D39" i="21"/>
  <c r="E39" i="21"/>
  <c r="E39" i="12" s="1"/>
  <c r="F39" i="21"/>
  <c r="G39" i="21"/>
  <c r="H39" i="21"/>
  <c r="I39" i="21"/>
  <c r="J39" i="21"/>
  <c r="J39" i="12" s="1"/>
  <c r="L39" i="21"/>
  <c r="K40" i="21"/>
  <c r="M40" i="21" s="1"/>
  <c r="M40" i="12" s="1"/>
  <c r="K41" i="21"/>
  <c r="D42" i="21"/>
  <c r="E42" i="21"/>
  <c r="F42" i="21"/>
  <c r="G42" i="21"/>
  <c r="H42" i="21"/>
  <c r="I42" i="21"/>
  <c r="J42" i="21"/>
  <c r="L42" i="21"/>
  <c r="K43" i="21"/>
  <c r="M43" i="21"/>
  <c r="K44" i="21"/>
  <c r="M44" i="21" s="1"/>
  <c r="D45" i="21"/>
  <c r="E45" i="21"/>
  <c r="F45" i="21"/>
  <c r="G45" i="21"/>
  <c r="H45" i="21"/>
  <c r="I45" i="21"/>
  <c r="J45" i="21"/>
  <c r="J48" i="21" s="1"/>
  <c r="J48" i="12" s="1"/>
  <c r="L45" i="21"/>
  <c r="K46" i="21"/>
  <c r="K45" i="21" s="1"/>
  <c r="K47" i="21"/>
  <c r="M47" i="21"/>
  <c r="M47" i="12" s="1"/>
  <c r="L48" i="21"/>
  <c r="K50" i="21"/>
  <c r="K51" i="21"/>
  <c r="M51" i="21" s="1"/>
  <c r="M51" i="12" s="1"/>
  <c r="K52" i="21"/>
  <c r="M52" i="21"/>
  <c r="D56" i="21"/>
  <c r="E56" i="21"/>
  <c r="E55" i="21" s="1"/>
  <c r="E55" i="12" s="1"/>
  <c r="F56" i="21"/>
  <c r="F55" i="21" s="1"/>
  <c r="F55" i="12" s="1"/>
  <c r="G56" i="21"/>
  <c r="G55" i="21" s="1"/>
  <c r="H56" i="21"/>
  <c r="I56" i="21"/>
  <c r="J56" i="21"/>
  <c r="J55" i="21" s="1"/>
  <c r="J55" i="12" s="1"/>
  <c r="L56" i="21"/>
  <c r="K57" i="21"/>
  <c r="K56" i="21" s="1"/>
  <c r="K56" i="12" s="1"/>
  <c r="K58" i="21"/>
  <c r="M58" i="21"/>
  <c r="M58" i="12" s="1"/>
  <c r="D59" i="21"/>
  <c r="D55" i="21" s="1"/>
  <c r="D71" i="21" s="1"/>
  <c r="E59" i="21"/>
  <c r="F59" i="21"/>
  <c r="G59" i="21"/>
  <c r="H59" i="21"/>
  <c r="H55" i="21" s="1"/>
  <c r="I59" i="21"/>
  <c r="J59" i="21"/>
  <c r="K59" i="21"/>
  <c r="L59" i="21"/>
  <c r="L55" i="21" s="1"/>
  <c r="K60" i="21"/>
  <c r="K61" i="21"/>
  <c r="M61" i="21" s="1"/>
  <c r="M61" i="12" s="1"/>
  <c r="D62" i="21"/>
  <c r="E62" i="21"/>
  <c r="E62" i="12" s="1"/>
  <c r="F62" i="21"/>
  <c r="G62" i="21"/>
  <c r="H62" i="21"/>
  <c r="I62" i="21"/>
  <c r="J62" i="21"/>
  <c r="L62" i="21"/>
  <c r="K63" i="21"/>
  <c r="M63" i="21" s="1"/>
  <c r="M62" i="21" s="1"/>
  <c r="M62" i="12" s="1"/>
  <c r="K64" i="21"/>
  <c r="M64" i="21"/>
  <c r="D65" i="21"/>
  <c r="E65" i="21"/>
  <c r="F65" i="21"/>
  <c r="G65" i="21"/>
  <c r="G65" i="12" s="1"/>
  <c r="H65" i="21"/>
  <c r="I65" i="21"/>
  <c r="J65" i="21"/>
  <c r="L65" i="21"/>
  <c r="K66" i="21"/>
  <c r="M66" i="21"/>
  <c r="K67" i="21"/>
  <c r="M67" i="21" s="1"/>
  <c r="D68" i="21"/>
  <c r="E68" i="21"/>
  <c r="F68" i="21"/>
  <c r="G68" i="21"/>
  <c r="H68" i="21"/>
  <c r="I68" i="21"/>
  <c r="J68" i="21"/>
  <c r="J71" i="21" s="1"/>
  <c r="J71" i="12" s="1"/>
  <c r="L68" i="21"/>
  <c r="K69" i="21"/>
  <c r="K68" i="21" s="1"/>
  <c r="K70" i="21"/>
  <c r="M70" i="21"/>
  <c r="M70" i="12" s="1"/>
  <c r="K73" i="21"/>
  <c r="M73" i="21"/>
  <c r="K74" i="21"/>
  <c r="M74" i="21" s="1"/>
  <c r="M74" i="12" s="1"/>
  <c r="K75" i="21"/>
  <c r="M75" i="21"/>
  <c r="D14" i="12"/>
  <c r="E14" i="12"/>
  <c r="F14" i="12"/>
  <c r="G14" i="12"/>
  <c r="H14" i="12"/>
  <c r="I14" i="12"/>
  <c r="K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E17" i="12"/>
  <c r="F17" i="12"/>
  <c r="G17" i="12"/>
  <c r="H17" i="12"/>
  <c r="I17" i="12"/>
  <c r="J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K19" i="12"/>
  <c r="L19" i="12"/>
  <c r="M19" i="12"/>
  <c r="D20" i="12"/>
  <c r="E20" i="12"/>
  <c r="G20" i="12"/>
  <c r="H20" i="12"/>
  <c r="I20" i="12"/>
  <c r="J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D23" i="12"/>
  <c r="E23" i="12"/>
  <c r="F23" i="12"/>
  <c r="G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D25" i="12"/>
  <c r="E25" i="12"/>
  <c r="F25" i="12"/>
  <c r="G25" i="12"/>
  <c r="H25" i="12"/>
  <c r="I25" i="12"/>
  <c r="J25" i="12"/>
  <c r="L25" i="12"/>
  <c r="D26" i="12"/>
  <c r="E26" i="12"/>
  <c r="F26" i="12"/>
  <c r="G26" i="12"/>
  <c r="H26" i="12"/>
  <c r="I26" i="12"/>
  <c r="L26" i="12"/>
  <c r="D27" i="12"/>
  <c r="E27" i="12"/>
  <c r="F27" i="12"/>
  <c r="G27" i="12"/>
  <c r="H27" i="12"/>
  <c r="I27" i="12"/>
  <c r="J27" i="12"/>
  <c r="K27" i="12"/>
  <c r="L27" i="12"/>
  <c r="M27" i="12"/>
  <c r="D28" i="12"/>
  <c r="E28" i="12"/>
  <c r="F28" i="12"/>
  <c r="G28" i="12"/>
  <c r="H28" i="12"/>
  <c r="I28" i="12"/>
  <c r="J28" i="12"/>
  <c r="K28" i="12"/>
  <c r="L28" i="12"/>
  <c r="M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L32" i="12"/>
  <c r="D33" i="12"/>
  <c r="E33" i="12"/>
  <c r="G33" i="12"/>
  <c r="H33" i="12"/>
  <c r="J33" i="12"/>
  <c r="K33" i="12"/>
  <c r="L33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D36" i="12"/>
  <c r="E36" i="12"/>
  <c r="F36" i="12"/>
  <c r="G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M37" i="12"/>
  <c r="D38" i="12"/>
  <c r="E38" i="12"/>
  <c r="F38" i="12"/>
  <c r="G38" i="12"/>
  <c r="H38" i="12"/>
  <c r="I38" i="12"/>
  <c r="J38" i="12"/>
  <c r="K38" i="12"/>
  <c r="L38" i="12"/>
  <c r="D39" i="12"/>
  <c r="F39" i="12"/>
  <c r="G39" i="12"/>
  <c r="H39" i="12"/>
  <c r="I39" i="12"/>
  <c r="L39" i="12"/>
  <c r="D40" i="12"/>
  <c r="E40" i="12"/>
  <c r="F40" i="12"/>
  <c r="G40" i="12"/>
  <c r="H40" i="12"/>
  <c r="I40" i="12"/>
  <c r="J40" i="12"/>
  <c r="K40" i="12"/>
  <c r="L40" i="12"/>
  <c r="D41" i="12"/>
  <c r="E41" i="12"/>
  <c r="F41" i="12"/>
  <c r="G41" i="12"/>
  <c r="H41" i="12"/>
  <c r="I41" i="12"/>
  <c r="J41" i="12"/>
  <c r="K41" i="12"/>
  <c r="L41" i="12"/>
  <c r="D42" i="12"/>
  <c r="E42" i="12"/>
  <c r="F42" i="12"/>
  <c r="H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K44" i="12"/>
  <c r="L44" i="12"/>
  <c r="M44" i="12"/>
  <c r="D45" i="12"/>
  <c r="E45" i="12"/>
  <c r="F45" i="12"/>
  <c r="G45" i="12"/>
  <c r="H45" i="12"/>
  <c r="J45" i="12"/>
  <c r="K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K47" i="12"/>
  <c r="L47" i="12"/>
  <c r="L48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K51" i="12"/>
  <c r="L51" i="12"/>
  <c r="D52" i="12"/>
  <c r="E52" i="12"/>
  <c r="F52" i="12"/>
  <c r="G52" i="12"/>
  <c r="H52" i="12"/>
  <c r="I52" i="12"/>
  <c r="J52" i="12"/>
  <c r="K52" i="12"/>
  <c r="L52" i="12"/>
  <c r="M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G55" i="12"/>
  <c r="L55" i="12"/>
  <c r="D56" i="12"/>
  <c r="E56" i="12"/>
  <c r="F56" i="12"/>
  <c r="G56" i="12"/>
  <c r="H56" i="12"/>
  <c r="J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D59" i="12"/>
  <c r="E59" i="12"/>
  <c r="F59" i="12"/>
  <c r="G59" i="12"/>
  <c r="H59" i="12"/>
  <c r="I59" i="12"/>
  <c r="J59" i="12"/>
  <c r="L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D62" i="12"/>
  <c r="F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M63" i="12"/>
  <c r="D64" i="12"/>
  <c r="E64" i="12"/>
  <c r="F64" i="12"/>
  <c r="G64" i="12"/>
  <c r="H64" i="12"/>
  <c r="I64" i="12"/>
  <c r="J64" i="12"/>
  <c r="K64" i="12"/>
  <c r="L64" i="12"/>
  <c r="M64" i="12"/>
  <c r="D65" i="12"/>
  <c r="E65" i="12"/>
  <c r="F65" i="12"/>
  <c r="H65" i="12"/>
  <c r="I65" i="12"/>
  <c r="J65" i="12"/>
  <c r="L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M67" i="12"/>
  <c r="D68" i="12"/>
  <c r="E68" i="12"/>
  <c r="F68" i="12"/>
  <c r="G68" i="12"/>
  <c r="H68" i="12"/>
  <c r="J68" i="12"/>
  <c r="K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D71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M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K75" i="12"/>
  <c r="L75" i="12"/>
  <c r="M75" i="12"/>
  <c r="R6" i="22"/>
  <c r="R13" i="22"/>
  <c r="T13" i="22"/>
  <c r="AN13" i="22"/>
  <c r="D14" i="22"/>
  <c r="E14" i="22"/>
  <c r="F14" i="22"/>
  <c r="G14" i="22"/>
  <c r="H14" i="22"/>
  <c r="I14" i="22"/>
  <c r="I13" i="22" s="1"/>
  <c r="I13" i="13" s="1"/>
  <c r="J14" i="22"/>
  <c r="K14" i="22"/>
  <c r="L14" i="22"/>
  <c r="L13" i="22" s="1"/>
  <c r="L13" i="13" s="1"/>
  <c r="M14" i="22"/>
  <c r="N14" i="22"/>
  <c r="O14" i="22"/>
  <c r="P14" i="22"/>
  <c r="Q14" i="22"/>
  <c r="Q14" i="13" s="1"/>
  <c r="R14" i="22"/>
  <c r="S14" i="22"/>
  <c r="T14" i="22"/>
  <c r="U14" i="22"/>
  <c r="V14" i="22"/>
  <c r="W14" i="22"/>
  <c r="X14" i="22"/>
  <c r="Y14" i="22"/>
  <c r="Y13" i="22" s="1"/>
  <c r="Y13" i="13" s="1"/>
  <c r="Z14" i="22"/>
  <c r="AA14" i="22"/>
  <c r="AB14" i="22"/>
  <c r="AC14" i="22"/>
  <c r="AD14" i="22"/>
  <c r="AE14" i="22"/>
  <c r="AF14" i="22"/>
  <c r="AG14" i="22"/>
  <c r="AG13" i="22" s="1"/>
  <c r="AG13" i="13" s="1"/>
  <c r="AH14" i="22"/>
  <c r="AI14" i="22"/>
  <c r="AJ14" i="22"/>
  <c r="AK14" i="22"/>
  <c r="AL14" i="22"/>
  <c r="AM14" i="22"/>
  <c r="AN14" i="22"/>
  <c r="AN14" i="13" s="1"/>
  <c r="AO14" i="22"/>
  <c r="AO14" i="13" s="1"/>
  <c r="AP14" i="22"/>
  <c r="AQ14" i="22"/>
  <c r="AR14" i="22"/>
  <c r="D17" i="22"/>
  <c r="D13" i="22" s="1"/>
  <c r="E17" i="22"/>
  <c r="F17" i="22"/>
  <c r="G17" i="22"/>
  <c r="G17" i="13" s="1"/>
  <c r="H17" i="22"/>
  <c r="I17" i="22"/>
  <c r="J17" i="22"/>
  <c r="J13" i="22" s="1"/>
  <c r="K17" i="22"/>
  <c r="L17" i="22"/>
  <c r="M17" i="22"/>
  <c r="N17" i="22"/>
  <c r="O17" i="22"/>
  <c r="O17" i="13" s="1"/>
  <c r="P17" i="22"/>
  <c r="Q17" i="22"/>
  <c r="R17" i="22"/>
  <c r="S17" i="22"/>
  <c r="T17" i="22"/>
  <c r="U17" i="22"/>
  <c r="V17" i="22"/>
  <c r="W17" i="22"/>
  <c r="W17" i="13" s="1"/>
  <c r="X17" i="22"/>
  <c r="Y17" i="22"/>
  <c r="Z17" i="22"/>
  <c r="Z13" i="22" s="1"/>
  <c r="AA17" i="22"/>
  <c r="AB17" i="22"/>
  <c r="AB13" i="22" s="1"/>
  <c r="AC17" i="22"/>
  <c r="AD17" i="22"/>
  <c r="AE17" i="22"/>
  <c r="AE17" i="13" s="1"/>
  <c r="AF17" i="22"/>
  <c r="AG17" i="22"/>
  <c r="AH17" i="22"/>
  <c r="AH13" i="22" s="1"/>
  <c r="AI17" i="22"/>
  <c r="AJ17" i="22"/>
  <c r="AJ13" i="22" s="1"/>
  <c r="AK17" i="22"/>
  <c r="AL17" i="22"/>
  <c r="AM17" i="22"/>
  <c r="AM17" i="13" s="1"/>
  <c r="AN17" i="22"/>
  <c r="AO17" i="22"/>
  <c r="AP17" i="22"/>
  <c r="AP13" i="22" s="1"/>
  <c r="AQ17" i="22"/>
  <c r="AR17" i="22"/>
  <c r="AR13" i="22" s="1"/>
  <c r="D20" i="22"/>
  <c r="E20" i="22"/>
  <c r="F20" i="22"/>
  <c r="G20" i="22"/>
  <c r="G20" i="13" s="1"/>
  <c r="H20" i="22"/>
  <c r="I20" i="22"/>
  <c r="J20" i="22"/>
  <c r="K20" i="22"/>
  <c r="L20" i="22"/>
  <c r="M20" i="22"/>
  <c r="N20" i="22"/>
  <c r="O20" i="22"/>
  <c r="O20" i="13" s="1"/>
  <c r="P20" i="22"/>
  <c r="Q20" i="22"/>
  <c r="R20" i="22"/>
  <c r="S20" i="22"/>
  <c r="T20" i="22"/>
  <c r="U20" i="22"/>
  <c r="V20" i="22"/>
  <c r="W20" i="22"/>
  <c r="W20" i="13" s="1"/>
  <c r="X20" i="22"/>
  <c r="Y20" i="22"/>
  <c r="Z20" i="22"/>
  <c r="AA20" i="22"/>
  <c r="AB20" i="22"/>
  <c r="AC20" i="22"/>
  <c r="AD20" i="22"/>
  <c r="AD13" i="22" s="1"/>
  <c r="AE20" i="22"/>
  <c r="AE20" i="13" s="1"/>
  <c r="AF20" i="22"/>
  <c r="AG20" i="22"/>
  <c r="AH20" i="22"/>
  <c r="AI20" i="22"/>
  <c r="AJ20" i="22"/>
  <c r="AK20" i="22"/>
  <c r="AL20" i="22"/>
  <c r="AM20" i="22"/>
  <c r="AM20" i="13" s="1"/>
  <c r="AN20" i="22"/>
  <c r="AO20" i="22"/>
  <c r="AP20" i="22"/>
  <c r="AQ20" i="22"/>
  <c r="AR20" i="22"/>
  <c r="D23" i="22"/>
  <c r="E23" i="22"/>
  <c r="E23" i="13" s="1"/>
  <c r="F23" i="22"/>
  <c r="F23" i="13" s="1"/>
  <c r="G23" i="22"/>
  <c r="H23" i="22"/>
  <c r="I23" i="22"/>
  <c r="J23" i="22"/>
  <c r="K23" i="22"/>
  <c r="L23" i="22"/>
  <c r="M23" i="22"/>
  <c r="M23" i="13" s="1"/>
  <c r="N23" i="22"/>
  <c r="N23" i="13" s="1"/>
  <c r="O23" i="22"/>
  <c r="P23" i="22"/>
  <c r="Q23" i="22"/>
  <c r="R23" i="22"/>
  <c r="S23" i="22"/>
  <c r="T23" i="22"/>
  <c r="U23" i="22"/>
  <c r="U23" i="13" s="1"/>
  <c r="V23" i="22"/>
  <c r="V23" i="13" s="1"/>
  <c r="W23" i="22"/>
  <c r="X23" i="22"/>
  <c r="Y23" i="22"/>
  <c r="Z23" i="22"/>
  <c r="AA23" i="22"/>
  <c r="AB23" i="22"/>
  <c r="AC23" i="22"/>
  <c r="AC23" i="13" s="1"/>
  <c r="AD23" i="22"/>
  <c r="AD23" i="13" s="1"/>
  <c r="AE23" i="22"/>
  <c r="AF23" i="22"/>
  <c r="AG23" i="22"/>
  <c r="AH23" i="22"/>
  <c r="AI23" i="22"/>
  <c r="AJ23" i="22"/>
  <c r="AK23" i="22"/>
  <c r="AK23" i="13" s="1"/>
  <c r="AL23" i="22"/>
  <c r="AL23" i="13" s="1"/>
  <c r="AM23" i="22"/>
  <c r="AN23" i="22"/>
  <c r="AO23" i="22"/>
  <c r="AP23" i="22"/>
  <c r="AQ23" i="22"/>
  <c r="AR23" i="22"/>
  <c r="D26" i="22"/>
  <c r="E26" i="22"/>
  <c r="F26" i="22"/>
  <c r="G26" i="22"/>
  <c r="H26" i="22"/>
  <c r="I26" i="22"/>
  <c r="I29" i="22" s="1"/>
  <c r="I29" i="13" s="1"/>
  <c r="J26" i="22"/>
  <c r="K26" i="22"/>
  <c r="L26" i="22"/>
  <c r="M26" i="22"/>
  <c r="N26" i="22"/>
  <c r="O26" i="22"/>
  <c r="P26" i="22"/>
  <c r="Q26" i="22"/>
  <c r="R26" i="22"/>
  <c r="S26" i="22"/>
  <c r="T26" i="22"/>
  <c r="T26" i="13" s="1"/>
  <c r="U26" i="22"/>
  <c r="V26" i="22"/>
  <c r="W26" i="22"/>
  <c r="X26" i="22"/>
  <c r="Y26" i="22"/>
  <c r="Y29" i="22" s="1"/>
  <c r="Y29" i="13" s="1"/>
  <c r="Z26" i="22"/>
  <c r="AA26" i="22"/>
  <c r="AB26" i="22"/>
  <c r="AB26" i="13" s="1"/>
  <c r="AC26" i="22"/>
  <c r="AD26" i="22"/>
  <c r="AE26" i="22"/>
  <c r="AF26" i="22"/>
  <c r="AG26" i="22"/>
  <c r="AG29" i="22" s="1"/>
  <c r="AG29" i="13" s="1"/>
  <c r="AH26" i="22"/>
  <c r="AI26" i="22"/>
  <c r="AJ26" i="22"/>
  <c r="AJ26" i="13" s="1"/>
  <c r="AK26" i="22"/>
  <c r="AL26" i="22"/>
  <c r="AM26" i="22"/>
  <c r="AN26" i="22"/>
  <c r="AO26" i="22"/>
  <c r="AP26" i="22"/>
  <c r="AQ26" i="22"/>
  <c r="AR26" i="22"/>
  <c r="AR26" i="13" s="1"/>
  <c r="T29" i="22"/>
  <c r="K32" i="22"/>
  <c r="R32" i="22"/>
  <c r="R32" i="13" s="1"/>
  <c r="S32" i="22"/>
  <c r="AA32" i="22"/>
  <c r="AH32" i="22"/>
  <c r="AI32" i="22"/>
  <c r="AQ32" i="22"/>
  <c r="D33" i="22"/>
  <c r="D32" i="22" s="1"/>
  <c r="E33" i="22"/>
  <c r="F33" i="22"/>
  <c r="G33" i="22"/>
  <c r="H33" i="22"/>
  <c r="I33" i="22"/>
  <c r="I32" i="22" s="1"/>
  <c r="I48" i="22" s="1"/>
  <c r="J33" i="22"/>
  <c r="J33" i="13" s="1"/>
  <c r="K33" i="22"/>
  <c r="L33" i="22"/>
  <c r="L32" i="22" s="1"/>
  <c r="L32" i="13" s="1"/>
  <c r="M33" i="22"/>
  <c r="N33" i="22"/>
  <c r="O33" i="22"/>
  <c r="P33" i="22"/>
  <c r="Q33" i="22"/>
  <c r="Q32" i="22" s="1"/>
  <c r="Q48" i="22" s="1"/>
  <c r="R33" i="22"/>
  <c r="R33" i="13" s="1"/>
  <c r="S33" i="22"/>
  <c r="T33" i="22"/>
  <c r="T32" i="22" s="1"/>
  <c r="U33" i="22"/>
  <c r="V33" i="22"/>
  <c r="W33" i="22"/>
  <c r="X33" i="22"/>
  <c r="Y33" i="22"/>
  <c r="Y32" i="22" s="1"/>
  <c r="Y48" i="22" s="1"/>
  <c r="Z33" i="22"/>
  <c r="Z33" i="13" s="1"/>
  <c r="AA33" i="22"/>
  <c r="AB33" i="22"/>
  <c r="AB32" i="22" s="1"/>
  <c r="AC33" i="22"/>
  <c r="AD33" i="22"/>
  <c r="AE33" i="22"/>
  <c r="AF33" i="22"/>
  <c r="AG33" i="22"/>
  <c r="AG32" i="22" s="1"/>
  <c r="AG48" i="22" s="1"/>
  <c r="AH33" i="22"/>
  <c r="AH33" i="13" s="1"/>
  <c r="AI33" i="22"/>
  <c r="AJ33" i="22"/>
  <c r="AJ32" i="22" s="1"/>
  <c r="AK33" i="22"/>
  <c r="AL33" i="22"/>
  <c r="AM33" i="22"/>
  <c r="AN33" i="22"/>
  <c r="AO33" i="22"/>
  <c r="AO32" i="22" s="1"/>
  <c r="AO48" i="22" s="1"/>
  <c r="AP33" i="22"/>
  <c r="AP33" i="13" s="1"/>
  <c r="AQ33" i="22"/>
  <c r="AR33" i="22"/>
  <c r="AR32" i="22" s="1"/>
  <c r="AR32" i="13" s="1"/>
  <c r="D36" i="22"/>
  <c r="E36" i="22"/>
  <c r="E32" i="22" s="1"/>
  <c r="E32" i="13" s="1"/>
  <c r="F36" i="22"/>
  <c r="G36" i="22"/>
  <c r="H36" i="22"/>
  <c r="H36" i="13" s="1"/>
  <c r="I36" i="22"/>
  <c r="I36" i="13" s="1"/>
  <c r="J36" i="22"/>
  <c r="K36" i="22"/>
  <c r="L36" i="22"/>
  <c r="M36" i="22"/>
  <c r="M32" i="22" s="1"/>
  <c r="M32" i="13" s="1"/>
  <c r="N36" i="22"/>
  <c r="O36" i="22"/>
  <c r="P36" i="22"/>
  <c r="P36" i="13" s="1"/>
  <c r="Q36" i="22"/>
  <c r="Q36" i="13" s="1"/>
  <c r="R36" i="22"/>
  <c r="S36" i="22"/>
  <c r="T36" i="22"/>
  <c r="U36" i="22"/>
  <c r="U32" i="22" s="1"/>
  <c r="U32" i="13" s="1"/>
  <c r="V36" i="22"/>
  <c r="W36" i="22"/>
  <c r="X36" i="22"/>
  <c r="X36" i="13" s="1"/>
  <c r="Y36" i="22"/>
  <c r="Y36" i="13" s="1"/>
  <c r="Z36" i="22"/>
  <c r="AA36" i="22"/>
  <c r="AB36" i="22"/>
  <c r="AC36" i="22"/>
  <c r="AC32" i="22" s="1"/>
  <c r="AC32" i="13" s="1"/>
  <c r="AD36" i="22"/>
  <c r="AE36" i="22"/>
  <c r="AF36" i="22"/>
  <c r="AF36" i="13" s="1"/>
  <c r="AG36" i="22"/>
  <c r="AG36" i="13" s="1"/>
  <c r="AH36" i="22"/>
  <c r="AI36" i="22"/>
  <c r="AJ36" i="22"/>
  <c r="AK36" i="22"/>
  <c r="AK32" i="22" s="1"/>
  <c r="AK32" i="13" s="1"/>
  <c r="AL36" i="22"/>
  <c r="AM36" i="22"/>
  <c r="AN36" i="22"/>
  <c r="AN36" i="13" s="1"/>
  <c r="AO36" i="22"/>
  <c r="AO36" i="13" s="1"/>
  <c r="AP36" i="22"/>
  <c r="AQ36" i="22"/>
  <c r="AR36" i="22"/>
  <c r="D39" i="22"/>
  <c r="E39" i="22"/>
  <c r="F39" i="22"/>
  <c r="G39" i="22"/>
  <c r="G39" i="13" s="1"/>
  <c r="H39" i="22"/>
  <c r="H39" i="13" s="1"/>
  <c r="I39" i="22"/>
  <c r="J39" i="22"/>
  <c r="K39" i="22"/>
  <c r="L39" i="22"/>
  <c r="M39" i="22"/>
  <c r="N39" i="22"/>
  <c r="O39" i="22"/>
  <c r="O39" i="13" s="1"/>
  <c r="P39" i="22"/>
  <c r="P39" i="13" s="1"/>
  <c r="Q39" i="22"/>
  <c r="R39" i="22"/>
  <c r="S39" i="22"/>
  <c r="T39" i="22"/>
  <c r="U39" i="22"/>
  <c r="V39" i="22"/>
  <c r="W39" i="22"/>
  <c r="W39" i="13" s="1"/>
  <c r="X39" i="22"/>
  <c r="X39" i="13" s="1"/>
  <c r="Y39" i="22"/>
  <c r="Z39" i="22"/>
  <c r="AA39" i="22"/>
  <c r="AB39" i="22"/>
  <c r="AC39" i="22"/>
  <c r="AD39" i="22"/>
  <c r="AE39" i="22"/>
  <c r="AE39" i="13" s="1"/>
  <c r="AF39" i="22"/>
  <c r="AF39" i="13" s="1"/>
  <c r="AG39" i="22"/>
  <c r="AH39" i="22"/>
  <c r="AI39" i="22"/>
  <c r="AJ39" i="22"/>
  <c r="AK39" i="22"/>
  <c r="AL39" i="22"/>
  <c r="AM39" i="22"/>
  <c r="AM39" i="13" s="1"/>
  <c r="AN39" i="22"/>
  <c r="AN39" i="13" s="1"/>
  <c r="AO39" i="22"/>
  <c r="AP39" i="22"/>
  <c r="AQ39" i="22"/>
  <c r="AR39" i="22"/>
  <c r="D42" i="22"/>
  <c r="E42" i="22"/>
  <c r="F42" i="22"/>
  <c r="F42" i="13" s="1"/>
  <c r="G42" i="22"/>
  <c r="H42" i="22"/>
  <c r="I42" i="22"/>
  <c r="J42" i="22"/>
  <c r="K42" i="22"/>
  <c r="L42" i="22"/>
  <c r="M42" i="22"/>
  <c r="N42" i="22"/>
  <c r="N42" i="13" s="1"/>
  <c r="O42" i="22"/>
  <c r="P42" i="22"/>
  <c r="Q42" i="22"/>
  <c r="R42" i="22"/>
  <c r="S42" i="22"/>
  <c r="T42" i="22"/>
  <c r="U42" i="22"/>
  <c r="V42" i="22"/>
  <c r="V42" i="13" s="1"/>
  <c r="W42" i="22"/>
  <c r="X42" i="22"/>
  <c r="Y42" i="22"/>
  <c r="Z42" i="22"/>
  <c r="AA42" i="22"/>
  <c r="AB42" i="22"/>
  <c r="AC42" i="22"/>
  <c r="AD42" i="22"/>
  <c r="AD42" i="13" s="1"/>
  <c r="AE42" i="22"/>
  <c r="AF42" i="22"/>
  <c r="AG42" i="22"/>
  <c r="AH42" i="22"/>
  <c r="AI42" i="22"/>
  <c r="AJ42" i="22"/>
  <c r="AK42" i="22"/>
  <c r="AL42" i="22"/>
  <c r="AL42" i="13" s="1"/>
  <c r="AM42" i="22"/>
  <c r="AN42" i="22"/>
  <c r="AO42" i="22"/>
  <c r="AP42" i="22"/>
  <c r="AQ42" i="22"/>
  <c r="AR42" i="22"/>
  <c r="D45" i="22"/>
  <c r="E45" i="22"/>
  <c r="E48" i="22" s="1"/>
  <c r="E48" i="13" s="1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U45" i="22"/>
  <c r="U48" i="22" s="1"/>
  <c r="U48" i="13" s="1"/>
  <c r="V45" i="22"/>
  <c r="W45" i="22"/>
  <c r="X45" i="22"/>
  <c r="Y45" i="22"/>
  <c r="Z45" i="22"/>
  <c r="AA45" i="22"/>
  <c r="AB45" i="22"/>
  <c r="AC45" i="22"/>
  <c r="AC48" i="22" s="1"/>
  <c r="AC48" i="13" s="1"/>
  <c r="AD45" i="22"/>
  <c r="AE45" i="22"/>
  <c r="AF45" i="22"/>
  <c r="AG45" i="22"/>
  <c r="AH45" i="22"/>
  <c r="AI45" i="22"/>
  <c r="AJ45" i="22"/>
  <c r="AK45" i="22"/>
  <c r="AK48" i="22" s="1"/>
  <c r="AK48" i="13" s="1"/>
  <c r="AL45" i="22"/>
  <c r="AM45" i="22"/>
  <c r="AN45" i="22"/>
  <c r="AO45" i="22"/>
  <c r="AP45" i="22"/>
  <c r="AQ45" i="22"/>
  <c r="AR45" i="22"/>
  <c r="L48" i="22"/>
  <c r="L48" i="13" s="1"/>
  <c r="M48" i="22"/>
  <c r="M48" i="13" s="1"/>
  <c r="AR48" i="22"/>
  <c r="AR48" i="13" s="1"/>
  <c r="D55" i="22"/>
  <c r="D71" i="22" s="1"/>
  <c r="L55" i="22"/>
  <c r="L71" i="22" s="1"/>
  <c r="T55" i="22"/>
  <c r="T71" i="22" s="1"/>
  <c r="AA55" i="22"/>
  <c r="AB55" i="22"/>
  <c r="AB71" i="22" s="1"/>
  <c r="AI55" i="22"/>
  <c r="AJ55" i="22"/>
  <c r="AR55" i="22"/>
  <c r="AR71" i="22" s="1"/>
  <c r="D56" i="22"/>
  <c r="E56" i="22"/>
  <c r="E55" i="22" s="1"/>
  <c r="F56" i="22"/>
  <c r="G56" i="22"/>
  <c r="G55" i="22" s="1"/>
  <c r="H56" i="22"/>
  <c r="I56" i="22"/>
  <c r="I55" i="22" s="1"/>
  <c r="I55" i="13" s="1"/>
  <c r="J56" i="22"/>
  <c r="K56" i="22"/>
  <c r="K55" i="22" s="1"/>
  <c r="L56" i="22"/>
  <c r="M56" i="22"/>
  <c r="M55" i="22" s="1"/>
  <c r="M71" i="22" s="1"/>
  <c r="M71" i="13" s="1"/>
  <c r="N56" i="22"/>
  <c r="O56" i="22"/>
  <c r="O55" i="22" s="1"/>
  <c r="P56" i="22"/>
  <c r="Q56" i="22"/>
  <c r="Q55" i="22" s="1"/>
  <c r="Q55" i="13" s="1"/>
  <c r="R56" i="22"/>
  <c r="S56" i="22"/>
  <c r="S55" i="22" s="1"/>
  <c r="T56" i="22"/>
  <c r="U56" i="22"/>
  <c r="U55" i="22" s="1"/>
  <c r="V56" i="22"/>
  <c r="W56" i="22"/>
  <c r="W55" i="22" s="1"/>
  <c r="X56" i="22"/>
  <c r="Y56" i="22"/>
  <c r="Y55" i="22" s="1"/>
  <c r="Y55" i="13" s="1"/>
  <c r="Z56" i="22"/>
  <c r="Z55" i="22" s="1"/>
  <c r="Z71" i="22" s="1"/>
  <c r="AA56" i="22"/>
  <c r="AB56" i="22"/>
  <c r="AC56" i="22"/>
  <c r="AC55" i="22" s="1"/>
  <c r="AD56" i="22"/>
  <c r="AE56" i="22"/>
  <c r="AE55" i="22" s="1"/>
  <c r="AF56" i="22"/>
  <c r="AG56" i="22"/>
  <c r="AG55" i="22" s="1"/>
  <c r="AG55" i="13" s="1"/>
  <c r="AH56" i="22"/>
  <c r="AH55" i="22" s="1"/>
  <c r="AH71" i="22" s="1"/>
  <c r="AI56" i="22"/>
  <c r="AJ56" i="22"/>
  <c r="AK56" i="22"/>
  <c r="AK55" i="22" s="1"/>
  <c r="AL56" i="22"/>
  <c r="AM56" i="22"/>
  <c r="AM55" i="22" s="1"/>
  <c r="AN56" i="22"/>
  <c r="AO56" i="22"/>
  <c r="AO55" i="22" s="1"/>
  <c r="AO55" i="13" s="1"/>
  <c r="AP56" i="22"/>
  <c r="AP55" i="22" s="1"/>
  <c r="AP71" i="22" s="1"/>
  <c r="AQ56" i="22"/>
  <c r="AQ55" i="22" s="1"/>
  <c r="AR56" i="22"/>
  <c r="D59" i="22"/>
  <c r="E59" i="22"/>
  <c r="F59" i="22"/>
  <c r="F55" i="22" s="1"/>
  <c r="F71" i="22" s="1"/>
  <c r="F71" i="13" s="1"/>
  <c r="G59" i="22"/>
  <c r="H59" i="22"/>
  <c r="H55" i="22" s="1"/>
  <c r="I59" i="22"/>
  <c r="J59" i="22"/>
  <c r="K59" i="22"/>
  <c r="L59" i="22"/>
  <c r="M59" i="22"/>
  <c r="N59" i="22"/>
  <c r="N55" i="22" s="1"/>
  <c r="O59" i="22"/>
  <c r="P59" i="22"/>
  <c r="P55" i="22" s="1"/>
  <c r="Q59" i="22"/>
  <c r="R59" i="22"/>
  <c r="S59" i="22"/>
  <c r="T59" i="22"/>
  <c r="U59" i="22"/>
  <c r="V59" i="22"/>
  <c r="V55" i="22" s="1"/>
  <c r="W59" i="22"/>
  <c r="X59" i="22"/>
  <c r="X55" i="22" s="1"/>
  <c r="Y59" i="22"/>
  <c r="Z59" i="22"/>
  <c r="AA59" i="22"/>
  <c r="AB59" i="22"/>
  <c r="AC59" i="22"/>
  <c r="AD59" i="22"/>
  <c r="AD55" i="22" s="1"/>
  <c r="AE59" i="22"/>
  <c r="AF59" i="22"/>
  <c r="AF55" i="22" s="1"/>
  <c r="AG59" i="22"/>
  <c r="AH59" i="22"/>
  <c r="AI59" i="22"/>
  <c r="AJ59" i="22"/>
  <c r="AK59" i="22"/>
  <c r="AL59" i="22"/>
  <c r="AL55" i="22" s="1"/>
  <c r="AL71" i="22" s="1"/>
  <c r="AL71" i="13" s="1"/>
  <c r="AM59" i="22"/>
  <c r="AN59" i="22"/>
  <c r="AN55" i="22" s="1"/>
  <c r="AO59" i="22"/>
  <c r="AP59" i="22"/>
  <c r="AQ59" i="22"/>
  <c r="AR59" i="22"/>
  <c r="D62" i="22"/>
  <c r="E62" i="22"/>
  <c r="F62" i="22"/>
  <c r="G62" i="22"/>
  <c r="H62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B62" i="22"/>
  <c r="AC62" i="22"/>
  <c r="AD62" i="22"/>
  <c r="AE62" i="22"/>
  <c r="AF62" i="22"/>
  <c r="AG62" i="22"/>
  <c r="AH62" i="22"/>
  <c r="AI62" i="22"/>
  <c r="AJ62" i="22"/>
  <c r="AK62" i="22"/>
  <c r="AL62" i="22"/>
  <c r="AM62" i="22"/>
  <c r="AN62" i="22"/>
  <c r="AO62" i="22"/>
  <c r="AP62" i="22"/>
  <c r="AQ62" i="22"/>
  <c r="AR62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AI65" i="22"/>
  <c r="AJ65" i="22"/>
  <c r="AK65" i="22"/>
  <c r="AL65" i="22"/>
  <c r="AM65" i="22"/>
  <c r="AN65" i="22"/>
  <c r="AO65" i="22"/>
  <c r="AP65" i="22"/>
  <c r="AQ65" i="22"/>
  <c r="AR65" i="22"/>
  <c r="D68" i="22"/>
  <c r="E68" i="22"/>
  <c r="F68" i="22"/>
  <c r="G68" i="22"/>
  <c r="H68" i="22"/>
  <c r="I68" i="22"/>
  <c r="J68" i="22"/>
  <c r="K68" i="22"/>
  <c r="L68" i="22"/>
  <c r="M68" i="22"/>
  <c r="N68" i="22"/>
  <c r="N71" i="22" s="1"/>
  <c r="N71" i="13" s="1"/>
  <c r="O68" i="22"/>
  <c r="P68" i="22"/>
  <c r="Q68" i="22"/>
  <c r="R68" i="22"/>
  <c r="S68" i="22"/>
  <c r="T68" i="22"/>
  <c r="U68" i="22"/>
  <c r="V68" i="22"/>
  <c r="W68" i="22"/>
  <c r="X68" i="22"/>
  <c r="Y68" i="22"/>
  <c r="Z68" i="22"/>
  <c r="AA68" i="22"/>
  <c r="AB68" i="22"/>
  <c r="AC68" i="22"/>
  <c r="AD68" i="22"/>
  <c r="AE68" i="22"/>
  <c r="AF68" i="22"/>
  <c r="AG68" i="22"/>
  <c r="AH68" i="22"/>
  <c r="AI68" i="22"/>
  <c r="AJ68" i="22"/>
  <c r="AK68" i="22"/>
  <c r="AL68" i="22"/>
  <c r="AM68" i="22"/>
  <c r="AN68" i="22"/>
  <c r="AO68" i="22"/>
  <c r="AP68" i="22"/>
  <c r="AQ68" i="22"/>
  <c r="AR68" i="22"/>
  <c r="E71" i="22"/>
  <c r="E71" i="13" s="1"/>
  <c r="U71" i="22"/>
  <c r="V71" i="22"/>
  <c r="AC71" i="22"/>
  <c r="AD71" i="22"/>
  <c r="AD71" i="13" s="1"/>
  <c r="AK71" i="22"/>
  <c r="AK71" i="13" s="1"/>
  <c r="D13" i="13"/>
  <c r="T13" i="13"/>
  <c r="AB13" i="13"/>
  <c r="AJ13" i="13"/>
  <c r="AR13" i="13"/>
  <c r="D14" i="13"/>
  <c r="E14" i="13"/>
  <c r="F14" i="13"/>
  <c r="G14" i="13"/>
  <c r="J14" i="13"/>
  <c r="K14" i="13"/>
  <c r="L14" i="13"/>
  <c r="M14" i="13"/>
  <c r="N14" i="13"/>
  <c r="O14" i="13"/>
  <c r="R14" i="13"/>
  <c r="S14" i="13"/>
  <c r="T14" i="13"/>
  <c r="U14" i="13"/>
  <c r="V14" i="13"/>
  <c r="W14" i="13"/>
  <c r="Z14" i="13"/>
  <c r="AA14" i="13"/>
  <c r="AB14" i="13"/>
  <c r="AC14" i="13"/>
  <c r="AD14" i="13"/>
  <c r="AE14" i="13"/>
  <c r="AH14" i="13"/>
  <c r="AI14" i="13"/>
  <c r="AJ14" i="13"/>
  <c r="AK14" i="13"/>
  <c r="AL14" i="13"/>
  <c r="AM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H17" i="13"/>
  <c r="I17" i="13"/>
  <c r="J17" i="13"/>
  <c r="K17" i="13"/>
  <c r="L17" i="13"/>
  <c r="M17" i="13"/>
  <c r="N17" i="13"/>
  <c r="P17" i="13"/>
  <c r="Q17" i="13"/>
  <c r="R17" i="13"/>
  <c r="S17" i="13"/>
  <c r="T17" i="13"/>
  <c r="U17" i="13"/>
  <c r="V17" i="13"/>
  <c r="X17" i="13"/>
  <c r="Y17" i="13"/>
  <c r="Z17" i="13"/>
  <c r="AA17" i="13"/>
  <c r="AB17" i="13"/>
  <c r="AC17" i="13"/>
  <c r="AD17" i="13"/>
  <c r="AF17" i="13"/>
  <c r="AG17" i="13"/>
  <c r="AH17" i="13"/>
  <c r="AI17" i="13"/>
  <c r="AJ17" i="13"/>
  <c r="AK17" i="13"/>
  <c r="AL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H20" i="13"/>
  <c r="I20" i="13"/>
  <c r="J20" i="13"/>
  <c r="K20" i="13"/>
  <c r="L20" i="13"/>
  <c r="M20" i="13"/>
  <c r="N20" i="13"/>
  <c r="P20" i="13"/>
  <c r="Q20" i="13"/>
  <c r="R20" i="13"/>
  <c r="S20" i="13"/>
  <c r="T20" i="13"/>
  <c r="U20" i="13"/>
  <c r="V20" i="13"/>
  <c r="X20" i="13"/>
  <c r="Y20" i="13"/>
  <c r="Z20" i="13"/>
  <c r="AA20" i="13"/>
  <c r="AB20" i="13"/>
  <c r="AC20" i="13"/>
  <c r="AD20" i="13"/>
  <c r="AF20" i="13"/>
  <c r="AG20" i="13"/>
  <c r="AH20" i="13"/>
  <c r="AI20" i="13"/>
  <c r="AJ20" i="13"/>
  <c r="AK20" i="13"/>
  <c r="AL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G23" i="13"/>
  <c r="H23" i="13"/>
  <c r="I23" i="13"/>
  <c r="J23" i="13"/>
  <c r="K23" i="13"/>
  <c r="L23" i="13"/>
  <c r="O23" i="13"/>
  <c r="P23" i="13"/>
  <c r="Q23" i="13"/>
  <c r="R23" i="13"/>
  <c r="S23" i="13"/>
  <c r="T23" i="13"/>
  <c r="W23" i="13"/>
  <c r="X23" i="13"/>
  <c r="Y23" i="13"/>
  <c r="Z23" i="13"/>
  <c r="AA23" i="13"/>
  <c r="AB23" i="13"/>
  <c r="AE23" i="13"/>
  <c r="AF23" i="13"/>
  <c r="AG23" i="13"/>
  <c r="AH23" i="13"/>
  <c r="AI23" i="13"/>
  <c r="AJ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F26" i="13"/>
  <c r="G26" i="13"/>
  <c r="H26" i="13"/>
  <c r="I26" i="13"/>
  <c r="J26" i="13"/>
  <c r="K26" i="13"/>
  <c r="N26" i="13"/>
  <c r="O26" i="13"/>
  <c r="P26" i="13"/>
  <c r="Q26" i="13"/>
  <c r="R26" i="13"/>
  <c r="S26" i="13"/>
  <c r="V26" i="13"/>
  <c r="W26" i="13"/>
  <c r="X26" i="13"/>
  <c r="Y26" i="13"/>
  <c r="Z26" i="13"/>
  <c r="AA26" i="13"/>
  <c r="AD26" i="13"/>
  <c r="AE26" i="13"/>
  <c r="AF26" i="13"/>
  <c r="AG26" i="13"/>
  <c r="AH26" i="13"/>
  <c r="AI26" i="13"/>
  <c r="AL26" i="13"/>
  <c r="AM26" i="13"/>
  <c r="AN26" i="13"/>
  <c r="AO26" i="13"/>
  <c r="AP26" i="13"/>
  <c r="AQ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T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I32" i="13"/>
  <c r="Q32" i="13"/>
  <c r="Y32" i="13"/>
  <c r="AG32" i="13"/>
  <c r="AH32" i="13"/>
  <c r="AO32" i="13"/>
  <c r="D33" i="13"/>
  <c r="E33" i="13"/>
  <c r="F33" i="13"/>
  <c r="G33" i="13"/>
  <c r="H33" i="13"/>
  <c r="I33" i="13"/>
  <c r="K33" i="13"/>
  <c r="L33" i="13"/>
  <c r="M33" i="13"/>
  <c r="N33" i="13"/>
  <c r="O33" i="13"/>
  <c r="P33" i="13"/>
  <c r="Q33" i="13"/>
  <c r="S33" i="13"/>
  <c r="T33" i="13"/>
  <c r="U33" i="13"/>
  <c r="V33" i="13"/>
  <c r="W33" i="13"/>
  <c r="X33" i="13"/>
  <c r="Y33" i="13"/>
  <c r="AA33" i="13"/>
  <c r="AB33" i="13"/>
  <c r="AC33" i="13"/>
  <c r="AD33" i="13"/>
  <c r="AE33" i="13"/>
  <c r="AF33" i="13"/>
  <c r="AG33" i="13"/>
  <c r="AI33" i="13"/>
  <c r="AJ33" i="13"/>
  <c r="AK33" i="13"/>
  <c r="AL33" i="13"/>
  <c r="AM33" i="13"/>
  <c r="AN33" i="13"/>
  <c r="AO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J36" i="13"/>
  <c r="K36" i="13"/>
  <c r="L36" i="13"/>
  <c r="M36" i="13"/>
  <c r="N36" i="13"/>
  <c r="O36" i="13"/>
  <c r="R36" i="13"/>
  <c r="S36" i="13"/>
  <c r="T36" i="13"/>
  <c r="U36" i="13"/>
  <c r="V36" i="13"/>
  <c r="W36" i="13"/>
  <c r="Z36" i="13"/>
  <c r="AA36" i="13"/>
  <c r="AB36" i="13"/>
  <c r="AC36" i="13"/>
  <c r="AD36" i="13"/>
  <c r="AE36" i="13"/>
  <c r="AH36" i="13"/>
  <c r="AI36" i="13"/>
  <c r="AJ36" i="13"/>
  <c r="AK36" i="13"/>
  <c r="AL36" i="13"/>
  <c r="AM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I39" i="13"/>
  <c r="J39" i="13"/>
  <c r="K39" i="13"/>
  <c r="L39" i="13"/>
  <c r="M39" i="13"/>
  <c r="N39" i="13"/>
  <c r="Q39" i="13"/>
  <c r="R39" i="13"/>
  <c r="S39" i="13"/>
  <c r="T39" i="13"/>
  <c r="U39" i="13"/>
  <c r="V39" i="13"/>
  <c r="Y39" i="13"/>
  <c r="Z39" i="13"/>
  <c r="AA39" i="13"/>
  <c r="AB39" i="13"/>
  <c r="AC39" i="13"/>
  <c r="AD39" i="13"/>
  <c r="AG39" i="13"/>
  <c r="AH39" i="13"/>
  <c r="AI39" i="13"/>
  <c r="AJ39" i="13"/>
  <c r="AK39" i="13"/>
  <c r="AL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G42" i="13"/>
  <c r="H42" i="13"/>
  <c r="I42" i="13"/>
  <c r="J42" i="13"/>
  <c r="K42" i="13"/>
  <c r="L42" i="13"/>
  <c r="M42" i="13"/>
  <c r="O42" i="13"/>
  <c r="P42" i="13"/>
  <c r="Q42" i="13"/>
  <c r="R42" i="13"/>
  <c r="S42" i="13"/>
  <c r="T42" i="13"/>
  <c r="U42" i="13"/>
  <c r="W42" i="13"/>
  <c r="X42" i="13"/>
  <c r="Y42" i="13"/>
  <c r="Z42" i="13"/>
  <c r="AA42" i="13"/>
  <c r="AB42" i="13"/>
  <c r="AC42" i="13"/>
  <c r="AE42" i="13"/>
  <c r="AF42" i="13"/>
  <c r="AG42" i="13"/>
  <c r="AH42" i="13"/>
  <c r="AI42" i="13"/>
  <c r="AJ42" i="13"/>
  <c r="AK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G45" i="13"/>
  <c r="H45" i="13"/>
  <c r="I45" i="13"/>
  <c r="J45" i="13"/>
  <c r="K45" i="13"/>
  <c r="L45" i="13"/>
  <c r="M45" i="13"/>
  <c r="O45" i="13"/>
  <c r="P45" i="13"/>
  <c r="Q45" i="13"/>
  <c r="R45" i="13"/>
  <c r="S45" i="13"/>
  <c r="T45" i="13"/>
  <c r="U45" i="13"/>
  <c r="W45" i="13"/>
  <c r="X45" i="13"/>
  <c r="Y45" i="13"/>
  <c r="Z45" i="13"/>
  <c r="AA45" i="13"/>
  <c r="AB45" i="13"/>
  <c r="AC45" i="13"/>
  <c r="AE45" i="13"/>
  <c r="AF45" i="13"/>
  <c r="AG45" i="13"/>
  <c r="AH45" i="13"/>
  <c r="AI45" i="13"/>
  <c r="AJ45" i="13"/>
  <c r="AK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I48" i="13"/>
  <c r="Q48" i="13"/>
  <c r="Y48" i="13"/>
  <c r="AG48" i="13"/>
  <c r="AO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5" i="13"/>
  <c r="E55" i="13"/>
  <c r="F55" i="13"/>
  <c r="G55" i="13"/>
  <c r="K55" i="13"/>
  <c r="L55" i="13"/>
  <c r="M55" i="13"/>
  <c r="N55" i="13"/>
  <c r="O55" i="13"/>
  <c r="S55" i="13"/>
  <c r="T55" i="13"/>
  <c r="U55" i="13"/>
  <c r="V55" i="13"/>
  <c r="W55" i="13"/>
  <c r="Z55" i="13"/>
  <c r="AA55" i="13"/>
  <c r="AB55" i="13"/>
  <c r="AC55" i="13"/>
  <c r="AD55" i="13"/>
  <c r="AE55" i="13"/>
  <c r="AH55" i="13"/>
  <c r="AI55" i="13"/>
  <c r="AK55" i="13"/>
  <c r="AL55" i="13"/>
  <c r="AM55" i="13"/>
  <c r="AP55" i="13"/>
  <c r="AQ55" i="13"/>
  <c r="AR55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K65" i="13"/>
  <c r="AL65" i="13"/>
  <c r="AM65" i="13"/>
  <c r="AN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AK68" i="13"/>
  <c r="AL68" i="13"/>
  <c r="AM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1" i="13"/>
  <c r="L71" i="13"/>
  <c r="T71" i="13"/>
  <c r="U71" i="13"/>
  <c r="V71" i="13"/>
  <c r="Z71" i="13"/>
  <c r="AB71" i="13"/>
  <c r="AC71" i="13"/>
  <c r="AH71" i="13"/>
  <c r="AP71" i="13"/>
  <c r="AR71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E24" i="14" s="1"/>
  <c r="F24" i="23"/>
  <c r="G24" i="23"/>
  <c r="H24" i="23"/>
  <c r="I24" i="23"/>
  <c r="J24" i="23"/>
  <c r="K24" i="23"/>
  <c r="L24" i="23"/>
  <c r="M24" i="23"/>
  <c r="M24" i="14" s="1"/>
  <c r="D28" i="23"/>
  <c r="K28" i="23"/>
  <c r="L28" i="23"/>
  <c r="D29" i="23"/>
  <c r="E29" i="23"/>
  <c r="F29" i="23"/>
  <c r="G29" i="23"/>
  <c r="G28" i="23" s="1"/>
  <c r="G28" i="14" s="1"/>
  <c r="H29" i="23"/>
  <c r="H28" i="23" s="1"/>
  <c r="H28" i="14" s="1"/>
  <c r="I29" i="23"/>
  <c r="J29" i="23"/>
  <c r="K29" i="23"/>
  <c r="L29" i="23"/>
  <c r="M30" i="23"/>
  <c r="M29" i="23" s="1"/>
  <c r="M31" i="23"/>
  <c r="D32" i="23"/>
  <c r="E32" i="23"/>
  <c r="E28" i="23" s="1"/>
  <c r="E44" i="23" s="1"/>
  <c r="F32" i="23"/>
  <c r="F32" i="14" s="1"/>
  <c r="G32" i="23"/>
  <c r="H32" i="23"/>
  <c r="I32" i="23"/>
  <c r="J32" i="23"/>
  <c r="K32" i="23"/>
  <c r="L32" i="23"/>
  <c r="M32" i="23"/>
  <c r="M32" i="14" s="1"/>
  <c r="M33" i="23"/>
  <c r="M33" i="14" s="1"/>
  <c r="M34" i="23"/>
  <c r="D35" i="23"/>
  <c r="E35" i="23"/>
  <c r="F35" i="23"/>
  <c r="G35" i="23"/>
  <c r="H35" i="23"/>
  <c r="I35" i="23"/>
  <c r="I35" i="14" s="1"/>
  <c r="J35" i="23"/>
  <c r="J35" i="14" s="1"/>
  <c r="K35" i="23"/>
  <c r="L35" i="23"/>
  <c r="M36" i="23"/>
  <c r="M35" i="23" s="1"/>
  <c r="M35" i="14" s="1"/>
  <c r="M37" i="23"/>
  <c r="M37" i="14" s="1"/>
  <c r="D38" i="23"/>
  <c r="D38" i="14" s="1"/>
  <c r="E38" i="23"/>
  <c r="E38" i="14" s="1"/>
  <c r="F38" i="23"/>
  <c r="F38" i="14" s="1"/>
  <c r="G38" i="23"/>
  <c r="H38" i="23"/>
  <c r="I38" i="23"/>
  <c r="J38" i="23"/>
  <c r="K38" i="23"/>
  <c r="K38" i="14" s="1"/>
  <c r="L38" i="23"/>
  <c r="L38" i="14" s="1"/>
  <c r="M39" i="23"/>
  <c r="M39" i="14" s="1"/>
  <c r="M40" i="23"/>
  <c r="D41" i="23"/>
  <c r="E41" i="23"/>
  <c r="F41" i="23"/>
  <c r="G41" i="23"/>
  <c r="G41" i="14" s="1"/>
  <c r="H41" i="23"/>
  <c r="I41" i="23"/>
  <c r="J41" i="23"/>
  <c r="K41" i="23"/>
  <c r="L41" i="23"/>
  <c r="M42" i="23"/>
  <c r="M41" i="23" s="1"/>
  <c r="M41" i="14" s="1"/>
  <c r="M43" i="23"/>
  <c r="D47" i="23"/>
  <c r="K47" i="23"/>
  <c r="L47" i="23"/>
  <c r="D48" i="23"/>
  <c r="E48" i="23"/>
  <c r="F48" i="23"/>
  <c r="G48" i="23"/>
  <c r="G47" i="23" s="1"/>
  <c r="H48" i="23"/>
  <c r="H48" i="14" s="1"/>
  <c r="I48" i="23"/>
  <c r="J48" i="23"/>
  <c r="K48" i="23"/>
  <c r="L48" i="23"/>
  <c r="M49" i="23"/>
  <c r="M48" i="23" s="1"/>
  <c r="M50" i="23"/>
  <c r="M50" i="14" s="1"/>
  <c r="D51" i="23"/>
  <c r="D51" i="14" s="1"/>
  <c r="E51" i="23"/>
  <c r="E47" i="23" s="1"/>
  <c r="E63" i="23" s="1"/>
  <c r="F51" i="23"/>
  <c r="F51" i="14" s="1"/>
  <c r="G51" i="23"/>
  <c r="H51" i="23"/>
  <c r="I51" i="23"/>
  <c r="J51" i="23"/>
  <c r="K51" i="23"/>
  <c r="K51" i="14" s="1"/>
  <c r="L51" i="23"/>
  <c r="L51" i="14" s="1"/>
  <c r="M52" i="23"/>
  <c r="M52" i="14" s="1"/>
  <c r="M53" i="23"/>
  <c r="D54" i="23"/>
  <c r="E54" i="23"/>
  <c r="F54" i="23"/>
  <c r="G54" i="23"/>
  <c r="H54" i="23"/>
  <c r="I54" i="23"/>
  <c r="I54" i="14" s="1"/>
  <c r="J54" i="23"/>
  <c r="J54" i="14" s="1"/>
  <c r="K54" i="23"/>
  <c r="L54" i="23"/>
  <c r="M55" i="23"/>
  <c r="M54" i="23" s="1"/>
  <c r="M54" i="14" s="1"/>
  <c r="M56" i="23"/>
  <c r="D57" i="23"/>
  <c r="E57" i="23"/>
  <c r="E57" i="14" s="1"/>
  <c r="F57" i="23"/>
  <c r="F57" i="14" s="1"/>
  <c r="G57" i="23"/>
  <c r="H57" i="23"/>
  <c r="I57" i="23"/>
  <c r="J57" i="23"/>
  <c r="K57" i="23"/>
  <c r="L57" i="23"/>
  <c r="M58" i="23"/>
  <c r="M58" i="14" s="1"/>
  <c r="M59" i="23"/>
  <c r="D60" i="23"/>
  <c r="E60" i="23"/>
  <c r="F60" i="23"/>
  <c r="G60" i="23"/>
  <c r="G63" i="23" s="1"/>
  <c r="H60" i="23"/>
  <c r="I60" i="23"/>
  <c r="J60" i="23"/>
  <c r="K60" i="23"/>
  <c r="L60" i="23"/>
  <c r="M61" i="23"/>
  <c r="M60" i="23" s="1"/>
  <c r="M62" i="23"/>
  <c r="M62" i="14" s="1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F24" i="14"/>
  <c r="G24" i="14"/>
  <c r="H24" i="14"/>
  <c r="I24" i="14"/>
  <c r="J24" i="14"/>
  <c r="K24" i="14"/>
  <c r="L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9" i="14"/>
  <c r="E29" i="14"/>
  <c r="F29" i="14"/>
  <c r="K29" i="14"/>
  <c r="L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M31" i="14"/>
  <c r="D32" i="14"/>
  <c r="G32" i="14"/>
  <c r="H32" i="14"/>
  <c r="I32" i="14"/>
  <c r="J32" i="14"/>
  <c r="K32" i="14"/>
  <c r="L32" i="14"/>
  <c r="D33" i="14"/>
  <c r="E33" i="14"/>
  <c r="F33" i="14"/>
  <c r="G33" i="14"/>
  <c r="H33" i="14"/>
  <c r="I33" i="14"/>
  <c r="J33" i="14"/>
  <c r="K33" i="14"/>
  <c r="L33" i="14"/>
  <c r="D34" i="14"/>
  <c r="E34" i="14"/>
  <c r="F34" i="14"/>
  <c r="G34" i="14"/>
  <c r="H34" i="14"/>
  <c r="I34" i="14"/>
  <c r="J34" i="14"/>
  <c r="K34" i="14"/>
  <c r="L34" i="14"/>
  <c r="M34" i="14"/>
  <c r="D35" i="14"/>
  <c r="E35" i="14"/>
  <c r="F35" i="14"/>
  <c r="G35" i="14"/>
  <c r="H35" i="14"/>
  <c r="K35" i="14"/>
  <c r="L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G38" i="14"/>
  <c r="H38" i="14"/>
  <c r="I38" i="14"/>
  <c r="J38" i="14"/>
  <c r="D39" i="14"/>
  <c r="E39" i="14"/>
  <c r="F39" i="14"/>
  <c r="G39" i="14"/>
  <c r="H39" i="14"/>
  <c r="I39" i="14"/>
  <c r="J39" i="14"/>
  <c r="K39" i="14"/>
  <c r="L39" i="14"/>
  <c r="D40" i="14"/>
  <c r="E40" i="14"/>
  <c r="F40" i="14"/>
  <c r="G40" i="14"/>
  <c r="H40" i="14"/>
  <c r="I40" i="14"/>
  <c r="J40" i="14"/>
  <c r="K40" i="14"/>
  <c r="L40" i="14"/>
  <c r="M40" i="14"/>
  <c r="D41" i="14"/>
  <c r="E41" i="14"/>
  <c r="F41" i="14"/>
  <c r="I41" i="14"/>
  <c r="K41" i="14"/>
  <c r="L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M43" i="14"/>
  <c r="E44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E47" i="14"/>
  <c r="G47" i="14"/>
  <c r="D48" i="14"/>
  <c r="E48" i="14"/>
  <c r="F48" i="14"/>
  <c r="K48" i="14"/>
  <c r="L48" i="14"/>
  <c r="M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E51" i="14"/>
  <c r="G51" i="14"/>
  <c r="H51" i="14"/>
  <c r="I51" i="14"/>
  <c r="J51" i="14"/>
  <c r="D52" i="14"/>
  <c r="E52" i="14"/>
  <c r="F52" i="14"/>
  <c r="G52" i="14"/>
  <c r="H52" i="14"/>
  <c r="I52" i="14"/>
  <c r="J52" i="14"/>
  <c r="K52" i="14"/>
  <c r="L52" i="14"/>
  <c r="D53" i="14"/>
  <c r="E53" i="14"/>
  <c r="F53" i="14"/>
  <c r="G53" i="14"/>
  <c r="H53" i="14"/>
  <c r="I53" i="14"/>
  <c r="J53" i="14"/>
  <c r="K53" i="14"/>
  <c r="L53" i="14"/>
  <c r="M53" i="14"/>
  <c r="D54" i="14"/>
  <c r="E54" i="14"/>
  <c r="F54" i="14"/>
  <c r="G54" i="14"/>
  <c r="H54" i="14"/>
  <c r="K54" i="14"/>
  <c r="L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M56" i="14"/>
  <c r="D57" i="14"/>
  <c r="G57" i="14"/>
  <c r="H57" i="14"/>
  <c r="I57" i="14"/>
  <c r="J57" i="14"/>
  <c r="K57" i="14"/>
  <c r="L57" i="14"/>
  <c r="D58" i="14"/>
  <c r="E58" i="14"/>
  <c r="F58" i="14"/>
  <c r="G58" i="14"/>
  <c r="H58" i="14"/>
  <c r="I58" i="14"/>
  <c r="J58" i="14"/>
  <c r="K58" i="14"/>
  <c r="L58" i="14"/>
  <c r="D59" i="14"/>
  <c r="E59" i="14"/>
  <c r="F59" i="14"/>
  <c r="G59" i="14"/>
  <c r="H59" i="14"/>
  <c r="I59" i="14"/>
  <c r="J59" i="14"/>
  <c r="K59" i="14"/>
  <c r="L59" i="14"/>
  <c r="M59" i="14"/>
  <c r="D60" i="14"/>
  <c r="E60" i="14"/>
  <c r="F60" i="14"/>
  <c r="K60" i="14"/>
  <c r="L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G63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D24" i="15" s="1"/>
  <c r="E24" i="24"/>
  <c r="E24" i="15" s="1"/>
  <c r="F24" i="24"/>
  <c r="F24" i="15" s="1"/>
  <c r="G24" i="24"/>
  <c r="H24" i="24"/>
  <c r="I24" i="24"/>
  <c r="J24" i="24"/>
  <c r="K24" i="24"/>
  <c r="L24" i="24"/>
  <c r="L24" i="15" s="1"/>
  <c r="J28" i="24"/>
  <c r="J28" i="15" s="1"/>
  <c r="D29" i="24"/>
  <c r="E29" i="24"/>
  <c r="F29" i="24"/>
  <c r="G29" i="24"/>
  <c r="H29" i="24"/>
  <c r="I29" i="24"/>
  <c r="I29" i="15" s="1"/>
  <c r="J29" i="24"/>
  <c r="J29" i="15" s="1"/>
  <c r="K29" i="24"/>
  <c r="L29" i="24"/>
  <c r="L30" i="24"/>
  <c r="L31" i="24"/>
  <c r="D32" i="24"/>
  <c r="E32" i="24"/>
  <c r="F32" i="24"/>
  <c r="F32" i="15" s="1"/>
  <c r="G32" i="24"/>
  <c r="H32" i="24"/>
  <c r="H32" i="15" s="1"/>
  <c r="I32" i="24"/>
  <c r="J32" i="24"/>
  <c r="K32" i="24"/>
  <c r="L33" i="24"/>
  <c r="L34" i="24"/>
  <c r="L34" i="15" s="1"/>
  <c r="D35" i="24"/>
  <c r="D35" i="15" s="1"/>
  <c r="E35" i="24"/>
  <c r="E35" i="15" s="1"/>
  <c r="F35" i="24"/>
  <c r="G35" i="24"/>
  <c r="H35" i="24"/>
  <c r="I35" i="24"/>
  <c r="J35" i="24"/>
  <c r="K35" i="24"/>
  <c r="K35" i="15" s="1"/>
  <c r="L35" i="24"/>
  <c r="L35" i="15" s="1"/>
  <c r="L36" i="24"/>
  <c r="L36" i="15" s="1"/>
  <c r="L37" i="24"/>
  <c r="D38" i="24"/>
  <c r="E38" i="24"/>
  <c r="F38" i="24"/>
  <c r="G38" i="24"/>
  <c r="H38" i="24"/>
  <c r="H38" i="15" s="1"/>
  <c r="I38" i="24"/>
  <c r="I38" i="15" s="1"/>
  <c r="J38" i="24"/>
  <c r="J38" i="15" s="1"/>
  <c r="K38" i="24"/>
  <c r="L39" i="24"/>
  <c r="L38" i="24" s="1"/>
  <c r="L40" i="24"/>
  <c r="D41" i="24"/>
  <c r="E41" i="24"/>
  <c r="F41" i="24"/>
  <c r="G41" i="24"/>
  <c r="H41" i="24"/>
  <c r="I41" i="24"/>
  <c r="J41" i="24"/>
  <c r="K41" i="24"/>
  <c r="L41" i="24"/>
  <c r="L42" i="24"/>
  <c r="L42" i="15" s="1"/>
  <c r="L43" i="24"/>
  <c r="L43" i="15" s="1"/>
  <c r="J44" i="24"/>
  <c r="J44" i="15" s="1"/>
  <c r="K47" i="24"/>
  <c r="K47" i="15" s="1"/>
  <c r="D48" i="24"/>
  <c r="E48" i="24"/>
  <c r="E47" i="24" s="1"/>
  <c r="E47" i="15" s="1"/>
  <c r="F48" i="24"/>
  <c r="G48" i="24"/>
  <c r="H48" i="24"/>
  <c r="H48" i="15" s="1"/>
  <c r="I48" i="24"/>
  <c r="I47" i="24" s="1"/>
  <c r="J48" i="24"/>
  <c r="J47" i="24" s="1"/>
  <c r="K48" i="24"/>
  <c r="L49" i="24"/>
  <c r="L48" i="24" s="1"/>
  <c r="L50" i="24"/>
  <c r="D51" i="24"/>
  <c r="E51" i="24"/>
  <c r="E51" i="15" s="1"/>
  <c r="F51" i="24"/>
  <c r="F47" i="24" s="1"/>
  <c r="G51" i="24"/>
  <c r="H51" i="24"/>
  <c r="I51" i="24"/>
  <c r="J51" i="24"/>
  <c r="K51" i="24"/>
  <c r="L52" i="24"/>
  <c r="L52" i="15" s="1"/>
  <c r="L53" i="24"/>
  <c r="L51" i="24" s="1"/>
  <c r="L51" i="15" s="1"/>
  <c r="D54" i="24"/>
  <c r="E54" i="24"/>
  <c r="F54" i="24"/>
  <c r="G54" i="24"/>
  <c r="H54" i="24"/>
  <c r="I54" i="24"/>
  <c r="I54" i="15" s="1"/>
  <c r="J54" i="24"/>
  <c r="J54" i="15" s="1"/>
  <c r="K54" i="24"/>
  <c r="L54" i="24"/>
  <c r="L55" i="24"/>
  <c r="L56" i="24"/>
  <c r="D57" i="24"/>
  <c r="E57" i="24"/>
  <c r="F57" i="24"/>
  <c r="F57" i="15" s="1"/>
  <c r="G57" i="24"/>
  <c r="G57" i="15" s="1"/>
  <c r="H57" i="24"/>
  <c r="I57" i="24"/>
  <c r="J57" i="24"/>
  <c r="K57" i="24"/>
  <c r="L58" i="24"/>
  <c r="L59" i="24"/>
  <c r="D60" i="24"/>
  <c r="E60" i="24"/>
  <c r="F60" i="24"/>
  <c r="F63" i="24" s="1"/>
  <c r="G60" i="24"/>
  <c r="H60" i="24"/>
  <c r="I60" i="24"/>
  <c r="J60" i="24"/>
  <c r="K60" i="24"/>
  <c r="L61" i="24"/>
  <c r="L62" i="24"/>
  <c r="L62" i="15" s="1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G24" i="15"/>
  <c r="H24" i="15"/>
  <c r="I24" i="15"/>
  <c r="J24" i="15"/>
  <c r="K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9" i="15"/>
  <c r="E29" i="15"/>
  <c r="F29" i="15"/>
  <c r="G29" i="15"/>
  <c r="L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L31" i="15"/>
  <c r="D32" i="15"/>
  <c r="E32" i="15"/>
  <c r="I32" i="15"/>
  <c r="J32" i="15"/>
  <c r="K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F35" i="15"/>
  <c r="G35" i="15"/>
  <c r="H35" i="15"/>
  <c r="I35" i="15"/>
  <c r="J35" i="15"/>
  <c r="D36" i="15"/>
  <c r="E36" i="15"/>
  <c r="F36" i="15"/>
  <c r="G36" i="15"/>
  <c r="H36" i="15"/>
  <c r="I36" i="15"/>
  <c r="J36" i="15"/>
  <c r="K36" i="15"/>
  <c r="D37" i="15"/>
  <c r="E37" i="15"/>
  <c r="F37" i="15"/>
  <c r="G37" i="15"/>
  <c r="H37" i="15"/>
  <c r="I37" i="15"/>
  <c r="J37" i="15"/>
  <c r="K37" i="15"/>
  <c r="L37" i="15"/>
  <c r="D38" i="15"/>
  <c r="E38" i="15"/>
  <c r="F38" i="15"/>
  <c r="G38" i="15"/>
  <c r="K38" i="15"/>
  <c r="L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L40" i="15"/>
  <c r="D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D43" i="15"/>
  <c r="E43" i="15"/>
  <c r="F43" i="15"/>
  <c r="G43" i="15"/>
  <c r="H43" i="15"/>
  <c r="I43" i="15"/>
  <c r="J43" i="15"/>
  <c r="K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F47" i="15"/>
  <c r="D48" i="15"/>
  <c r="E48" i="15"/>
  <c r="F48" i="15"/>
  <c r="I48" i="15"/>
  <c r="J48" i="15"/>
  <c r="K48" i="15"/>
  <c r="L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F51" i="15"/>
  <c r="G51" i="15"/>
  <c r="H51" i="15"/>
  <c r="I51" i="15"/>
  <c r="J51" i="15"/>
  <c r="K51" i="15"/>
  <c r="D52" i="15"/>
  <c r="E52" i="15"/>
  <c r="F52" i="15"/>
  <c r="G52" i="15"/>
  <c r="H52" i="15"/>
  <c r="I52" i="15"/>
  <c r="J52" i="15"/>
  <c r="K52" i="15"/>
  <c r="D53" i="15"/>
  <c r="E53" i="15"/>
  <c r="F53" i="15"/>
  <c r="G53" i="15"/>
  <c r="H53" i="15"/>
  <c r="I53" i="15"/>
  <c r="J53" i="15"/>
  <c r="K53" i="15"/>
  <c r="L53" i="15"/>
  <c r="D54" i="15"/>
  <c r="E54" i="15"/>
  <c r="F54" i="15"/>
  <c r="G54" i="15"/>
  <c r="H54" i="15"/>
  <c r="K54" i="15"/>
  <c r="L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L56" i="15"/>
  <c r="D57" i="15"/>
  <c r="E57" i="15"/>
  <c r="H57" i="15"/>
  <c r="I57" i="15"/>
  <c r="J57" i="15"/>
  <c r="K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E60" i="15"/>
  <c r="F60" i="15"/>
  <c r="G60" i="15"/>
  <c r="H60" i="15"/>
  <c r="I60" i="15"/>
  <c r="J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F63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4" i="25"/>
  <c r="K19" i="25"/>
  <c r="K20" i="25"/>
  <c r="K20" i="16" s="1"/>
  <c r="K22" i="25"/>
  <c r="K23" i="25"/>
  <c r="K23" i="16" s="1"/>
  <c r="D24" i="25"/>
  <c r="E24" i="25"/>
  <c r="F24" i="25"/>
  <c r="G24" i="25"/>
  <c r="H24" i="25"/>
  <c r="I24" i="25"/>
  <c r="I24" i="16" s="1"/>
  <c r="J24" i="25"/>
  <c r="K24" i="25"/>
  <c r="K24" i="16" s="1"/>
  <c r="L24" i="25"/>
  <c r="H28" i="25"/>
  <c r="H28" i="16" s="1"/>
  <c r="J28" i="25"/>
  <c r="D29" i="25"/>
  <c r="D28" i="25" s="1"/>
  <c r="E29" i="25"/>
  <c r="F29" i="25"/>
  <c r="F28" i="25" s="1"/>
  <c r="G29" i="25"/>
  <c r="H29" i="25"/>
  <c r="I29" i="25"/>
  <c r="J29" i="25"/>
  <c r="L29" i="25"/>
  <c r="L28" i="25" s="1"/>
  <c r="L28" i="16" s="1"/>
  <c r="K30" i="25"/>
  <c r="K29" i="25" s="1"/>
  <c r="M30" i="25"/>
  <c r="M30" i="16" s="1"/>
  <c r="K31" i="25"/>
  <c r="M31" i="25"/>
  <c r="M31" i="16" s="1"/>
  <c r="D32" i="25"/>
  <c r="E32" i="25"/>
  <c r="F32" i="25"/>
  <c r="G32" i="25"/>
  <c r="H32" i="25"/>
  <c r="I32" i="25"/>
  <c r="I32" i="16" s="1"/>
  <c r="J32" i="25"/>
  <c r="K32" i="25"/>
  <c r="K32" i="16" s="1"/>
  <c r="L32" i="25"/>
  <c r="K33" i="25"/>
  <c r="M33" i="25" s="1"/>
  <c r="M33" i="16" s="1"/>
  <c r="K34" i="25"/>
  <c r="M34" i="25"/>
  <c r="M34" i="16" s="1"/>
  <c r="D35" i="25"/>
  <c r="E35" i="25"/>
  <c r="F35" i="25"/>
  <c r="G35" i="25"/>
  <c r="H35" i="25"/>
  <c r="I35" i="25"/>
  <c r="J35" i="25"/>
  <c r="K35" i="25"/>
  <c r="K35" i="16" s="1"/>
  <c r="L35" i="25"/>
  <c r="M35" i="25"/>
  <c r="M35" i="16" s="1"/>
  <c r="K36" i="25"/>
  <c r="M36" i="25" s="1"/>
  <c r="M36" i="16" s="1"/>
  <c r="K37" i="25"/>
  <c r="M37" i="25" s="1"/>
  <c r="M37" i="16" s="1"/>
  <c r="D38" i="25"/>
  <c r="E38" i="25"/>
  <c r="E38" i="16" s="1"/>
  <c r="F38" i="25"/>
  <c r="G38" i="25"/>
  <c r="G38" i="16" s="1"/>
  <c r="H38" i="25"/>
  <c r="I38" i="25"/>
  <c r="J38" i="25"/>
  <c r="L38" i="25"/>
  <c r="K39" i="25"/>
  <c r="K38" i="25" s="1"/>
  <c r="M39" i="25"/>
  <c r="M39" i="16" s="1"/>
  <c r="K40" i="25"/>
  <c r="M40" i="25" s="1"/>
  <c r="M40" i="16" s="1"/>
  <c r="D41" i="25"/>
  <c r="D44" i="25" s="1"/>
  <c r="D44" i="16" s="1"/>
  <c r="E41" i="25"/>
  <c r="F41" i="25"/>
  <c r="G41" i="25"/>
  <c r="H41" i="25"/>
  <c r="H44" i="25" s="1"/>
  <c r="H44" i="16" s="1"/>
  <c r="I41" i="25"/>
  <c r="J41" i="25"/>
  <c r="L41" i="25"/>
  <c r="M41" i="25" s="1"/>
  <c r="M41" i="16" s="1"/>
  <c r="K42" i="25"/>
  <c r="M42" i="25"/>
  <c r="M42" i="16" s="1"/>
  <c r="K43" i="25"/>
  <c r="K41" i="25" s="1"/>
  <c r="K41" i="16" s="1"/>
  <c r="M43" i="25"/>
  <c r="M43" i="16" s="1"/>
  <c r="G47" i="25"/>
  <c r="G47" i="16" s="1"/>
  <c r="I47" i="25"/>
  <c r="D48" i="25"/>
  <c r="E48" i="25"/>
  <c r="E47" i="25" s="1"/>
  <c r="F48" i="25"/>
  <c r="F48" i="16" s="1"/>
  <c r="G48" i="25"/>
  <c r="H48" i="25"/>
  <c r="I48" i="25"/>
  <c r="J48" i="25"/>
  <c r="J47" i="25" s="1"/>
  <c r="J47" i="16" s="1"/>
  <c r="L48" i="25"/>
  <c r="K49" i="25"/>
  <c r="K50" i="25"/>
  <c r="D51" i="25"/>
  <c r="E51" i="25"/>
  <c r="F51" i="25"/>
  <c r="G51" i="25"/>
  <c r="H51" i="25"/>
  <c r="H51" i="16" s="1"/>
  <c r="I51" i="25"/>
  <c r="J51" i="25"/>
  <c r="J51" i="16" s="1"/>
  <c r="L51" i="25"/>
  <c r="K52" i="25"/>
  <c r="M52" i="25"/>
  <c r="K53" i="25"/>
  <c r="M53" i="25" s="1"/>
  <c r="M53" i="16" s="1"/>
  <c r="D54" i="25"/>
  <c r="E54" i="25"/>
  <c r="F54" i="25"/>
  <c r="G54" i="25"/>
  <c r="H54" i="25"/>
  <c r="I54" i="25"/>
  <c r="J54" i="25"/>
  <c r="J54" i="16" s="1"/>
  <c r="K54" i="25"/>
  <c r="L54" i="25"/>
  <c r="K55" i="25"/>
  <c r="M55" i="25"/>
  <c r="K56" i="25"/>
  <c r="M56" i="25"/>
  <c r="D57" i="25"/>
  <c r="D57" i="16" s="1"/>
  <c r="E57" i="25"/>
  <c r="F57" i="25"/>
  <c r="F57" i="16" s="1"/>
  <c r="G57" i="25"/>
  <c r="H57" i="25"/>
  <c r="I57" i="25"/>
  <c r="J57" i="25"/>
  <c r="L57" i="25"/>
  <c r="L57" i="16" s="1"/>
  <c r="K58" i="25"/>
  <c r="K59" i="25"/>
  <c r="D60" i="25"/>
  <c r="E60" i="25"/>
  <c r="F60" i="25"/>
  <c r="F60" i="16" s="1"/>
  <c r="G60" i="25"/>
  <c r="G63" i="25" s="1"/>
  <c r="H60" i="25"/>
  <c r="I60" i="25"/>
  <c r="J60" i="25"/>
  <c r="L60" i="25"/>
  <c r="K61" i="25"/>
  <c r="K60" i="25" s="1"/>
  <c r="K62" i="25"/>
  <c r="J63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L23" i="16"/>
  <c r="M23" i="16"/>
  <c r="D24" i="16"/>
  <c r="E24" i="16"/>
  <c r="F24" i="16"/>
  <c r="G24" i="16"/>
  <c r="H24" i="16"/>
  <c r="J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D28" i="16"/>
  <c r="M28" i="16"/>
  <c r="D29" i="16"/>
  <c r="E29" i="16"/>
  <c r="F29" i="16"/>
  <c r="H29" i="16"/>
  <c r="J29" i="16"/>
  <c r="L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J31" i="16"/>
  <c r="K31" i="16"/>
  <c r="L31" i="16"/>
  <c r="D32" i="16"/>
  <c r="E32" i="16"/>
  <c r="F32" i="16"/>
  <c r="G32" i="16"/>
  <c r="H32" i="16"/>
  <c r="J32" i="16"/>
  <c r="L32" i="16"/>
  <c r="D33" i="16"/>
  <c r="E33" i="16"/>
  <c r="F33" i="16"/>
  <c r="G33" i="16"/>
  <c r="H33" i="16"/>
  <c r="I33" i="16"/>
  <c r="J33" i="16"/>
  <c r="K33" i="16"/>
  <c r="L33" i="16"/>
  <c r="D34" i="16"/>
  <c r="E34" i="16"/>
  <c r="F34" i="16"/>
  <c r="G34" i="16"/>
  <c r="H34" i="16"/>
  <c r="I34" i="16"/>
  <c r="J34" i="16"/>
  <c r="K34" i="16"/>
  <c r="L34" i="16"/>
  <c r="D35" i="16"/>
  <c r="F35" i="16"/>
  <c r="G35" i="16"/>
  <c r="H35" i="16"/>
  <c r="I35" i="16"/>
  <c r="J35" i="16"/>
  <c r="L35" i="16"/>
  <c r="D36" i="16"/>
  <c r="E36" i="16"/>
  <c r="F36" i="16"/>
  <c r="G36" i="16"/>
  <c r="H36" i="16"/>
  <c r="I36" i="16"/>
  <c r="J36" i="16"/>
  <c r="K36" i="16"/>
  <c r="L36" i="16"/>
  <c r="D37" i="16"/>
  <c r="E37" i="16"/>
  <c r="F37" i="16"/>
  <c r="G37" i="16"/>
  <c r="H37" i="16"/>
  <c r="I37" i="16"/>
  <c r="J37" i="16"/>
  <c r="K37" i="16"/>
  <c r="L37" i="16"/>
  <c r="D38" i="16"/>
  <c r="F38" i="16"/>
  <c r="H38" i="16"/>
  <c r="I38" i="16"/>
  <c r="J38" i="16"/>
  <c r="L38" i="16"/>
  <c r="D39" i="16"/>
  <c r="E39" i="16"/>
  <c r="F39" i="16"/>
  <c r="G39" i="16"/>
  <c r="H39" i="16"/>
  <c r="I39" i="16"/>
  <c r="J39" i="16"/>
  <c r="K39" i="16"/>
  <c r="L39" i="16"/>
  <c r="D40" i="16"/>
  <c r="E40" i="16"/>
  <c r="F40" i="16"/>
  <c r="G40" i="16"/>
  <c r="H40" i="16"/>
  <c r="I40" i="16"/>
  <c r="J40" i="16"/>
  <c r="K40" i="16"/>
  <c r="L40" i="16"/>
  <c r="D41" i="16"/>
  <c r="E41" i="16"/>
  <c r="F41" i="16"/>
  <c r="H41" i="16"/>
  <c r="J41" i="16"/>
  <c r="L41" i="16"/>
  <c r="D42" i="16"/>
  <c r="E42" i="16"/>
  <c r="F42" i="16"/>
  <c r="G42" i="16"/>
  <c r="H42" i="16"/>
  <c r="I42" i="16"/>
  <c r="J42" i="16"/>
  <c r="K42" i="16"/>
  <c r="L42" i="16"/>
  <c r="D43" i="16"/>
  <c r="E43" i="16"/>
  <c r="F43" i="16"/>
  <c r="G43" i="16"/>
  <c r="H43" i="16"/>
  <c r="I43" i="16"/>
  <c r="J43" i="16"/>
  <c r="K43" i="16"/>
  <c r="L43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M47" i="16"/>
  <c r="D48" i="16"/>
  <c r="E48" i="16"/>
  <c r="G48" i="16"/>
  <c r="I48" i="16"/>
  <c r="J48" i="16"/>
  <c r="L48" i="16"/>
  <c r="D49" i="16"/>
  <c r="E49" i="16"/>
  <c r="F49" i="16"/>
  <c r="G49" i="16"/>
  <c r="H49" i="16"/>
  <c r="I49" i="16"/>
  <c r="J49" i="16"/>
  <c r="L49" i="16"/>
  <c r="D50" i="16"/>
  <c r="E50" i="16"/>
  <c r="F50" i="16"/>
  <c r="G50" i="16"/>
  <c r="H50" i="16"/>
  <c r="I50" i="16"/>
  <c r="J50" i="16"/>
  <c r="L50" i="16"/>
  <c r="D51" i="16"/>
  <c r="E51" i="16"/>
  <c r="F51" i="16"/>
  <c r="G51" i="16"/>
  <c r="I51" i="16"/>
  <c r="L51" i="16"/>
  <c r="D52" i="16"/>
  <c r="E52" i="16"/>
  <c r="F52" i="16"/>
  <c r="G52" i="16"/>
  <c r="H52" i="16"/>
  <c r="I52" i="16"/>
  <c r="J52" i="16"/>
  <c r="K52" i="16"/>
  <c r="L52" i="16"/>
  <c r="M52" i="16"/>
  <c r="D53" i="16"/>
  <c r="E53" i="16"/>
  <c r="F53" i="16"/>
  <c r="G53" i="16"/>
  <c r="H53" i="16"/>
  <c r="I53" i="16"/>
  <c r="J53" i="16"/>
  <c r="L53" i="16"/>
  <c r="E54" i="16"/>
  <c r="F54" i="16"/>
  <c r="G54" i="16"/>
  <c r="H54" i="16"/>
  <c r="I54" i="16"/>
  <c r="K54" i="16"/>
  <c r="D55" i="16"/>
  <c r="E55" i="16"/>
  <c r="F55" i="16"/>
  <c r="G55" i="16"/>
  <c r="H55" i="16"/>
  <c r="I55" i="16"/>
  <c r="J55" i="16"/>
  <c r="K55" i="16"/>
  <c r="L55" i="16"/>
  <c r="M55" i="16"/>
  <c r="D56" i="16"/>
  <c r="E56" i="16"/>
  <c r="F56" i="16"/>
  <c r="G56" i="16"/>
  <c r="H56" i="16"/>
  <c r="I56" i="16"/>
  <c r="J56" i="16"/>
  <c r="K56" i="16"/>
  <c r="L56" i="16"/>
  <c r="M56" i="16"/>
  <c r="E57" i="16"/>
  <c r="G57" i="16"/>
  <c r="H57" i="16"/>
  <c r="I57" i="16"/>
  <c r="J57" i="16"/>
  <c r="D58" i="16"/>
  <c r="E58" i="16"/>
  <c r="F58" i="16"/>
  <c r="G58" i="16"/>
  <c r="H58" i="16"/>
  <c r="I58" i="16"/>
  <c r="J58" i="16"/>
  <c r="L58" i="16"/>
  <c r="D59" i="16"/>
  <c r="E59" i="16"/>
  <c r="F59" i="16"/>
  <c r="G59" i="16"/>
  <c r="H59" i="16"/>
  <c r="I59" i="16"/>
  <c r="J59" i="16"/>
  <c r="K59" i="16"/>
  <c r="L59" i="16"/>
  <c r="D60" i="16"/>
  <c r="E60" i="16"/>
  <c r="G60" i="16"/>
  <c r="I60" i="16"/>
  <c r="J60" i="16"/>
  <c r="L60" i="16"/>
  <c r="D61" i="16"/>
  <c r="E61" i="16"/>
  <c r="F61" i="16"/>
  <c r="G61" i="16"/>
  <c r="H61" i="16"/>
  <c r="I61" i="16"/>
  <c r="J61" i="16"/>
  <c r="L61" i="16"/>
  <c r="D62" i="16"/>
  <c r="E62" i="16"/>
  <c r="F62" i="16"/>
  <c r="G62" i="16"/>
  <c r="H62" i="16"/>
  <c r="I62" i="16"/>
  <c r="J62" i="16"/>
  <c r="L62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AK24" i="26"/>
  <c r="AL24" i="26"/>
  <c r="AM24" i="26"/>
  <c r="AN24" i="26"/>
  <c r="AO24" i="26"/>
  <c r="AP24" i="26"/>
  <c r="AQ24" i="26"/>
  <c r="AR24" i="26"/>
  <c r="F28" i="26"/>
  <c r="F44" i="26" s="1"/>
  <c r="F39" i="17" s="1"/>
  <c r="N28" i="26"/>
  <c r="V28" i="26"/>
  <c r="AB28" i="26"/>
  <c r="AB23" i="17" s="1"/>
  <c r="AD28" i="26"/>
  <c r="AL28" i="26"/>
  <c r="AL44" i="26" s="1"/>
  <c r="AL39" i="17" s="1"/>
  <c r="D29" i="26"/>
  <c r="E29" i="26"/>
  <c r="E28" i="26" s="1"/>
  <c r="E44" i="26" s="1"/>
  <c r="F29" i="26"/>
  <c r="G29" i="26"/>
  <c r="H29" i="26"/>
  <c r="I29" i="26"/>
  <c r="J29" i="26"/>
  <c r="K29" i="26"/>
  <c r="L29" i="26"/>
  <c r="M29" i="26"/>
  <c r="M28" i="26" s="1"/>
  <c r="M44" i="26" s="1"/>
  <c r="N29" i="26"/>
  <c r="O29" i="26"/>
  <c r="P29" i="26"/>
  <c r="Q29" i="26"/>
  <c r="R29" i="26"/>
  <c r="S29" i="26"/>
  <c r="T29" i="26"/>
  <c r="U29" i="26"/>
  <c r="U28" i="26" s="1"/>
  <c r="U44" i="26" s="1"/>
  <c r="V29" i="26"/>
  <c r="W29" i="26"/>
  <c r="X29" i="26"/>
  <c r="Y29" i="26"/>
  <c r="Z29" i="26"/>
  <c r="AA29" i="26"/>
  <c r="AB29" i="26"/>
  <c r="AC29" i="26"/>
  <c r="AC28" i="26" s="1"/>
  <c r="AC44" i="26" s="1"/>
  <c r="AD29" i="26"/>
  <c r="AE29" i="26"/>
  <c r="AF29" i="26"/>
  <c r="AG29" i="26"/>
  <c r="AH29" i="26"/>
  <c r="AI29" i="26"/>
  <c r="AJ29" i="26"/>
  <c r="AK29" i="26"/>
  <c r="AK28" i="26" s="1"/>
  <c r="AK44" i="26" s="1"/>
  <c r="AL29" i="26"/>
  <c r="AM29" i="26"/>
  <c r="AN29" i="26"/>
  <c r="AO29" i="26"/>
  <c r="AP29" i="26"/>
  <c r="AQ29" i="26"/>
  <c r="AR29" i="26"/>
  <c r="D32" i="26"/>
  <c r="D28" i="26" s="1"/>
  <c r="D23" i="17" s="1"/>
  <c r="E32" i="26"/>
  <c r="F32" i="26"/>
  <c r="G32" i="26"/>
  <c r="G28" i="26" s="1"/>
  <c r="H32" i="26"/>
  <c r="I32" i="26"/>
  <c r="J32" i="26"/>
  <c r="K32" i="26"/>
  <c r="L32" i="26"/>
  <c r="L28" i="26" s="1"/>
  <c r="L23" i="17" s="1"/>
  <c r="M32" i="26"/>
  <c r="N32" i="26"/>
  <c r="O32" i="26"/>
  <c r="O28" i="26" s="1"/>
  <c r="P32" i="26"/>
  <c r="Q32" i="26"/>
  <c r="R32" i="26"/>
  <c r="S32" i="26"/>
  <c r="T32" i="26"/>
  <c r="T28" i="26" s="1"/>
  <c r="T23" i="17" s="1"/>
  <c r="U32" i="26"/>
  <c r="V32" i="26"/>
  <c r="W32" i="26"/>
  <c r="W28" i="26" s="1"/>
  <c r="X32" i="26"/>
  <c r="Y32" i="26"/>
  <c r="Z32" i="26"/>
  <c r="AA32" i="26"/>
  <c r="AB32" i="26"/>
  <c r="AC32" i="26"/>
  <c r="AD32" i="26"/>
  <c r="AE32" i="26"/>
  <c r="AE28" i="26" s="1"/>
  <c r="AF32" i="26"/>
  <c r="AG32" i="26"/>
  <c r="AH32" i="26"/>
  <c r="AI32" i="26"/>
  <c r="AJ32" i="26"/>
  <c r="AJ28" i="26" s="1"/>
  <c r="AJ23" i="17" s="1"/>
  <c r="AK32" i="26"/>
  <c r="AL32" i="26"/>
  <c r="AM32" i="26"/>
  <c r="AM28" i="26" s="1"/>
  <c r="AN32" i="26"/>
  <c r="AO32" i="26"/>
  <c r="AP32" i="26"/>
  <c r="AQ32" i="26"/>
  <c r="AR32" i="26"/>
  <c r="AR28" i="26" s="1"/>
  <c r="AR23" i="17" s="1"/>
  <c r="D35" i="26"/>
  <c r="E35" i="26"/>
  <c r="F35" i="26"/>
  <c r="G35" i="26"/>
  <c r="H35" i="26"/>
  <c r="I35" i="26"/>
  <c r="J35" i="26"/>
  <c r="K35" i="26"/>
  <c r="L35" i="26"/>
  <c r="M35" i="26"/>
  <c r="N35" i="26"/>
  <c r="O35" i="26"/>
  <c r="P35" i="26"/>
  <c r="Q35" i="26"/>
  <c r="R35" i="26"/>
  <c r="S35" i="26"/>
  <c r="T35" i="26"/>
  <c r="U35" i="26"/>
  <c r="V35" i="26"/>
  <c r="W35" i="26"/>
  <c r="X35" i="26"/>
  <c r="Y35" i="26"/>
  <c r="Z35" i="26"/>
  <c r="AA35" i="26"/>
  <c r="AB35" i="26"/>
  <c r="AC35" i="26"/>
  <c r="AD35" i="26"/>
  <c r="AE35" i="26"/>
  <c r="AF35" i="26"/>
  <c r="AG35" i="26"/>
  <c r="AH35" i="26"/>
  <c r="AI35" i="26"/>
  <c r="AJ35" i="26"/>
  <c r="AK35" i="26"/>
  <c r="AL35" i="26"/>
  <c r="AM35" i="26"/>
  <c r="AN35" i="26"/>
  <c r="AO35" i="26"/>
  <c r="AP35" i="26"/>
  <c r="AQ35" i="26"/>
  <c r="AR35" i="26"/>
  <c r="D38" i="26"/>
  <c r="E38" i="26"/>
  <c r="F38" i="26"/>
  <c r="G38" i="26"/>
  <c r="H38" i="26"/>
  <c r="I38" i="26"/>
  <c r="J38" i="26"/>
  <c r="K38" i="26"/>
  <c r="L38" i="26"/>
  <c r="M38" i="26"/>
  <c r="N38" i="26"/>
  <c r="O38" i="26"/>
  <c r="P38" i="26"/>
  <c r="Q38" i="26"/>
  <c r="R38" i="26"/>
  <c r="S38" i="26"/>
  <c r="T38" i="26"/>
  <c r="U38" i="26"/>
  <c r="V38" i="26"/>
  <c r="W38" i="26"/>
  <c r="X38" i="26"/>
  <c r="Y38" i="26"/>
  <c r="Z38" i="26"/>
  <c r="AA38" i="26"/>
  <c r="AB38" i="26"/>
  <c r="AC38" i="26"/>
  <c r="AD38" i="26"/>
  <c r="AE38" i="26"/>
  <c r="AF38" i="26"/>
  <c r="AG38" i="26"/>
  <c r="AH38" i="26"/>
  <c r="AI38" i="26"/>
  <c r="AJ38" i="26"/>
  <c r="AK38" i="26"/>
  <c r="AL38" i="26"/>
  <c r="AM38" i="26"/>
  <c r="AN38" i="26"/>
  <c r="AO38" i="26"/>
  <c r="AP38" i="26"/>
  <c r="AQ38" i="26"/>
  <c r="AR38" i="26"/>
  <c r="D41" i="26"/>
  <c r="E41" i="26"/>
  <c r="F41" i="26"/>
  <c r="G41" i="26"/>
  <c r="G44" i="26" s="1"/>
  <c r="H41" i="26"/>
  <c r="I41" i="26"/>
  <c r="J41" i="26"/>
  <c r="K41" i="26"/>
  <c r="L41" i="26"/>
  <c r="M41" i="26"/>
  <c r="N41" i="26"/>
  <c r="O41" i="26"/>
  <c r="O44" i="26" s="1"/>
  <c r="P41" i="26"/>
  <c r="Q41" i="26"/>
  <c r="R41" i="26"/>
  <c r="S41" i="26"/>
  <c r="T41" i="26"/>
  <c r="U41" i="26"/>
  <c r="V41" i="26"/>
  <c r="W41" i="26"/>
  <c r="W44" i="26" s="1"/>
  <c r="X41" i="26"/>
  <c r="Y41" i="26"/>
  <c r="Z41" i="26"/>
  <c r="AA41" i="26"/>
  <c r="AB41" i="26"/>
  <c r="AC41" i="26"/>
  <c r="AD41" i="26"/>
  <c r="AE41" i="26"/>
  <c r="AE44" i="26" s="1"/>
  <c r="AF41" i="26"/>
  <c r="AG41" i="26"/>
  <c r="AH41" i="26"/>
  <c r="AI41" i="26"/>
  <c r="AJ41" i="26"/>
  <c r="AK41" i="26"/>
  <c r="AL41" i="26"/>
  <c r="AM41" i="26"/>
  <c r="AM44" i="26" s="1"/>
  <c r="AN41" i="26"/>
  <c r="AO41" i="26"/>
  <c r="AP41" i="26"/>
  <c r="AQ41" i="26"/>
  <c r="AR41" i="26"/>
  <c r="N44" i="26"/>
  <c r="V44" i="26"/>
  <c r="AD44" i="26"/>
  <c r="AD39" i="17" s="1"/>
  <c r="G47" i="26"/>
  <c r="O47" i="26"/>
  <c r="W47" i="26"/>
  <c r="W63" i="26" s="1"/>
  <c r="AE47" i="26"/>
  <c r="AM47" i="26"/>
  <c r="D48" i="26"/>
  <c r="E48" i="26"/>
  <c r="F48" i="26"/>
  <c r="F47" i="26" s="1"/>
  <c r="F63" i="26" s="1"/>
  <c r="F65" i="26" s="1"/>
  <c r="G48" i="26"/>
  <c r="H48" i="26"/>
  <c r="I48" i="26"/>
  <c r="J48" i="26"/>
  <c r="K48" i="26"/>
  <c r="L48" i="26"/>
  <c r="M48" i="26"/>
  <c r="N48" i="26"/>
  <c r="N47" i="26" s="1"/>
  <c r="N63" i="26" s="1"/>
  <c r="N58" i="17" s="1"/>
  <c r="O48" i="26"/>
  <c r="P48" i="26"/>
  <c r="Q48" i="26"/>
  <c r="R48" i="26"/>
  <c r="S48" i="26"/>
  <c r="T48" i="26"/>
  <c r="U48" i="26"/>
  <c r="V48" i="26"/>
  <c r="V47" i="26" s="1"/>
  <c r="V63" i="26" s="1"/>
  <c r="V65" i="26" s="1"/>
  <c r="W48" i="26"/>
  <c r="X48" i="26"/>
  <c r="Y48" i="26"/>
  <c r="Z48" i="26"/>
  <c r="AA48" i="26"/>
  <c r="AB48" i="26"/>
  <c r="AC48" i="26"/>
  <c r="AD48" i="26"/>
  <c r="AD47" i="26" s="1"/>
  <c r="AD63" i="26" s="1"/>
  <c r="AD65" i="26" s="1"/>
  <c r="AE48" i="26"/>
  <c r="AF48" i="26"/>
  <c r="AG48" i="26"/>
  <c r="AH48" i="26"/>
  <c r="AI48" i="26"/>
  <c r="AJ48" i="26"/>
  <c r="AK48" i="26"/>
  <c r="AL48" i="26"/>
  <c r="AL47" i="26" s="1"/>
  <c r="AL63" i="26" s="1"/>
  <c r="AL65" i="26" s="1"/>
  <c r="AM48" i="26"/>
  <c r="AN48" i="26"/>
  <c r="AO48" i="26"/>
  <c r="AP48" i="26"/>
  <c r="AQ48" i="26"/>
  <c r="AR48" i="26"/>
  <c r="D51" i="26"/>
  <c r="E51" i="26"/>
  <c r="E46" i="17" s="1"/>
  <c r="F51" i="26"/>
  <c r="G51" i="26"/>
  <c r="H51" i="26"/>
  <c r="H47" i="26" s="1"/>
  <c r="I51" i="26"/>
  <c r="J51" i="26"/>
  <c r="K51" i="26"/>
  <c r="L51" i="26"/>
  <c r="M51" i="26"/>
  <c r="M46" i="17" s="1"/>
  <c r="N51" i="26"/>
  <c r="O51" i="26"/>
  <c r="P51" i="26"/>
  <c r="P47" i="26" s="1"/>
  <c r="Q51" i="26"/>
  <c r="R51" i="26"/>
  <c r="S51" i="26"/>
  <c r="T51" i="26"/>
  <c r="U51" i="26"/>
  <c r="U46" i="17" s="1"/>
  <c r="V51" i="26"/>
  <c r="W51" i="26"/>
  <c r="X51" i="26"/>
  <c r="X47" i="26" s="1"/>
  <c r="Y51" i="26"/>
  <c r="Z51" i="26"/>
  <c r="AA51" i="26"/>
  <c r="AB51" i="26"/>
  <c r="AC51" i="26"/>
  <c r="AC47" i="26" s="1"/>
  <c r="AC42" i="17" s="1"/>
  <c r="AD51" i="26"/>
  <c r="AE51" i="26"/>
  <c r="AF51" i="26"/>
  <c r="AF47" i="26" s="1"/>
  <c r="AG51" i="26"/>
  <c r="AH51" i="26"/>
  <c r="AI51" i="26"/>
  <c r="AJ51" i="26"/>
  <c r="AK51" i="26"/>
  <c r="AK46" i="17" s="1"/>
  <c r="AL51" i="26"/>
  <c r="AM51" i="26"/>
  <c r="AN51" i="26"/>
  <c r="AN47" i="26" s="1"/>
  <c r="AO51" i="26"/>
  <c r="AP51" i="26"/>
  <c r="AQ51" i="26"/>
  <c r="AR51" i="26"/>
  <c r="D54" i="26"/>
  <c r="D49" i="17" s="1"/>
  <c r="E54" i="26"/>
  <c r="F54" i="26"/>
  <c r="G54" i="26"/>
  <c r="H54" i="26"/>
  <c r="I54" i="26"/>
  <c r="J54" i="26"/>
  <c r="K54" i="26"/>
  <c r="L54" i="26"/>
  <c r="L49" i="17" s="1"/>
  <c r="M54" i="26"/>
  <c r="N54" i="26"/>
  <c r="O54" i="26"/>
  <c r="P54" i="26"/>
  <c r="Q54" i="26"/>
  <c r="R54" i="26"/>
  <c r="S54" i="26"/>
  <c r="T54" i="26"/>
  <c r="T49" i="17" s="1"/>
  <c r="U54" i="26"/>
  <c r="V54" i="26"/>
  <c r="W54" i="26"/>
  <c r="X54" i="26"/>
  <c r="Y54" i="26"/>
  <c r="Z54" i="26"/>
  <c r="AA54" i="26"/>
  <c r="AB54" i="26"/>
  <c r="AB49" i="17" s="1"/>
  <c r="AC54" i="26"/>
  <c r="AD54" i="26"/>
  <c r="AE54" i="26"/>
  <c r="AF54" i="26"/>
  <c r="AG54" i="26"/>
  <c r="AH54" i="26"/>
  <c r="AI54" i="26"/>
  <c r="AJ54" i="26"/>
  <c r="AJ49" i="17" s="1"/>
  <c r="AK54" i="26"/>
  <c r="AL54" i="26"/>
  <c r="AM54" i="26"/>
  <c r="AN54" i="26"/>
  <c r="AO54" i="26"/>
  <c r="AP54" i="26"/>
  <c r="AQ54" i="26"/>
  <c r="AR54" i="26"/>
  <c r="AR49" i="17" s="1"/>
  <c r="D57" i="26"/>
  <c r="E57" i="26"/>
  <c r="F57" i="26"/>
  <c r="G57" i="26"/>
  <c r="H57" i="26"/>
  <c r="I57" i="26"/>
  <c r="J57" i="26"/>
  <c r="K57" i="26"/>
  <c r="K52" i="17" s="1"/>
  <c r="L57" i="26"/>
  <c r="M57" i="26"/>
  <c r="N57" i="26"/>
  <c r="O57" i="26"/>
  <c r="P57" i="26"/>
  <c r="Q57" i="26"/>
  <c r="R57" i="26"/>
  <c r="S57" i="26"/>
  <c r="S52" i="17" s="1"/>
  <c r="T57" i="26"/>
  <c r="U57" i="26"/>
  <c r="V57" i="26"/>
  <c r="W57" i="26"/>
  <c r="X57" i="26"/>
  <c r="Y57" i="26"/>
  <c r="Z57" i="26"/>
  <c r="AA57" i="26"/>
  <c r="AA52" i="17" s="1"/>
  <c r="AB57" i="26"/>
  <c r="AC57" i="26"/>
  <c r="AD57" i="26"/>
  <c r="AE57" i="26"/>
  <c r="AF57" i="26"/>
  <c r="AG57" i="26"/>
  <c r="AH57" i="26"/>
  <c r="AI57" i="26"/>
  <c r="AI52" i="17" s="1"/>
  <c r="AJ57" i="26"/>
  <c r="AK57" i="26"/>
  <c r="AL57" i="26"/>
  <c r="AM57" i="26"/>
  <c r="AN57" i="26"/>
  <c r="AO57" i="26"/>
  <c r="AP57" i="26"/>
  <c r="AQ57" i="26"/>
  <c r="AQ52" i="17" s="1"/>
  <c r="AR57" i="26"/>
  <c r="D60" i="26"/>
  <c r="E60" i="26"/>
  <c r="F60" i="26"/>
  <c r="G60" i="26"/>
  <c r="H60" i="26"/>
  <c r="H63" i="26" s="1"/>
  <c r="I60" i="26"/>
  <c r="J60" i="26"/>
  <c r="K60" i="26"/>
  <c r="L60" i="26"/>
  <c r="M60" i="26"/>
  <c r="N60" i="26"/>
  <c r="O60" i="26"/>
  <c r="P60" i="26"/>
  <c r="P63" i="26" s="1"/>
  <c r="Q60" i="26"/>
  <c r="R60" i="26"/>
  <c r="S60" i="26"/>
  <c r="T60" i="26"/>
  <c r="U60" i="26"/>
  <c r="V60" i="26"/>
  <c r="W60" i="26"/>
  <c r="X60" i="26"/>
  <c r="X63" i="26" s="1"/>
  <c r="Y60" i="26"/>
  <c r="Z60" i="26"/>
  <c r="AA60" i="26"/>
  <c r="AB60" i="26"/>
  <c r="AC60" i="26"/>
  <c r="AD60" i="26"/>
  <c r="AE60" i="26"/>
  <c r="AF60" i="26"/>
  <c r="AF63" i="26" s="1"/>
  <c r="AG60" i="26"/>
  <c r="AH60" i="26"/>
  <c r="AI60" i="26"/>
  <c r="AJ60" i="26"/>
  <c r="AK60" i="26"/>
  <c r="AL60" i="26"/>
  <c r="AM60" i="26"/>
  <c r="AN60" i="26"/>
  <c r="AN63" i="26" s="1"/>
  <c r="AO60" i="26"/>
  <c r="AP60" i="26"/>
  <c r="AQ60" i="26"/>
  <c r="AR60" i="26"/>
  <c r="G63" i="26"/>
  <c r="G65" i="26" s="1"/>
  <c r="O63" i="26"/>
  <c r="O65" i="26" s="1"/>
  <c r="AE63" i="26"/>
  <c r="AE65" i="26" s="1"/>
  <c r="AM63" i="26"/>
  <c r="AM65" i="26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E23" i="17"/>
  <c r="F23" i="17"/>
  <c r="G23" i="17"/>
  <c r="M23" i="17"/>
  <c r="N23" i="17"/>
  <c r="O23" i="17"/>
  <c r="U23" i="17"/>
  <c r="V23" i="17"/>
  <c r="W23" i="17"/>
  <c r="AC23" i="17"/>
  <c r="AD23" i="17"/>
  <c r="AE23" i="17"/>
  <c r="AK23" i="17"/>
  <c r="AL23" i="17"/>
  <c r="AM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E39" i="17"/>
  <c r="G39" i="17"/>
  <c r="M39" i="17"/>
  <c r="N39" i="17"/>
  <c r="O39" i="17"/>
  <c r="U39" i="17"/>
  <c r="V39" i="17"/>
  <c r="W39" i="17"/>
  <c r="AC39" i="17"/>
  <c r="AE39" i="17"/>
  <c r="AK39" i="17"/>
  <c r="AM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G42" i="17"/>
  <c r="H42" i="17"/>
  <c r="O42" i="17"/>
  <c r="P42" i="17"/>
  <c r="W42" i="17"/>
  <c r="X42" i="17"/>
  <c r="AE42" i="17"/>
  <c r="AF42" i="17"/>
  <c r="AM42" i="17"/>
  <c r="AN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F46" i="17"/>
  <c r="G46" i="17"/>
  <c r="H46" i="17"/>
  <c r="I46" i="17"/>
  <c r="J46" i="17"/>
  <c r="K46" i="17"/>
  <c r="L46" i="17"/>
  <c r="N46" i="17"/>
  <c r="O46" i="17"/>
  <c r="P46" i="17"/>
  <c r="Q46" i="17"/>
  <c r="R46" i="17"/>
  <c r="S46" i="17"/>
  <c r="T46" i="17"/>
  <c r="V46" i="17"/>
  <c r="W46" i="17"/>
  <c r="X46" i="17"/>
  <c r="Y46" i="17"/>
  <c r="Z46" i="17"/>
  <c r="AA46" i="17"/>
  <c r="AB46" i="17"/>
  <c r="AD46" i="17"/>
  <c r="AE46" i="17"/>
  <c r="AF46" i="17"/>
  <c r="AG46" i="17"/>
  <c r="AH46" i="17"/>
  <c r="AI46" i="17"/>
  <c r="AJ46" i="17"/>
  <c r="AL46" i="17"/>
  <c r="AM46" i="17"/>
  <c r="AN46" i="17"/>
  <c r="AO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E49" i="17"/>
  <c r="F49" i="17"/>
  <c r="G49" i="17"/>
  <c r="H49" i="17"/>
  <c r="I49" i="17"/>
  <c r="J49" i="17"/>
  <c r="K49" i="17"/>
  <c r="M49" i="17"/>
  <c r="N49" i="17"/>
  <c r="O49" i="17"/>
  <c r="P49" i="17"/>
  <c r="Q49" i="17"/>
  <c r="R49" i="17"/>
  <c r="S49" i="17"/>
  <c r="U49" i="17"/>
  <c r="V49" i="17"/>
  <c r="W49" i="17"/>
  <c r="X49" i="17"/>
  <c r="Y49" i="17"/>
  <c r="Z49" i="17"/>
  <c r="AA49" i="17"/>
  <c r="AC49" i="17"/>
  <c r="AD49" i="17"/>
  <c r="AE49" i="17"/>
  <c r="AF49" i="17"/>
  <c r="AG49" i="17"/>
  <c r="AH49" i="17"/>
  <c r="AI49" i="17"/>
  <c r="AK49" i="17"/>
  <c r="AL49" i="17"/>
  <c r="AM49" i="17"/>
  <c r="AN49" i="17"/>
  <c r="AO49" i="17"/>
  <c r="AP49" i="17"/>
  <c r="AQ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G52" i="17"/>
  <c r="H52" i="17"/>
  <c r="I52" i="17"/>
  <c r="J52" i="17"/>
  <c r="L52" i="17"/>
  <c r="M52" i="17"/>
  <c r="N52" i="17"/>
  <c r="O52" i="17"/>
  <c r="P52" i="17"/>
  <c r="Q52" i="17"/>
  <c r="R52" i="17"/>
  <c r="T52" i="17"/>
  <c r="U52" i="17"/>
  <c r="V52" i="17"/>
  <c r="W52" i="17"/>
  <c r="X52" i="17"/>
  <c r="Y52" i="17"/>
  <c r="Z52" i="17"/>
  <c r="AB52" i="17"/>
  <c r="AC52" i="17"/>
  <c r="AD52" i="17"/>
  <c r="AE52" i="17"/>
  <c r="AF52" i="17"/>
  <c r="AG52" i="17"/>
  <c r="AH52" i="17"/>
  <c r="AJ52" i="17"/>
  <c r="AK52" i="17"/>
  <c r="AL52" i="17"/>
  <c r="AM52" i="17"/>
  <c r="AN52" i="17"/>
  <c r="AO52" i="17"/>
  <c r="AP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G58" i="17"/>
  <c r="H58" i="17"/>
  <c r="O58" i="17"/>
  <c r="P58" i="17"/>
  <c r="X58" i="17"/>
  <c r="AE58" i="17"/>
  <c r="AF58" i="17"/>
  <c r="AM58" i="17"/>
  <c r="AN58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G60" i="17"/>
  <c r="O60" i="17"/>
  <c r="AE60" i="17"/>
  <c r="AM60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W65" i="26" l="1"/>
  <c r="W58" i="17"/>
  <c r="AL60" i="17"/>
  <c r="AD60" i="17"/>
  <c r="V60" i="17"/>
  <c r="F60" i="17"/>
  <c r="E63" i="25"/>
  <c r="E47" i="16"/>
  <c r="N65" i="26"/>
  <c r="AR44" i="26"/>
  <c r="AR39" i="17" s="1"/>
  <c r="AJ44" i="26"/>
  <c r="AJ39" i="17" s="1"/>
  <c r="AB44" i="26"/>
  <c r="AB39" i="17" s="1"/>
  <c r="T44" i="26"/>
  <c r="T39" i="17" s="1"/>
  <c r="L44" i="26"/>
  <c r="L39" i="17" s="1"/>
  <c r="D44" i="26"/>
  <c r="D39" i="17" s="1"/>
  <c r="AN28" i="26"/>
  <c r="AF28" i="26"/>
  <c r="X28" i="26"/>
  <c r="P28" i="26"/>
  <c r="H28" i="26"/>
  <c r="K58" i="16"/>
  <c r="K57" i="25"/>
  <c r="K57" i="16" s="1"/>
  <c r="M58" i="25"/>
  <c r="M58" i="16" s="1"/>
  <c r="K28" i="25"/>
  <c r="K29" i="16"/>
  <c r="J63" i="24"/>
  <c r="J47" i="15"/>
  <c r="E65" i="23"/>
  <c r="E63" i="14"/>
  <c r="H13" i="19"/>
  <c r="H13" i="10" s="1"/>
  <c r="H14" i="10"/>
  <c r="AL58" i="17"/>
  <c r="AD58" i="17"/>
  <c r="V58" i="17"/>
  <c r="F58" i="17"/>
  <c r="AL42" i="17"/>
  <c r="AD42" i="17"/>
  <c r="V42" i="17"/>
  <c r="N42" i="17"/>
  <c r="F42" i="17"/>
  <c r="H60" i="16"/>
  <c r="K48" i="25"/>
  <c r="AJ71" i="22"/>
  <c r="AJ71" i="13" s="1"/>
  <c r="AJ55" i="13"/>
  <c r="U47" i="26"/>
  <c r="U42" i="17" s="1"/>
  <c r="K44" i="23"/>
  <c r="K44" i="14" s="1"/>
  <c r="K28" i="14"/>
  <c r="AR47" i="26"/>
  <c r="AJ47" i="26"/>
  <c r="AB47" i="26"/>
  <c r="T47" i="26"/>
  <c r="L47" i="26"/>
  <c r="D47" i="26"/>
  <c r="M47" i="26"/>
  <c r="M42" i="17" s="1"/>
  <c r="AO44" i="26"/>
  <c r="AO39" i="17" s="1"/>
  <c r="G63" i="16"/>
  <c r="I47" i="16"/>
  <c r="I63" i="25"/>
  <c r="I28" i="25"/>
  <c r="I28" i="16" s="1"/>
  <c r="I29" i="16"/>
  <c r="K50" i="16"/>
  <c r="M50" i="25"/>
  <c r="M50" i="16" s="1"/>
  <c r="J28" i="16"/>
  <c r="J44" i="25"/>
  <c r="J44" i="16" s="1"/>
  <c r="AP47" i="26"/>
  <c r="AP42" i="17" s="1"/>
  <c r="AH47" i="26"/>
  <c r="AH42" i="17" s="1"/>
  <c r="Z47" i="26"/>
  <c r="Z42" i="17" s="1"/>
  <c r="R47" i="26"/>
  <c r="R42" i="17" s="1"/>
  <c r="J47" i="26"/>
  <c r="J42" i="17" s="1"/>
  <c r="AQ47" i="26"/>
  <c r="AQ42" i="17" s="1"/>
  <c r="AI47" i="26"/>
  <c r="AI42" i="17" s="1"/>
  <c r="AA47" i="26"/>
  <c r="AA42" i="17" s="1"/>
  <c r="S47" i="26"/>
  <c r="S42" i="17" s="1"/>
  <c r="K47" i="26"/>
  <c r="K42" i="17" s="1"/>
  <c r="J63" i="16"/>
  <c r="I41" i="16"/>
  <c r="K38" i="16"/>
  <c r="AK47" i="26"/>
  <c r="AK42" i="17" s="1"/>
  <c r="E47" i="26"/>
  <c r="E42" i="17" s="1"/>
  <c r="AQ28" i="26"/>
  <c r="AI28" i="26"/>
  <c r="AA28" i="26"/>
  <c r="S28" i="26"/>
  <c r="K28" i="26"/>
  <c r="K62" i="16"/>
  <c r="M62" i="25"/>
  <c r="M62" i="16" s="1"/>
  <c r="L47" i="25"/>
  <c r="L54" i="16"/>
  <c r="M54" i="25"/>
  <c r="M54" i="16" s="1"/>
  <c r="D47" i="25"/>
  <c r="D54" i="16"/>
  <c r="G28" i="25"/>
  <c r="G28" i="16" s="1"/>
  <c r="L47" i="14"/>
  <c r="L63" i="23"/>
  <c r="Z63" i="26"/>
  <c r="I47" i="15"/>
  <c r="I63" i="24"/>
  <c r="J28" i="23"/>
  <c r="J28" i="14" s="1"/>
  <c r="J29" i="14"/>
  <c r="AK63" i="26"/>
  <c r="AC63" i="26"/>
  <c r="U63" i="26"/>
  <c r="M63" i="26"/>
  <c r="AO47" i="26"/>
  <c r="AG47" i="26"/>
  <c r="Y47" i="26"/>
  <c r="Q47" i="26"/>
  <c r="I47" i="26"/>
  <c r="AO28" i="26"/>
  <c r="AO23" i="17" s="1"/>
  <c r="AG28" i="26"/>
  <c r="AG23" i="17" s="1"/>
  <c r="Y28" i="26"/>
  <c r="Y23" i="17" s="1"/>
  <c r="Q28" i="26"/>
  <c r="Q23" i="17" s="1"/>
  <c r="I28" i="26"/>
  <c r="I23" i="17" s="1"/>
  <c r="AP28" i="26"/>
  <c r="AP23" i="17" s="1"/>
  <c r="AH28" i="26"/>
  <c r="AH23" i="17" s="1"/>
  <c r="Z28" i="26"/>
  <c r="Z23" i="17" s="1"/>
  <c r="R28" i="26"/>
  <c r="R23" i="17" s="1"/>
  <c r="J28" i="26"/>
  <c r="J23" i="17" s="1"/>
  <c r="K60" i="16"/>
  <c r="H48" i="16"/>
  <c r="H47" i="25"/>
  <c r="H47" i="16" s="1"/>
  <c r="F28" i="16"/>
  <c r="F44" i="25"/>
  <c r="F44" i="16" s="1"/>
  <c r="K60" i="15"/>
  <c r="K63" i="24"/>
  <c r="L57" i="24"/>
  <c r="L57" i="15" s="1"/>
  <c r="L59" i="15"/>
  <c r="M59" i="25"/>
  <c r="M59" i="16" s="1"/>
  <c r="K29" i="15"/>
  <c r="K28" i="24"/>
  <c r="AC46" i="17"/>
  <c r="E28" i="25"/>
  <c r="E35" i="16"/>
  <c r="M60" i="14"/>
  <c r="K61" i="16"/>
  <c r="K53" i="16"/>
  <c r="K49" i="16"/>
  <c r="K51" i="25"/>
  <c r="L44" i="25"/>
  <c r="L60" i="24"/>
  <c r="D60" i="15"/>
  <c r="D51" i="15"/>
  <c r="D47" i="24"/>
  <c r="D47" i="15" s="1"/>
  <c r="E32" i="14"/>
  <c r="L44" i="23"/>
  <c r="L44" i="14" s="1"/>
  <c r="L28" i="14"/>
  <c r="AQ32" i="13"/>
  <c r="AQ48" i="22"/>
  <c r="AQ48" i="13" s="1"/>
  <c r="M61" i="25"/>
  <c r="M61" i="16" s="1"/>
  <c r="M57" i="25"/>
  <c r="M57" i="16" s="1"/>
  <c r="M49" i="25"/>
  <c r="M49" i="16" s="1"/>
  <c r="G28" i="24"/>
  <c r="G28" i="15" s="1"/>
  <c r="G32" i="15"/>
  <c r="J48" i="14"/>
  <c r="J47" i="23"/>
  <c r="J47" i="14" s="1"/>
  <c r="K47" i="14"/>
  <c r="K63" i="23"/>
  <c r="I28" i="23"/>
  <c r="I28" i="14" s="1"/>
  <c r="I29" i="14"/>
  <c r="D44" i="23"/>
  <c r="D44" i="14" s="1"/>
  <c r="D28" i="14"/>
  <c r="AN71" i="22"/>
  <c r="AN71" i="13" s="1"/>
  <c r="AN55" i="13"/>
  <c r="AF71" i="22"/>
  <c r="AF71" i="13" s="1"/>
  <c r="AF55" i="13"/>
  <c r="X71" i="22"/>
  <c r="X71" i="13" s="1"/>
  <c r="X55" i="13"/>
  <c r="P71" i="22"/>
  <c r="P71" i="13" s="1"/>
  <c r="P55" i="13"/>
  <c r="H71" i="22"/>
  <c r="H71" i="13" s="1"/>
  <c r="H55" i="13"/>
  <c r="G44" i="24"/>
  <c r="G44" i="15" s="1"/>
  <c r="G41" i="15"/>
  <c r="I48" i="14"/>
  <c r="I47" i="23"/>
  <c r="I47" i="14" s="1"/>
  <c r="D47" i="14"/>
  <c r="D63" i="23"/>
  <c r="J44" i="23"/>
  <c r="J44" i="14" s="1"/>
  <c r="J41" i="14"/>
  <c r="G41" i="16"/>
  <c r="G29" i="16"/>
  <c r="F47" i="25"/>
  <c r="F47" i="16" s="1"/>
  <c r="F41" i="15"/>
  <c r="E28" i="24"/>
  <c r="E28" i="15" s="1"/>
  <c r="H28" i="24"/>
  <c r="H28" i="15" s="1"/>
  <c r="H29" i="15"/>
  <c r="I28" i="24"/>
  <c r="J63" i="23"/>
  <c r="J60" i="14"/>
  <c r="M51" i="23"/>
  <c r="M51" i="14" s="1"/>
  <c r="I44" i="23"/>
  <c r="I44" i="14" s="1"/>
  <c r="M38" i="23"/>
  <c r="M38" i="14" s="1"/>
  <c r="F63" i="25"/>
  <c r="M29" i="25"/>
  <c r="M29" i="16" s="1"/>
  <c r="E41" i="15"/>
  <c r="L32" i="24"/>
  <c r="M32" i="25" s="1"/>
  <c r="M32" i="16" s="1"/>
  <c r="D28" i="24"/>
  <c r="E28" i="14"/>
  <c r="I63" i="23"/>
  <c r="I60" i="14"/>
  <c r="M57" i="23"/>
  <c r="M57" i="14" s="1"/>
  <c r="H44" i="23"/>
  <c r="H44" i="14" s="1"/>
  <c r="F28" i="23"/>
  <c r="H47" i="24"/>
  <c r="F28" i="24"/>
  <c r="F28" i="15" s="1"/>
  <c r="F47" i="23"/>
  <c r="M29" i="14"/>
  <c r="K32" i="13"/>
  <c r="K48" i="22"/>
  <c r="K48" i="13" s="1"/>
  <c r="AP13" i="13"/>
  <c r="AP29" i="22"/>
  <c r="AP29" i="13" s="1"/>
  <c r="AH13" i="13"/>
  <c r="AH29" i="22"/>
  <c r="AH29" i="13" s="1"/>
  <c r="Z13" i="13"/>
  <c r="Z29" i="22"/>
  <c r="Z29" i="13" s="1"/>
  <c r="J13" i="13"/>
  <c r="J29" i="22"/>
  <c r="J29" i="13" s="1"/>
  <c r="AN13" i="13"/>
  <c r="AN29" i="22"/>
  <c r="AN29" i="13" s="1"/>
  <c r="E63" i="24"/>
  <c r="G48" i="15"/>
  <c r="G47" i="24"/>
  <c r="G47" i="15" s="1"/>
  <c r="M47" i="23"/>
  <c r="M47" i="14" s="1"/>
  <c r="AJ32" i="13"/>
  <c r="AJ48" i="22"/>
  <c r="AJ48" i="13" s="1"/>
  <c r="AB32" i="13"/>
  <c r="AB48" i="22"/>
  <c r="AB48" i="13" s="1"/>
  <c r="T32" i="13"/>
  <c r="T48" i="22"/>
  <c r="T48" i="13" s="1"/>
  <c r="D32" i="13"/>
  <c r="D48" i="22"/>
  <c r="D48" i="13" s="1"/>
  <c r="G60" i="14"/>
  <c r="G48" i="14"/>
  <c r="G44" i="23"/>
  <c r="G44" i="14" s="1"/>
  <c r="R55" i="22"/>
  <c r="J55" i="22"/>
  <c r="S32" i="13"/>
  <c r="S48" i="22"/>
  <c r="S48" i="13" s="1"/>
  <c r="AB29" i="22"/>
  <c r="AB29" i="13" s="1"/>
  <c r="AK13" i="22"/>
  <c r="AK13" i="13" s="1"/>
  <c r="U13" i="22"/>
  <c r="U13" i="13" s="1"/>
  <c r="M13" i="22"/>
  <c r="M13" i="13" s="1"/>
  <c r="M25" i="21"/>
  <c r="M25" i="12" s="1"/>
  <c r="K25" i="12"/>
  <c r="AQ71" i="22"/>
  <c r="AQ71" i="13" s="1"/>
  <c r="AI71" i="22"/>
  <c r="AI71" i="13" s="1"/>
  <c r="AA71" i="22"/>
  <c r="AA71" i="13" s="1"/>
  <c r="S71" i="22"/>
  <c r="S71" i="13" s="1"/>
  <c r="K71" i="22"/>
  <c r="K71" i="13" s="1"/>
  <c r="AL45" i="13"/>
  <c r="AD45" i="13"/>
  <c r="V45" i="13"/>
  <c r="N48" i="22"/>
  <c r="N48" i="13" s="1"/>
  <c r="N45" i="13"/>
  <c r="F45" i="13"/>
  <c r="AP32" i="22"/>
  <c r="AP32" i="13" s="1"/>
  <c r="J32" i="22"/>
  <c r="J32" i="13" s="1"/>
  <c r="AC13" i="22"/>
  <c r="AC13" i="13" s="1"/>
  <c r="M42" i="19"/>
  <c r="M42" i="10" s="1"/>
  <c r="D42" i="10"/>
  <c r="M33" i="10"/>
  <c r="E32" i="10"/>
  <c r="E48" i="19"/>
  <c r="E48" i="10" s="1"/>
  <c r="AI32" i="13"/>
  <c r="AI48" i="22"/>
  <c r="AI48" i="13" s="1"/>
  <c r="AR29" i="22"/>
  <c r="AR29" i="13" s="1"/>
  <c r="AK29" i="22"/>
  <c r="AK29" i="13" s="1"/>
  <c r="M29" i="22"/>
  <c r="M29" i="13" s="1"/>
  <c r="H41" i="14"/>
  <c r="H29" i="14"/>
  <c r="H47" i="23"/>
  <c r="H47" i="14" s="1"/>
  <c r="AO71" i="22"/>
  <c r="AO71" i="13" s="1"/>
  <c r="AG71" i="22"/>
  <c r="AG71" i="13" s="1"/>
  <c r="Y71" i="22"/>
  <c r="Y71" i="13" s="1"/>
  <c r="Q71" i="22"/>
  <c r="Q71" i="13" s="1"/>
  <c r="I71" i="22"/>
  <c r="I71" i="13" s="1"/>
  <c r="AM32" i="22"/>
  <c r="AE32" i="22"/>
  <c r="W32" i="22"/>
  <c r="O32" i="22"/>
  <c r="G32" i="22"/>
  <c r="AN32" i="22"/>
  <c r="AN32" i="13" s="1"/>
  <c r="AF32" i="22"/>
  <c r="AF32" i="13" s="1"/>
  <c r="X32" i="22"/>
  <c r="X32" i="13" s="1"/>
  <c r="P32" i="22"/>
  <c r="P32" i="13" s="1"/>
  <c r="H32" i="22"/>
  <c r="H32" i="13" s="1"/>
  <c r="L26" i="13"/>
  <c r="L29" i="22"/>
  <c r="L29" i="13" s="1"/>
  <c r="D26" i="13"/>
  <c r="D29" i="22"/>
  <c r="D29" i="13" s="1"/>
  <c r="AD13" i="13"/>
  <c r="AD29" i="22"/>
  <c r="AD29" i="13" s="1"/>
  <c r="AF13" i="22"/>
  <c r="AF14" i="13"/>
  <c r="X13" i="22"/>
  <c r="X14" i="13"/>
  <c r="P14" i="13"/>
  <c r="P13" i="22"/>
  <c r="H14" i="13"/>
  <c r="H13" i="22"/>
  <c r="R13" i="13"/>
  <c r="R29" i="22"/>
  <c r="R29" i="13" s="1"/>
  <c r="K59" i="12"/>
  <c r="H29" i="20"/>
  <c r="H29" i="11" s="1"/>
  <c r="H13" i="11"/>
  <c r="F13" i="11"/>
  <c r="F29" i="20"/>
  <c r="F29" i="11" s="1"/>
  <c r="G29" i="14"/>
  <c r="AA32" i="13"/>
  <c r="AA48" i="22"/>
  <c r="AA48" i="13" s="1"/>
  <c r="AJ29" i="22"/>
  <c r="AJ29" i="13" s="1"/>
  <c r="AL13" i="22"/>
  <c r="V13" i="22"/>
  <c r="E13" i="22"/>
  <c r="E13" i="13" s="1"/>
  <c r="I68" i="12"/>
  <c r="H60" i="14"/>
  <c r="AM71" i="22"/>
  <c r="AE71" i="22"/>
  <c r="AE71" i="13" s="1"/>
  <c r="W71" i="22"/>
  <c r="W71" i="13" s="1"/>
  <c r="O71" i="22"/>
  <c r="O71" i="13" s="1"/>
  <c r="G71" i="22"/>
  <c r="AP48" i="22"/>
  <c r="AP48" i="13" s="1"/>
  <c r="AH48" i="22"/>
  <c r="AH48" i="13" s="1"/>
  <c r="R48" i="22"/>
  <c r="R48" i="13" s="1"/>
  <c r="J48" i="22"/>
  <c r="J48" i="13" s="1"/>
  <c r="AL32" i="22"/>
  <c r="AL32" i="13" s="1"/>
  <c r="AD32" i="22"/>
  <c r="AD32" i="13" s="1"/>
  <c r="V32" i="22"/>
  <c r="V32" i="13" s="1"/>
  <c r="N32" i="22"/>
  <c r="N32" i="13" s="1"/>
  <c r="F32" i="22"/>
  <c r="F32" i="13" s="1"/>
  <c r="Z32" i="22"/>
  <c r="Z32" i="13" s="1"/>
  <c r="L68" i="11"/>
  <c r="D71" i="20"/>
  <c r="D71" i="11" s="1"/>
  <c r="D68" i="11"/>
  <c r="M60" i="21"/>
  <c r="L59" i="20"/>
  <c r="L59" i="11" s="1"/>
  <c r="L60" i="11"/>
  <c r="AO13" i="22"/>
  <c r="AO13" i="13" s="1"/>
  <c r="M66" i="12"/>
  <c r="M65" i="21"/>
  <c r="M65" i="12" s="1"/>
  <c r="L71" i="21"/>
  <c r="L71" i="12" s="1"/>
  <c r="I45" i="12"/>
  <c r="F29" i="21"/>
  <c r="F29" i="12" s="1"/>
  <c r="F13" i="12"/>
  <c r="M50" i="21"/>
  <c r="M50" i="12" s="1"/>
  <c r="L50" i="11"/>
  <c r="H48" i="20"/>
  <c r="H48" i="11" s="1"/>
  <c r="H45" i="11"/>
  <c r="L41" i="11"/>
  <c r="M41" i="21"/>
  <c r="M41" i="12" s="1"/>
  <c r="L39" i="20"/>
  <c r="L39" i="11" s="1"/>
  <c r="G48" i="20"/>
  <c r="G48" i="11" s="1"/>
  <c r="G32" i="11"/>
  <c r="F48" i="19"/>
  <c r="F48" i="10" s="1"/>
  <c r="F32" i="10"/>
  <c r="N13" i="22"/>
  <c r="F13" i="22"/>
  <c r="AM13" i="22"/>
  <c r="AM13" i="13" s="1"/>
  <c r="AE13" i="22"/>
  <c r="AE13" i="13" s="1"/>
  <c r="W13" i="22"/>
  <c r="W13" i="13" s="1"/>
  <c r="O13" i="22"/>
  <c r="O13" i="13" s="1"/>
  <c r="G13" i="22"/>
  <c r="G13" i="13" s="1"/>
  <c r="Q13" i="22"/>
  <c r="Q13" i="13" s="1"/>
  <c r="D55" i="12"/>
  <c r="J26" i="12"/>
  <c r="K23" i="21"/>
  <c r="K23" i="12" s="1"/>
  <c r="I29" i="21"/>
  <c r="I29" i="12" s="1"/>
  <c r="I13" i="12"/>
  <c r="K71" i="20"/>
  <c r="K71" i="11" s="1"/>
  <c r="K55" i="11"/>
  <c r="E55" i="20"/>
  <c r="E55" i="11" s="1"/>
  <c r="E48" i="20"/>
  <c r="E48" i="11" s="1"/>
  <c r="F48" i="20"/>
  <c r="F48" i="11" s="1"/>
  <c r="H45" i="10"/>
  <c r="L32" i="19"/>
  <c r="D32" i="19"/>
  <c r="M17" i="19"/>
  <c r="M17" i="10" s="1"/>
  <c r="AK26" i="13"/>
  <c r="AC26" i="13"/>
  <c r="U26" i="13"/>
  <c r="M26" i="13"/>
  <c r="E26" i="13"/>
  <c r="AG14" i="13"/>
  <c r="Y14" i="13"/>
  <c r="I14" i="13"/>
  <c r="G71" i="21"/>
  <c r="G71" i="12" s="1"/>
  <c r="M39" i="21"/>
  <c r="M39" i="12" s="1"/>
  <c r="L13" i="21"/>
  <c r="L55" i="20"/>
  <c r="L55" i="11" s="1"/>
  <c r="L56" i="11"/>
  <c r="E29" i="20"/>
  <c r="E29" i="11" s="1"/>
  <c r="M55" i="19"/>
  <c r="M55" i="10" s="1"/>
  <c r="M56" i="10"/>
  <c r="E55" i="19"/>
  <c r="E55" i="10" s="1"/>
  <c r="E56" i="10"/>
  <c r="F71" i="21"/>
  <c r="F71" i="12" s="1"/>
  <c r="H71" i="21"/>
  <c r="H71" i="12" s="1"/>
  <c r="H55" i="12"/>
  <c r="E48" i="21"/>
  <c r="E48" i="12" s="1"/>
  <c r="H29" i="21"/>
  <c r="H29" i="12" s="1"/>
  <c r="K20" i="21"/>
  <c r="K20" i="12" s="1"/>
  <c r="M21" i="21"/>
  <c r="J13" i="21"/>
  <c r="J13" i="12" s="1"/>
  <c r="J14" i="12"/>
  <c r="K32" i="20"/>
  <c r="L26" i="11"/>
  <c r="F71" i="19"/>
  <c r="F71" i="10" s="1"/>
  <c r="M65" i="19"/>
  <c r="M65" i="10" s="1"/>
  <c r="I65" i="10"/>
  <c r="L71" i="19"/>
  <c r="L71" i="10" s="1"/>
  <c r="L55" i="10"/>
  <c r="D71" i="19"/>
  <c r="D55" i="10"/>
  <c r="J32" i="10"/>
  <c r="J48" i="19"/>
  <c r="J48" i="10" s="1"/>
  <c r="I29" i="19"/>
  <c r="I29" i="10" s="1"/>
  <c r="D23" i="10"/>
  <c r="M23" i="19"/>
  <c r="M23" i="10" s="1"/>
  <c r="M14" i="10"/>
  <c r="M30" i="10" s="1"/>
  <c r="E29" i="19"/>
  <c r="E29" i="10" s="1"/>
  <c r="E13" i="10"/>
  <c r="E71" i="21"/>
  <c r="E71" i="12" s="1"/>
  <c r="G32" i="21"/>
  <c r="G32" i="12" s="1"/>
  <c r="G42" i="12"/>
  <c r="M36" i="21"/>
  <c r="M36" i="12" s="1"/>
  <c r="I33" i="12"/>
  <c r="I32" i="21"/>
  <c r="I32" i="12" s="1"/>
  <c r="D29" i="21"/>
  <c r="D29" i="12" s="1"/>
  <c r="G29" i="21"/>
  <c r="G29" i="12" s="1"/>
  <c r="L45" i="11"/>
  <c r="I71" i="20"/>
  <c r="I71" i="11" s="1"/>
  <c r="J55" i="20"/>
  <c r="E68" i="10"/>
  <c r="K71" i="19"/>
  <c r="K71" i="10" s="1"/>
  <c r="K55" i="10"/>
  <c r="H29" i="19"/>
  <c r="H29" i="10" s="1"/>
  <c r="H26" i="10"/>
  <c r="D13" i="19"/>
  <c r="AQ13" i="22"/>
  <c r="AI13" i="22"/>
  <c r="AA13" i="22"/>
  <c r="S13" i="22"/>
  <c r="K13" i="22"/>
  <c r="I56" i="12"/>
  <c r="I55" i="21"/>
  <c r="I55" i="12" s="1"/>
  <c r="E13" i="12"/>
  <c r="E29" i="21"/>
  <c r="E29" i="12" s="1"/>
  <c r="H13" i="21"/>
  <c r="H13" i="12" s="1"/>
  <c r="G55" i="20"/>
  <c r="L33" i="11"/>
  <c r="D33" i="11"/>
  <c r="D32" i="20"/>
  <c r="D32" i="11" s="1"/>
  <c r="J29" i="20"/>
  <c r="J29" i="11" s="1"/>
  <c r="E14" i="11"/>
  <c r="E13" i="20"/>
  <c r="E13" i="11" s="1"/>
  <c r="J71" i="19"/>
  <c r="J71" i="10" s="1"/>
  <c r="J55" i="10"/>
  <c r="G71" i="19"/>
  <c r="G71" i="10" s="1"/>
  <c r="G55" i="10"/>
  <c r="H33" i="10"/>
  <c r="H32" i="19"/>
  <c r="H32" i="10" s="1"/>
  <c r="G29" i="19"/>
  <c r="G29" i="10" s="1"/>
  <c r="M42" i="21"/>
  <c r="M42" i="12" s="1"/>
  <c r="M43" i="12"/>
  <c r="D32" i="12"/>
  <c r="D48" i="21"/>
  <c r="D48" i="12" s="1"/>
  <c r="M26" i="12"/>
  <c r="M18" i="12"/>
  <c r="M17" i="21"/>
  <c r="M17" i="12" s="1"/>
  <c r="H55" i="20"/>
  <c r="H55" i="11" s="1"/>
  <c r="H56" i="11"/>
  <c r="I48" i="20"/>
  <c r="I48" i="11" s="1"/>
  <c r="I26" i="11"/>
  <c r="I29" i="20"/>
  <c r="I29" i="11" s="1"/>
  <c r="L15" i="11"/>
  <c r="M15" i="21"/>
  <c r="L14" i="20"/>
  <c r="I55" i="19"/>
  <c r="D36" i="10"/>
  <c r="D30" i="10" s="1"/>
  <c r="F30" i="10" s="1"/>
  <c r="M36" i="19"/>
  <c r="M36" i="10" s="1"/>
  <c r="F29" i="19"/>
  <c r="F29" i="10" s="1"/>
  <c r="J29" i="19"/>
  <c r="J29" i="10" s="1"/>
  <c r="J13" i="10"/>
  <c r="K26" i="21"/>
  <c r="M24" i="21"/>
  <c r="K17" i="21"/>
  <c r="K17" i="12" s="1"/>
  <c r="M69" i="21"/>
  <c r="K62" i="21"/>
  <c r="K62" i="12" s="1"/>
  <c r="M57" i="21"/>
  <c r="M46" i="21"/>
  <c r="K39" i="21"/>
  <c r="K39" i="12" s="1"/>
  <c r="M34" i="21"/>
  <c r="H32" i="21"/>
  <c r="K65" i="21"/>
  <c r="K65" i="12" s="1"/>
  <c r="K42" i="21"/>
  <c r="K42" i="12" s="1"/>
  <c r="F32" i="21"/>
  <c r="F32" i="12" s="1"/>
  <c r="M45" i="21" l="1"/>
  <c r="M46" i="12"/>
  <c r="K13" i="21"/>
  <c r="K13" i="12" s="1"/>
  <c r="AL13" i="13"/>
  <c r="AL29" i="22"/>
  <c r="AL29" i="13" s="1"/>
  <c r="G48" i="22"/>
  <c r="G48" i="13" s="1"/>
  <c r="G32" i="13"/>
  <c r="AC29" i="22"/>
  <c r="AC29" i="13" s="1"/>
  <c r="M32" i="19"/>
  <c r="M32" i="10" s="1"/>
  <c r="R71" i="22"/>
  <c r="R71" i="13" s="1"/>
  <c r="R55" i="13"/>
  <c r="AN48" i="22"/>
  <c r="AN48" i="13" s="1"/>
  <c r="G29" i="22"/>
  <c r="G29" i="13" s="1"/>
  <c r="M28" i="23"/>
  <c r="G63" i="24"/>
  <c r="J63" i="14"/>
  <c r="J65" i="23"/>
  <c r="K63" i="14"/>
  <c r="K65" i="23"/>
  <c r="G44" i="25"/>
  <c r="I42" i="17"/>
  <c r="I63" i="26"/>
  <c r="AC58" i="17"/>
  <c r="AC65" i="26"/>
  <c r="AP63" i="26"/>
  <c r="AG44" i="26"/>
  <c r="AG39" i="17" s="1"/>
  <c r="AR63" i="26"/>
  <c r="AR42" i="17"/>
  <c r="H63" i="25"/>
  <c r="K28" i="16"/>
  <c r="K44" i="25"/>
  <c r="K44" i="16" s="1"/>
  <c r="AN44" i="26"/>
  <c r="AN23" i="17"/>
  <c r="S63" i="26"/>
  <c r="M21" i="12"/>
  <c r="M20" i="21"/>
  <c r="M20" i="12" s="1"/>
  <c r="K55" i="21"/>
  <c r="O48" i="22"/>
  <c r="O48" i="13" s="1"/>
  <c r="O32" i="13"/>
  <c r="O29" i="22"/>
  <c r="O29" i="13" s="1"/>
  <c r="F47" i="14"/>
  <c r="F63" i="23"/>
  <c r="I28" i="15"/>
  <c r="I44" i="24"/>
  <c r="I44" i="15" s="1"/>
  <c r="Q42" i="17"/>
  <c r="Q63" i="26"/>
  <c r="AK65" i="26"/>
  <c r="AK58" i="17"/>
  <c r="K44" i="26"/>
  <c r="K39" i="17" s="1"/>
  <c r="K23" i="17"/>
  <c r="I63" i="16"/>
  <c r="AA63" i="26"/>
  <c r="L32" i="20"/>
  <c r="K13" i="13"/>
  <c r="K29" i="22"/>
  <c r="K29" i="13" s="1"/>
  <c r="F48" i="21"/>
  <c r="F48" i="12" s="1"/>
  <c r="J29" i="21"/>
  <c r="J29" i="12" s="1"/>
  <c r="E71" i="20"/>
  <c r="E71" i="11" s="1"/>
  <c r="L71" i="20"/>
  <c r="L71" i="11" s="1"/>
  <c r="AM71" i="13"/>
  <c r="X13" i="13"/>
  <c r="X29" i="22"/>
  <c r="X29" i="13" s="1"/>
  <c r="W48" i="22"/>
  <c r="W48" i="13" s="1"/>
  <c r="W32" i="13"/>
  <c r="Q29" i="22"/>
  <c r="Q29" i="13" s="1"/>
  <c r="G65" i="23"/>
  <c r="W29" i="22"/>
  <c r="W29" i="13" s="1"/>
  <c r="H63" i="23"/>
  <c r="I65" i="23"/>
  <c r="I63" i="14"/>
  <c r="F65" i="25"/>
  <c r="F63" i="16"/>
  <c r="D63" i="24"/>
  <c r="M63" i="23"/>
  <c r="Y42" i="17"/>
  <c r="Y63" i="26"/>
  <c r="S44" i="26"/>
  <c r="S39" i="17" s="1"/>
  <c r="S23" i="17"/>
  <c r="M38" i="25"/>
  <c r="M38" i="16" s="1"/>
  <c r="J44" i="26"/>
  <c r="J39" i="17" s="1"/>
  <c r="R63" i="26"/>
  <c r="AI63" i="26"/>
  <c r="K32" i="21"/>
  <c r="Z48" i="22"/>
  <c r="Z48" i="13" s="1"/>
  <c r="AE48" i="22"/>
  <c r="AE48" i="13" s="1"/>
  <c r="AE32" i="13"/>
  <c r="V48" i="22"/>
  <c r="AO29" i="22"/>
  <c r="AO29" i="13" s="1"/>
  <c r="AE29" i="22"/>
  <c r="AE29" i="13" s="1"/>
  <c r="AG63" i="26"/>
  <c r="AG42" i="17"/>
  <c r="D63" i="25"/>
  <c r="D47" i="16"/>
  <c r="AA44" i="26"/>
  <c r="AA39" i="17" s="1"/>
  <c r="AA23" i="17"/>
  <c r="D63" i="26"/>
  <c r="D42" i="17"/>
  <c r="R44" i="26"/>
  <c r="R39" i="17" s="1"/>
  <c r="AQ63" i="26"/>
  <c r="M57" i="12"/>
  <c r="M56" i="21"/>
  <c r="M56" i="12" s="1"/>
  <c r="AA13" i="13"/>
  <c r="AA29" i="22"/>
  <c r="AA29" i="13" s="1"/>
  <c r="D71" i="10"/>
  <c r="K32" i="11"/>
  <c r="K48" i="20"/>
  <c r="K48" i="11" s="1"/>
  <c r="G48" i="21"/>
  <c r="G48" i="12" s="1"/>
  <c r="F13" i="13"/>
  <c r="F29" i="22"/>
  <c r="F29" i="13" s="1"/>
  <c r="I71" i="21"/>
  <c r="I71" i="12" s="1"/>
  <c r="AF13" i="13"/>
  <c r="AF29" i="22"/>
  <c r="AF29" i="13" s="1"/>
  <c r="AM48" i="22"/>
  <c r="AM48" i="13" s="1"/>
  <c r="AM32" i="13"/>
  <c r="H48" i="22"/>
  <c r="H48" i="13" s="1"/>
  <c r="AM29" i="22"/>
  <c r="AM29" i="13" s="1"/>
  <c r="H47" i="15"/>
  <c r="H63" i="24"/>
  <c r="D28" i="15"/>
  <c r="D44" i="24"/>
  <c r="D44" i="15" s="1"/>
  <c r="D63" i="14"/>
  <c r="D65" i="23"/>
  <c r="L60" i="15"/>
  <c r="K63" i="15"/>
  <c r="AO42" i="17"/>
  <c r="AO63" i="26"/>
  <c r="I65" i="24"/>
  <c r="I63" i="15"/>
  <c r="AI44" i="26"/>
  <c r="AI39" i="17" s="1"/>
  <c r="AI23" i="17"/>
  <c r="L63" i="26"/>
  <c r="L42" i="17"/>
  <c r="AH63" i="26"/>
  <c r="Z44" i="26"/>
  <c r="Z39" i="17" s="1"/>
  <c r="E67" i="23"/>
  <c r="E67" i="14" s="1"/>
  <c r="E65" i="14"/>
  <c r="H44" i="26"/>
  <c r="H23" i="17"/>
  <c r="N60" i="17"/>
  <c r="I71" i="19"/>
  <c r="I71" i="10" s="1"/>
  <c r="I55" i="10"/>
  <c r="G55" i="11"/>
  <c r="G71" i="20"/>
  <c r="G71" i="11" s="1"/>
  <c r="H32" i="12"/>
  <c r="H48" i="21"/>
  <c r="H48" i="12" s="1"/>
  <c r="M23" i="21"/>
  <c r="M23" i="12" s="1"/>
  <c r="M24" i="12"/>
  <c r="AI13" i="13"/>
  <c r="AI29" i="22"/>
  <c r="AI29" i="13" s="1"/>
  <c r="E71" i="19"/>
  <c r="E71" i="10" s="1"/>
  <c r="M13" i="19"/>
  <c r="M13" i="10" s="1"/>
  <c r="D48" i="20"/>
  <c r="D48" i="11" s="1"/>
  <c r="D32" i="10"/>
  <c r="D48" i="19"/>
  <c r="N13" i="13"/>
  <c r="N29" i="22"/>
  <c r="N29" i="13" s="1"/>
  <c r="H13" i="13"/>
  <c r="H29" i="22"/>
  <c r="H29" i="13" s="1"/>
  <c r="E29" i="22"/>
  <c r="E29" i="13" s="1"/>
  <c r="AD48" i="22"/>
  <c r="P48" i="22"/>
  <c r="P48" i="13" s="1"/>
  <c r="E63" i="15"/>
  <c r="L32" i="15"/>
  <c r="L28" i="24"/>
  <c r="L44" i="16"/>
  <c r="E44" i="25"/>
  <c r="E44" i="16" s="1"/>
  <c r="E28" i="16"/>
  <c r="M60" i="25"/>
  <c r="M60" i="16" s="1"/>
  <c r="E63" i="26"/>
  <c r="AQ44" i="26"/>
  <c r="AQ39" i="17" s="1"/>
  <c r="AQ23" i="17"/>
  <c r="I44" i="25"/>
  <c r="I44" i="16" s="1"/>
  <c r="I44" i="26"/>
  <c r="I39" i="17" s="1"/>
  <c r="T63" i="26"/>
  <c r="T42" i="17"/>
  <c r="AH44" i="26"/>
  <c r="AH39" i="17" s="1"/>
  <c r="P44" i="26"/>
  <c r="P23" i="17"/>
  <c r="M69" i="12"/>
  <c r="M68" i="21"/>
  <c r="K26" i="12"/>
  <c r="K29" i="21"/>
  <c r="K29" i="12" s="1"/>
  <c r="AQ13" i="13"/>
  <c r="AQ29" i="22"/>
  <c r="AQ29" i="13" s="1"/>
  <c r="L32" i="10"/>
  <c r="L48" i="19"/>
  <c r="L48" i="10" s="1"/>
  <c r="I48" i="21"/>
  <c r="I48" i="12" s="1"/>
  <c r="M59" i="21"/>
  <c r="M59" i="12" s="1"/>
  <c r="M60" i="12"/>
  <c r="G71" i="13"/>
  <c r="G67" i="26"/>
  <c r="G62" i="17" s="1"/>
  <c r="X48" i="22"/>
  <c r="X48" i="13" s="1"/>
  <c r="F44" i="23"/>
  <c r="F44" i="14" s="1"/>
  <c r="F28" i="14"/>
  <c r="E44" i="24"/>
  <c r="E44" i="15" s="1"/>
  <c r="F44" i="24"/>
  <c r="H44" i="24"/>
  <c r="H44" i="15" s="1"/>
  <c r="M51" i="25"/>
  <c r="M51" i="16" s="1"/>
  <c r="K51" i="16"/>
  <c r="M65" i="26"/>
  <c r="M58" i="17"/>
  <c r="Z65" i="26"/>
  <c r="Z58" i="17"/>
  <c r="L63" i="25"/>
  <c r="L47" i="16"/>
  <c r="Q44" i="26"/>
  <c r="Q39" i="17" s="1"/>
  <c r="AB63" i="26"/>
  <c r="AB42" i="17"/>
  <c r="AP44" i="26"/>
  <c r="AP39" i="17" s="1"/>
  <c r="J65" i="24"/>
  <c r="J63" i="15"/>
  <c r="X23" i="17"/>
  <c r="X44" i="26"/>
  <c r="E65" i="25"/>
  <c r="E63" i="16"/>
  <c r="S13" i="13"/>
  <c r="S29" i="22"/>
  <c r="S29" i="13" s="1"/>
  <c r="M33" i="21"/>
  <c r="M33" i="12" s="1"/>
  <c r="M34" i="12"/>
  <c r="L13" i="20"/>
  <c r="L14" i="11"/>
  <c r="J71" i="20"/>
  <c r="J71" i="11" s="1"/>
  <c r="J55" i="11"/>
  <c r="M14" i="21"/>
  <c r="M14" i="12" s="1"/>
  <c r="M15" i="12"/>
  <c r="D29" i="19"/>
  <c r="D13" i="10"/>
  <c r="H71" i="20"/>
  <c r="H71" i="11" s="1"/>
  <c r="M13" i="21"/>
  <c r="L13" i="12"/>
  <c r="L29" i="21"/>
  <c r="L29" i="12" s="1"/>
  <c r="H48" i="19"/>
  <c r="H48" i="10" s="1"/>
  <c r="V13" i="13"/>
  <c r="V29" i="22"/>
  <c r="V29" i="13" s="1"/>
  <c r="P13" i="13"/>
  <c r="P29" i="22"/>
  <c r="P29" i="13" s="1"/>
  <c r="U29" i="22"/>
  <c r="U29" i="13" s="1"/>
  <c r="F48" i="22"/>
  <c r="AL48" i="22"/>
  <c r="J71" i="22"/>
  <c r="J71" i="13" s="1"/>
  <c r="J55" i="13"/>
  <c r="AF48" i="22"/>
  <c r="AF48" i="13" s="1"/>
  <c r="L47" i="24"/>
  <c r="L47" i="15" s="1"/>
  <c r="K28" i="15"/>
  <c r="K44" i="24"/>
  <c r="K44" i="15" s="1"/>
  <c r="U58" i="17"/>
  <c r="U65" i="26"/>
  <c r="L63" i="14"/>
  <c r="L65" i="23"/>
  <c r="J65" i="25"/>
  <c r="Y44" i="26"/>
  <c r="Y39" i="17" s="1"/>
  <c r="AJ63" i="26"/>
  <c r="AJ42" i="17"/>
  <c r="K47" i="25"/>
  <c r="M48" i="25"/>
  <c r="M48" i="16" s="1"/>
  <c r="K48" i="16"/>
  <c r="AF23" i="17"/>
  <c r="AF44" i="26"/>
  <c r="K63" i="26"/>
  <c r="J63" i="26"/>
  <c r="W60" i="17"/>
  <c r="W67" i="26"/>
  <c r="W62" i="17" s="1"/>
  <c r="K47" i="16" l="1"/>
  <c r="K63" i="25"/>
  <c r="F48" i="13"/>
  <c r="F67" i="26"/>
  <c r="F62" i="17" s="1"/>
  <c r="E65" i="16"/>
  <c r="E69" i="25"/>
  <c r="E69" i="16" s="1"/>
  <c r="T65" i="26"/>
  <c r="T58" i="17"/>
  <c r="AD48" i="13"/>
  <c r="AD67" i="26"/>
  <c r="AD62" i="17" s="1"/>
  <c r="H39" i="17"/>
  <c r="H65" i="26"/>
  <c r="D65" i="25"/>
  <c r="D63" i="16"/>
  <c r="Y65" i="26"/>
  <c r="Y58" i="17"/>
  <c r="H65" i="23"/>
  <c r="H63" i="14"/>
  <c r="AM67" i="26"/>
  <c r="AM62" i="17" s="1"/>
  <c r="L32" i="11"/>
  <c r="L48" i="20"/>
  <c r="L48" i="11" s="1"/>
  <c r="AK67" i="26"/>
  <c r="AK62" i="17" s="1"/>
  <c r="AK60" i="17"/>
  <c r="AN39" i="17"/>
  <c r="AN65" i="26"/>
  <c r="AC67" i="26"/>
  <c r="AC62" i="17" s="1"/>
  <c r="AC60" i="17"/>
  <c r="M13" i="12"/>
  <c r="M29" i="21"/>
  <c r="M29" i="12" s="1"/>
  <c r="X39" i="17"/>
  <c r="X65" i="26"/>
  <c r="D67" i="23"/>
  <c r="D67" i="14" s="1"/>
  <c r="D65" i="14"/>
  <c r="AQ65" i="26"/>
  <c r="AQ58" i="17"/>
  <c r="M32" i="21"/>
  <c r="M32" i="12" s="1"/>
  <c r="K32" i="12"/>
  <c r="K48" i="21"/>
  <c r="K48" i="12" s="1"/>
  <c r="AE67" i="26"/>
  <c r="AE62" i="17" s="1"/>
  <c r="Q65" i="26"/>
  <c r="Q58" i="17"/>
  <c r="G63" i="15"/>
  <c r="G65" i="24"/>
  <c r="J65" i="26"/>
  <c r="J58" i="17"/>
  <c r="AJ65" i="26"/>
  <c r="AJ58" i="17"/>
  <c r="L13" i="11"/>
  <c r="L29" i="20"/>
  <c r="L29" i="11" s="1"/>
  <c r="M63" i="25"/>
  <c r="M63" i="16" s="1"/>
  <c r="L65" i="25"/>
  <c r="L63" i="16"/>
  <c r="F44" i="15"/>
  <c r="F65" i="24"/>
  <c r="M68" i="12"/>
  <c r="I65" i="15"/>
  <c r="I67" i="24"/>
  <c r="I67" i="15" s="1"/>
  <c r="AG65" i="26"/>
  <c r="AG58" i="17"/>
  <c r="AI65" i="26"/>
  <c r="AI58" i="17"/>
  <c r="M65" i="23"/>
  <c r="M63" i="14"/>
  <c r="G65" i="14"/>
  <c r="G67" i="23"/>
  <c r="G67" i="14" s="1"/>
  <c r="AA65" i="26"/>
  <c r="AA58" i="17"/>
  <c r="K55" i="12"/>
  <c r="K71" i="21"/>
  <c r="K71" i="12" s="1"/>
  <c r="M55" i="21"/>
  <c r="M55" i="12" s="1"/>
  <c r="I65" i="26"/>
  <c r="I58" i="17"/>
  <c r="M28" i="14"/>
  <c r="M44" i="23"/>
  <c r="M44" i="14" s="1"/>
  <c r="L28" i="15"/>
  <c r="L44" i="24"/>
  <c r="AO65" i="26"/>
  <c r="AO58" i="17"/>
  <c r="M71" i="19"/>
  <c r="M71" i="10" s="1"/>
  <c r="R65" i="26"/>
  <c r="R58" i="17"/>
  <c r="D65" i="24"/>
  <c r="D63" i="15"/>
  <c r="I65" i="25"/>
  <c r="H63" i="16"/>
  <c r="H65" i="25"/>
  <c r="Z60" i="17"/>
  <c r="Z67" i="26"/>
  <c r="Z62" i="17" s="1"/>
  <c r="AH65" i="26"/>
  <c r="AH58" i="17"/>
  <c r="D65" i="26"/>
  <c r="D58" i="17"/>
  <c r="G44" i="16"/>
  <c r="G65" i="25"/>
  <c r="J69" i="25"/>
  <c r="J69" i="16" s="1"/>
  <c r="J65" i="16"/>
  <c r="M29" i="19"/>
  <c r="M29" i="10" s="1"/>
  <c r="M31" i="10" s="1"/>
  <c r="D29" i="10"/>
  <c r="J67" i="24"/>
  <c r="J67" i="15" s="1"/>
  <c r="J65" i="15"/>
  <c r="L67" i="23"/>
  <c r="L67" i="14" s="1"/>
  <c r="L65" i="14"/>
  <c r="P39" i="17"/>
  <c r="P65" i="26"/>
  <c r="E58" i="17"/>
  <c r="E65" i="26"/>
  <c r="H65" i="24"/>
  <c r="H63" i="15"/>
  <c r="V48" i="13"/>
  <c r="V67" i="26"/>
  <c r="V62" i="17" s="1"/>
  <c r="F65" i="16"/>
  <c r="F69" i="25"/>
  <c r="F69" i="16" s="1"/>
  <c r="F65" i="23"/>
  <c r="F63" i="14"/>
  <c r="O67" i="26"/>
  <c r="O62" i="17" s="1"/>
  <c r="AR65" i="26"/>
  <c r="AR58" i="17"/>
  <c r="K67" i="23"/>
  <c r="K67" i="14" s="1"/>
  <c r="K65" i="14"/>
  <c r="K65" i="26"/>
  <c r="K58" i="17"/>
  <c r="M60" i="17"/>
  <c r="M67" i="26"/>
  <c r="M62" i="17" s="1"/>
  <c r="E65" i="24"/>
  <c r="D48" i="10"/>
  <c r="M48" i="19"/>
  <c r="M48" i="10" s="1"/>
  <c r="N67" i="26"/>
  <c r="N62" i="17" s="1"/>
  <c r="L65" i="26"/>
  <c r="L58" i="17"/>
  <c r="K65" i="24"/>
  <c r="S65" i="26"/>
  <c r="S58" i="17"/>
  <c r="AF65" i="26"/>
  <c r="AF39" i="17"/>
  <c r="U67" i="26"/>
  <c r="U62" i="17" s="1"/>
  <c r="U60" i="17"/>
  <c r="AL48" i="13"/>
  <c r="AL67" i="26"/>
  <c r="AL62" i="17" s="1"/>
  <c r="AB65" i="26"/>
  <c r="AB58" i="17"/>
  <c r="L63" i="24"/>
  <c r="I65" i="14"/>
  <c r="I67" i="23"/>
  <c r="I67" i="14" s="1"/>
  <c r="AP65" i="26"/>
  <c r="AP58" i="17"/>
  <c r="J67" i="23"/>
  <c r="J67" i="14" s="1"/>
  <c r="J65" i="14"/>
  <c r="M45" i="12"/>
  <c r="AB60" i="17" l="1"/>
  <c r="AB67" i="26"/>
  <c r="AB62" i="17" s="1"/>
  <c r="AQ67" i="26"/>
  <c r="AQ62" i="17" s="1"/>
  <c r="AQ60" i="17"/>
  <c r="I67" i="26"/>
  <c r="I62" i="17" s="1"/>
  <c r="I60" i="17"/>
  <c r="Q67" i="26"/>
  <c r="Q62" i="17" s="1"/>
  <c r="Q60" i="17"/>
  <c r="G65" i="16"/>
  <c r="G69" i="25"/>
  <c r="G69" i="16" s="1"/>
  <c r="H69" i="25"/>
  <c r="H69" i="16" s="1"/>
  <c r="H65" i="16"/>
  <c r="M67" i="23"/>
  <c r="M67" i="14" s="1"/>
  <c r="M65" i="14"/>
  <c r="M71" i="21"/>
  <c r="M71" i="12" s="1"/>
  <c r="X67" i="26"/>
  <c r="X62" i="17" s="1"/>
  <c r="X60" i="17"/>
  <c r="Y67" i="26"/>
  <c r="Y62" i="17" s="1"/>
  <c r="Y60" i="17"/>
  <c r="T67" i="26"/>
  <c r="T62" i="17" s="1"/>
  <c r="T60" i="17"/>
  <c r="F65" i="14"/>
  <c r="F67" i="23"/>
  <c r="F67" i="14" s="1"/>
  <c r="L65" i="24"/>
  <c r="L63" i="15"/>
  <c r="AO67" i="26"/>
  <c r="AO62" i="17" s="1"/>
  <c r="AO60" i="17"/>
  <c r="F67" i="24"/>
  <c r="F67" i="15" s="1"/>
  <c r="F65" i="15"/>
  <c r="AJ67" i="26"/>
  <c r="AJ62" i="17" s="1"/>
  <c r="AJ60" i="17"/>
  <c r="AH67" i="26"/>
  <c r="AH62" i="17" s="1"/>
  <c r="AH60" i="17"/>
  <c r="AF67" i="26"/>
  <c r="AF62" i="17" s="1"/>
  <c r="AF60" i="17"/>
  <c r="M48" i="21"/>
  <c r="M48" i="12" s="1"/>
  <c r="E67" i="24"/>
  <c r="E67" i="15" s="1"/>
  <c r="E65" i="15"/>
  <c r="AR60" i="17"/>
  <c r="AR67" i="26"/>
  <c r="AR62" i="17" s="1"/>
  <c r="I69" i="25"/>
  <c r="I69" i="16" s="1"/>
  <c r="I65" i="16"/>
  <c r="L44" i="15"/>
  <c r="M44" i="25"/>
  <c r="M44" i="16" s="1"/>
  <c r="AI67" i="26"/>
  <c r="AI62" i="17" s="1"/>
  <c r="AI60" i="17"/>
  <c r="D65" i="16"/>
  <c r="D69" i="25"/>
  <c r="D69" i="16" s="1"/>
  <c r="S67" i="26"/>
  <c r="S62" i="17" s="1"/>
  <c r="S60" i="17"/>
  <c r="J60" i="17"/>
  <c r="J67" i="26"/>
  <c r="J62" i="17" s="1"/>
  <c r="H65" i="15"/>
  <c r="H67" i="24"/>
  <c r="H67" i="15" s="1"/>
  <c r="D67" i="26"/>
  <c r="D62" i="17" s="1"/>
  <c r="D60" i="17"/>
  <c r="H67" i="26"/>
  <c r="H62" i="17" s="1"/>
  <c r="H60" i="17"/>
  <c r="K67" i="24"/>
  <c r="K67" i="15" s="1"/>
  <c r="K65" i="15"/>
  <c r="E60" i="17"/>
  <c r="E67" i="26"/>
  <c r="E62" i="17" s="1"/>
  <c r="D67" i="24"/>
  <c r="D67" i="15" s="1"/>
  <c r="D65" i="15"/>
  <c r="AA67" i="26"/>
  <c r="AA62" i="17" s="1"/>
  <c r="AA60" i="17"/>
  <c r="AG67" i="26"/>
  <c r="AG62" i="17" s="1"/>
  <c r="AG60" i="17"/>
  <c r="L65" i="16"/>
  <c r="L69" i="25"/>
  <c r="L69" i="16" s="1"/>
  <c r="G65" i="15"/>
  <c r="G67" i="24"/>
  <c r="G67" i="15" s="1"/>
  <c r="K65" i="25"/>
  <c r="M65" i="25" s="1"/>
  <c r="K63" i="16"/>
  <c r="AP60" i="17"/>
  <c r="AP67" i="26"/>
  <c r="AP62" i="17" s="1"/>
  <c r="L60" i="17"/>
  <c r="L67" i="26"/>
  <c r="L62" i="17" s="1"/>
  <c r="K67" i="26"/>
  <c r="K62" i="17" s="1"/>
  <c r="K60" i="17"/>
  <c r="P67" i="26"/>
  <c r="P62" i="17" s="1"/>
  <c r="P60" i="17"/>
  <c r="R67" i="26"/>
  <c r="R62" i="17" s="1"/>
  <c r="R60" i="17"/>
  <c r="AN60" i="17"/>
  <c r="AN67" i="26"/>
  <c r="AN62" i="17" s="1"/>
  <c r="H65" i="14"/>
  <c r="H67" i="23"/>
  <c r="H67" i="14" s="1"/>
  <c r="M65" i="16" l="1"/>
  <c r="M69" i="25"/>
  <c r="M69" i="16" s="1"/>
  <c r="L67" i="24"/>
  <c r="L67" i="15" s="1"/>
  <c r="L65" i="15"/>
  <c r="K69" i="25"/>
  <c r="K69" i="16" s="1"/>
  <c r="K65" i="16"/>
</calcChain>
</file>

<file path=xl/sharedStrings.xml><?xml version="1.0" encoding="utf-8"?>
<sst xmlns="http://schemas.openxmlformats.org/spreadsheetml/2006/main" count="2366" uniqueCount="778">
  <si>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</si>
  <si>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</si>
  <si>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</si>
  <si>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</si>
  <si>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</si>
  <si>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</si>
  <si>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</si>
  <si>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</si>
  <si>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</si>
  <si>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</si>
  <si>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</si>
  <si>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</si>
  <si>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</si>
  <si>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</si>
  <si>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</si>
  <si>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</si>
  <si>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</si>
  <si>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</si>
  <si>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</si>
  <si>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</si>
  <si>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</si>
  <si>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</si>
  <si>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</si>
  <si>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</si>
  <si>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</si>
  <si>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</si>
  <si>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</si>
  <si>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</si>
  <si>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</si>
  <si>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</si>
  <si>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</si>
  <si>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</si>
  <si>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</si>
  <si>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</si>
  <si>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</si>
  <si>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</si>
  <si>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</si>
  <si>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</si>
  <si>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</si>
  <si>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</si>
  <si>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</si>
  <si>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</si>
  <si>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</si>
  <si>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</si>
  <si>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</si>
  <si>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</si>
  <si>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</si>
  <si>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</si>
  <si>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</si>
  <si>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</si>
  <si>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</si>
  <si>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</si>
  <si>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</si>
  <si>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</si>
  <si>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</si>
  <si>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</si>
  <si>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</si>
  <si>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</si>
  <si>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</si>
  <si>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</si>
  <si>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</si>
  <si>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</si>
  <si>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</si>
  <si>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</si>
  <si>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</si>
  <si>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</si>
  <si>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</si>
  <si>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</si>
  <si>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</si>
  <si>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</si>
  <si>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</si>
  <si>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</si>
  <si>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</si>
  <si>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</si>
  <si>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</si>
  <si>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</si>
  <si>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</si>
  <si>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</si>
  <si>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</si>
  <si>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</si>
  <si>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</si>
  <si>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</si>
  <si>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</si>
  <si>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</si>
  <si>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</si>
  <si>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</si>
  <si>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</si>
  <si>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</si>
  <si>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</si>
  <si>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</si>
  <si>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</si>
  <si>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</si>
  <si>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</si>
  <si>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</si>
  <si>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</si>
  <si>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</si>
  <si>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</si>
  <si>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</si>
  <si>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</si>
  <si>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</si>
  <si>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</si>
  <si>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</si>
  <si>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</si>
  <si>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</si>
  <si>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</si>
  <si>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</si>
  <si>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</si>
  <si>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</si>
  <si>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</si>
  <si>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</si>
  <si>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</si>
  <si>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</si>
  <si>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</si>
  <si>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</si>
  <si>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</si>
  <si>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</si>
  <si>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</si>
  <si>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</si>
  <si>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</si>
  <si>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</si>
  <si>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</si>
  <si>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</si>
  <si>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</si>
  <si>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</si>
  <si>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</si>
  <si>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</si>
  <si>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</si>
  <si>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</si>
  <si>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</si>
  <si>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</si>
  <si>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</si>
  <si>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</si>
  <si>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</si>
  <si>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</si>
  <si>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</si>
  <si>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</si>
  <si>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</si>
  <si>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</si>
  <si>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</si>
  <si>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</si>
  <si>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</si>
  <si>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</si>
  <si>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</si>
  <si>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</si>
  <si>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</si>
  <si>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</si>
  <si>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</si>
  <si>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</si>
  <si>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</si>
  <si>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</si>
  <si>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</si>
  <si>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</si>
  <si>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</si>
  <si>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</si>
  <si>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</si>
  <si>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</si>
  <si>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</si>
  <si>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</si>
  <si>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</si>
  <si>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</si>
  <si>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</si>
  <si>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</si>
  <si>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</si>
  <si>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</si>
  <si>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</si>
  <si>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</si>
  <si>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</si>
  <si>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</si>
  <si>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</si>
  <si>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</si>
  <si>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</si>
  <si>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</si>
  <si>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</si>
  <si>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</si>
  <si>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</si>
  <si>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</si>
  <si>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</si>
  <si>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</si>
  <si>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</si>
  <si>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</si>
  <si>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</si>
  <si>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</si>
  <si>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</si>
  <si>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</si>
  <si>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</si>
  <si>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</si>
  <si>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</si>
  <si>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</si>
  <si>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</si>
  <si>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</si>
  <si>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</si>
  <si>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</si>
  <si>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</si>
  <si>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</si>
  <si>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</si>
  <si>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</si>
  <si>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</si>
  <si>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</si>
  <si>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</si>
  <si>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</si>
  <si>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</si>
  <si>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</si>
  <si>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</si>
  <si>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</si>
  <si>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</si>
  <si>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</si>
  <si>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</si>
  <si>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</si>
  <si>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</si>
  <si>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</si>
  <si>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</si>
  <si>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</si>
  <si>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</si>
  <si>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</si>
  <si>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</si>
  <si>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</si>
  <si>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</si>
  <si>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</si>
  <si>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</si>
  <si>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</si>
  <si>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</si>
  <si>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</si>
  <si>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</si>
  <si>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</si>
  <si>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</si>
  <si>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</si>
  <si>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</si>
  <si>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</si>
  <si>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</si>
  <si>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</si>
  <si>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</si>
  <si>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</si>
  <si>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</si>
  <si>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</si>
  <si>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</si>
  <si>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</si>
  <si>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</si>
  <si>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</si>
  <si>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</si>
  <si>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</si>
  <si>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</si>
  <si>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</si>
  <si>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</si>
  <si>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</si>
  <si>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</si>
  <si>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</si>
  <si>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</si>
  <si>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</si>
  <si>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</si>
  <si>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</si>
  <si>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</si>
  <si>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</si>
  <si>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</si>
  <si>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</si>
  <si>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</si>
  <si>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</si>
  <si>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</si>
  <si>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</si>
  <si>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</si>
  <si>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</si>
  <si>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</si>
  <si>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</si>
  <si>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</si>
  <si>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</si>
  <si>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</si>
  <si>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</si>
  <si>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</si>
  <si>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</si>
  <si>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</si>
  <si>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</si>
  <si>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</si>
  <si>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</si>
  <si>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</si>
  <si>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</si>
  <si>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</si>
  <si>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</si>
  <si>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</si>
  <si>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</si>
  <si>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</si>
  <si>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</si>
  <si>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</si>
  <si>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</si>
  <si>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</si>
  <si>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</si>
  <si>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</si>
  <si>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</si>
  <si>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</si>
  <si>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</si>
  <si>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</si>
  <si>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</si>
  <si>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</si>
  <si>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</si>
  <si>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</si>
  <si>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</si>
  <si>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</si>
  <si>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</si>
  <si>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</si>
  <si>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</si>
  <si>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</si>
  <si>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</si>
  <si>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</si>
  <si>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</si>
  <si>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</si>
  <si>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</si>
  <si>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</si>
  <si>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</si>
  <si>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</si>
  <si>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</si>
  <si>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</si>
  <si>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</si>
  <si>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</si>
  <si>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</si>
  <si>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</si>
  <si>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</si>
  <si>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</si>
  <si>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</si>
  <si>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</si>
  <si>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</si>
  <si>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</si>
  <si>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</si>
  <si>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</si>
  <si>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</si>
  <si>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</si>
  <si>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</si>
  <si>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</si>
  <si>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</si>
  <si>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</si>
  <si>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</si>
  <si>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</si>
  <si>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</si>
  <si>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</si>
  <si>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</si>
  <si>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</si>
  <si>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</si>
  <si>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</si>
  <si>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</si>
  <si>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</si>
  <si>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</si>
  <si>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</si>
  <si>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</si>
  <si>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</si>
  <si>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(октябрь 2011)</t>
  </si>
  <si>
    <t>Структура оборота валют по кассовым сделкам и форвардным контрактам в октябре 2011года (млн.долл. США)</t>
  </si>
  <si>
    <t>Turnover in nominal or notional principal amounts in October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</si>
  <si>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</si>
  <si>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</si>
  <si>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</si>
  <si>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</si>
  <si>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</si>
  <si>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</si>
  <si>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</si>
  <si>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</si>
  <si>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</si>
  <si>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</si>
  <si>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</si>
  <si>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</si>
  <si>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</si>
  <si>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</si>
  <si>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</si>
  <si>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</si>
  <si>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</si>
  <si>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</si>
  <si>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</si>
  <si>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</si>
  <si>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</si>
  <si>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</si>
  <si>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</si>
  <si>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</si>
  <si>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</si>
  <si>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</si>
  <si>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</si>
  <si>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</si>
  <si>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</si>
  <si>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</si>
  <si>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</si>
  <si>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</si>
  <si>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</si>
  <si>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</si>
  <si>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</si>
  <si>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</si>
  <si>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</si>
  <si>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</si>
  <si>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</si>
  <si>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</si>
  <si>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</si>
  <si>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</si>
  <si>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</si>
  <si>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</si>
  <si>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</si>
  <si>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</si>
  <si>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</si>
  <si>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</si>
  <si>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</si>
  <si>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</si>
  <si>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</si>
  <si>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</si>
  <si>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</si>
  <si>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</si>
  <si>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</si>
  <si>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</si>
  <si>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</si>
  <si>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</si>
  <si>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</si>
  <si>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</si>
  <si>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</si>
  <si>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</si>
  <si>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</si>
  <si>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</si>
  <si>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</si>
  <si>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</si>
  <si>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</si>
  <si>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</si>
  <si>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</si>
  <si>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</si>
  <si>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</si>
  <si>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</si>
  <si>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</si>
  <si>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</si>
  <si>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</si>
  <si>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</si>
  <si>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</si>
  <si>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</si>
  <si>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</si>
  <si>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</si>
  <si>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</si>
  <si>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</si>
  <si>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</si>
  <si>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</si>
  <si>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</si>
  <si>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</si>
  <si>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</si>
  <si>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</si>
  <si>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</si>
  <si>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</si>
  <si>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</si>
  <si>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</si>
  <si>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</si>
  <si>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</si>
  <si>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</si>
  <si>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</si>
  <si>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</si>
  <si>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</si>
  <si>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</si>
  <si>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</si>
  <si>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</si>
  <si>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</si>
  <si>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</si>
  <si>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</si>
  <si>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</si>
  <si>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</si>
  <si>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</si>
  <si>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</si>
  <si>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</si>
  <si>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</si>
  <si>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</si>
  <si>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</si>
  <si>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</si>
  <si>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</si>
  <si>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</si>
  <si>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</si>
  <si>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</si>
  <si>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</si>
  <si>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</si>
  <si>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</si>
  <si>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</si>
  <si>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</si>
  <si>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</si>
  <si>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</si>
  <si>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</si>
  <si>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</si>
  <si>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</si>
  <si>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</si>
  <si>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</si>
  <si>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</si>
  <si>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</si>
  <si>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</si>
  <si>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</si>
  <si>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</si>
  <si>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</si>
  <si>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</si>
  <si>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</si>
  <si>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</si>
  <si>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</si>
  <si>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</si>
  <si>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</si>
  <si>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</si>
  <si>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</si>
  <si>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</si>
  <si>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</si>
  <si>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</si>
  <si>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</si>
  <si>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</si>
  <si>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</si>
  <si>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</si>
  <si>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</si>
  <si>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</si>
  <si>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</si>
  <si>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</si>
  <si>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</si>
  <si>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</si>
  <si>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</si>
  <si>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</si>
  <si>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</si>
  <si>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</si>
  <si>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</si>
  <si>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</si>
  <si>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</si>
  <si>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</si>
  <si>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</si>
  <si>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</si>
  <si>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</si>
  <si>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</si>
  <si>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</si>
  <si>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</si>
  <si>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</si>
  <si>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</si>
  <si>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</si>
  <si>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</si>
  <si>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</si>
  <si>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</si>
  <si>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</si>
  <si>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</si>
  <si>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</si>
  <si>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</si>
  <si>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</si>
  <si>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</si>
  <si>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</si>
  <si>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</si>
  <si>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</si>
  <si>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</si>
  <si>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</si>
  <si>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</si>
  <si>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</si>
  <si>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</si>
  <si>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</si>
  <si>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</si>
  <si>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</si>
  <si>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</si>
  <si>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</si>
  <si>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</si>
  <si>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</si>
  <si>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</si>
  <si>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</si>
  <si>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</si>
  <si>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</si>
  <si>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</si>
  <si>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</si>
  <si>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</si>
  <si>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</si>
  <si>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</si>
  <si>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</si>
  <si>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</si>
  <si>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</si>
  <si>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</si>
  <si>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</si>
  <si>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</si>
  <si>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</si>
  <si>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</si>
  <si>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</si>
  <si>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</si>
  <si>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</si>
  <si>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</si>
  <si>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</si>
  <si>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</si>
  <si>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</si>
  <si>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</si>
  <si>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</si>
  <si>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</si>
  <si>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</si>
  <si>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</si>
  <si>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</si>
  <si>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</si>
  <si>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</si>
  <si>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</si>
  <si>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</si>
  <si>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</si>
  <si>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</si>
  <si>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</si>
  <si>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</si>
  <si>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</si>
  <si>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</si>
  <si>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</si>
  <si>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</si>
  <si>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</si>
  <si>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</si>
  <si>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</si>
  <si>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</si>
  <si>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</si>
  <si>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</si>
  <si>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</si>
  <si>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</si>
  <si>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</si>
  <si>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</si>
  <si>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</si>
  <si>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</si>
  <si>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</si>
  <si>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</si>
  <si>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</si>
  <si>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</si>
  <si>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</si>
  <si>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</si>
  <si>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</si>
  <si>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</si>
  <si>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</si>
  <si>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</si>
  <si>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</si>
  <si>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</si>
  <si>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</si>
  <si>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</si>
  <si>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</si>
  <si>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</si>
  <si>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</si>
  <si>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</si>
  <si>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</si>
  <si>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</si>
  <si>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</si>
  <si>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</si>
  <si>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</si>
  <si>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</si>
  <si>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</si>
  <si>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</si>
  <si>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</si>
  <si>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</si>
  <si>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</si>
  <si>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</si>
  <si>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</si>
  <si>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</si>
  <si>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</si>
  <si>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</si>
  <si>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</si>
  <si>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</si>
  <si>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</si>
  <si>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</si>
  <si>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</si>
  <si>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</si>
  <si>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</si>
  <si>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</si>
  <si>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</si>
  <si>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</si>
  <si>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</si>
  <si>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</si>
  <si>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</si>
  <si>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</si>
  <si>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</si>
  <si>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</si>
  <si>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</si>
  <si>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</si>
  <si>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</si>
  <si>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</si>
  <si>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</si>
  <si>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</si>
  <si>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</si>
  <si>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</si>
  <si>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</si>
  <si>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</si>
  <si>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</si>
  <si>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</si>
  <si>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</si>
  <si>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</si>
  <si>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</si>
  <si>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</si>
  <si>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ОАО "СБЕРБАНК РОССИИ"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</si>
  <si>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</si>
  <si>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</si>
  <si>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</si>
  <si>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</si>
  <si>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</si>
  <si>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</si>
  <si>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</si>
  <si>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</si>
  <si>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</si>
  <si>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</si>
  <si>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</si>
  <si>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</si>
  <si>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</si>
  <si>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</si>
  <si>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</si>
  <si>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</si>
  <si>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</si>
  <si>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</si>
  <si>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</si>
  <si>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</si>
  <si>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</si>
  <si>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</si>
  <si>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</si>
  <si>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</si>
  <si>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</si>
  <si>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</si>
  <si>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</si>
  <si>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СНГ</t>
  </si>
  <si>
    <t>СЕВЕРНАЯ АМЕРИКА</t>
  </si>
  <si>
    <t>КИПР</t>
  </si>
  <si>
    <t>АЗИЯ</t>
  </si>
  <si>
    <t>ЮЖНАЯ ЕВРОПА</t>
  </si>
  <si>
    <t>ВОСТОЧНАЯ ЕВРОПА</t>
  </si>
  <si>
    <t>ТУРЦИЯ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</si>
  <si>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</si>
  <si>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</si>
  <si>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</si>
  <si>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</si>
  <si>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</si>
  <si>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</si>
  <si>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</si>
  <si>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</si>
  <si>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</si>
  <si>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</si>
  <si>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</si>
  <si>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</si>
  <si>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</si>
  <si>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</si>
  <si>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</si>
  <si>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</si>
  <si>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</si>
  <si>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</si>
  <si>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</si>
  <si>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</si>
  <si>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</si>
  <si>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</si>
  <si>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</si>
  <si>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</si>
  <si>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</si>
  <si>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</si>
  <si>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</si>
  <si>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</si>
  <si>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</si>
  <si>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</si>
  <si>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</si>
  <si>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</si>
  <si>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</si>
  <si>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</si>
  <si>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</si>
  <si>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</si>
  <si>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</si>
  <si>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</si>
  <si>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</si>
  <si>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</si>
  <si>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</si>
  <si>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</si>
  <si>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</si>
  <si>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</si>
  <si>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ГРЕЦИЯ</t>
  </si>
  <si>
    <t>ИТАЛИЯ</t>
  </si>
  <si>
    <t>СЛОВЕНИЯ</t>
  </si>
  <si>
    <t>БОЛГАРИЯ</t>
  </si>
  <si>
    <t>ВЕНГРИЯ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</si>
  <si>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</si>
  <si>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</si>
  <si>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</si>
  <si>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</si>
  <si>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</si>
  <si>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ФРАНЦУЗСКАЯ ГВИАНА</t>
  </si>
  <si>
    <t>СЛОВАКИЯ</t>
  </si>
  <si>
    <t>ИНДИЯ</t>
  </si>
  <si>
    <t>НОРВЕГИЯ</t>
  </si>
  <si>
    <t>ЛИВАН</t>
  </si>
  <si>
    <t>ИСПАНИЯ</t>
  </si>
  <si>
    <t>ТЮМЕНСКАЯ ОБЛАСТЬ</t>
  </si>
  <si>
    <t>РЕСПУБЛИКА ТАТАРСТАН</t>
  </si>
  <si>
    <t>СМОЛЕНСКАЯ ОБЛАСТЬ</t>
  </si>
  <si>
    <t>ЛЕНИНГРАДСКАЯ ОБЛАСТЬ</t>
  </si>
  <si>
    <t>РЕСПУБЛИКА БАШКОРТОСТАН</t>
  </si>
  <si>
    <t>ЧЕЛЯБИНСКАЯ ОБЛАСТЬ</t>
  </si>
  <si>
    <t>ОРЕНБУРГСКАЯ ОБЛАСТЬ</t>
  </si>
  <si>
    <t>КРАСНОДАРСКИЙ КРАЙ</t>
  </si>
  <si>
    <t>ВОЛОГОДСКАЯ ОБЛАСТЬ</t>
  </si>
  <si>
    <t>РЕСПУБЛИКА КОМИ</t>
  </si>
  <si>
    <t>РЕСПУБЛИКА ДАГЕСТАН</t>
  </si>
  <si>
    <t>ИРКУТСКАЯ ОБЛАСТЬ</t>
  </si>
  <si>
    <t>ОМСКАЯ ОБЛАСТЬ</t>
  </si>
  <si>
    <t>САРАТОВСКАЯ ОБЛАСТЬ</t>
  </si>
  <si>
    <t>КАЛИНИНГРАДСКАЯ ОБЛАСТЬ</t>
  </si>
  <si>
    <t>КИРОВСКАЯ ОБЛАСТЬ</t>
  </si>
  <si>
    <t>ИВАНОВСКАЯ ОБЛАСТЬ</t>
  </si>
  <si>
    <t>РЕСПУБЛИКА САХА(ЯКУТИЯ)</t>
  </si>
  <si>
    <t>КАЛУЖСКАЯ ОБЛАСТЬ</t>
  </si>
  <si>
    <t>ТВЕРСКАЯ ОБЛАСТЬ</t>
  </si>
  <si>
    <t>ПЕРМСКИЙ КРАЙ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</si>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</sst>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0B-49E1-A76D-E99CCCFCC19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0B-49E1-A76D-E99CCCFCC19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20B-49E1-A76D-E99CCCFCC19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0B-49E1-A76D-E99CCCFCC19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20B-49E1-A76D-E99CCCFCC19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0B-49E1-A76D-E99CCCFCC19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20B-49E1-A76D-E99CCCFCC19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0B-49E1-A76D-E99CCCFCC19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20B-49E1-A76D-E99CCCFCC199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ЮЖНАЯ ЕВРОПА</c:v>
                </c:pt>
                <c:pt idx="8">
                  <c:v>АЗИЯ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0.81640401303513299</c:v>
                </c:pt>
                <c:pt idx="1">
                  <c:v>0.10227693094918194</c:v>
                </c:pt>
                <c:pt idx="2">
                  <c:v>4.8507785156172281E-2</c:v>
                </c:pt>
                <c:pt idx="3">
                  <c:v>1.5185114857884761E-2</c:v>
                </c:pt>
                <c:pt idx="4">
                  <c:v>1.0819221549186147E-2</c:v>
                </c:pt>
                <c:pt idx="5">
                  <c:v>3.1267728808493703E-3</c:v>
                </c:pt>
                <c:pt idx="6">
                  <c:v>2.5782217928947688E-3</c:v>
                </c:pt>
                <c:pt idx="7">
                  <c:v>9.400033412530741E-4</c:v>
                </c:pt>
                <c:pt idx="8">
                  <c:v>1.6193744623415986E-4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20B-49E1-A76D-E99CCCFCC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AA-4080-AC3E-F65F28EACF1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AA-4080-AC3E-F65F28EACF1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EAA-4080-AC3E-F65F28EACF1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AA-4080-AC3E-F65F28EACF1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EAA-4080-AC3E-F65F28EACF1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EAA-4080-AC3E-F65F28EACF1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EAA-4080-AC3E-F65F28EACF1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EAA-4080-AC3E-F65F28EACF1E}"/>
              </c:ext>
            </c:extLst>
          </c:dPt>
          <c:cat>
            <c:strRef>
              <c:f>'Geo3'!$B$4:$B$11</c:f>
              <c:strCache>
                <c:ptCount val="8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ЮЖНАЯ АМЕРИКА</c:v>
                </c:pt>
                <c:pt idx="4">
                  <c:v>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КИПР</c:v>
                </c:pt>
              </c:strCache>
            </c:strRef>
          </c:cat>
          <c:val>
            <c:numRef>
              <c:f>'Geo3'!$A$4:$A$11</c:f>
              <c:numCache>
                <c:formatCode>0.00%</c:formatCode>
                <c:ptCount val="8"/>
                <c:pt idx="0">
                  <c:v>0.8799254642323654</c:v>
                </c:pt>
                <c:pt idx="1">
                  <c:v>7.6050130656533182E-2</c:v>
                </c:pt>
                <c:pt idx="2">
                  <c:v>3.0938543853994752E-2</c:v>
                </c:pt>
                <c:pt idx="3">
                  <c:v>5.4571507597549734E-3</c:v>
                </c:pt>
                <c:pt idx="4">
                  <c:v>3.7193950021744307E-3</c:v>
                </c:pt>
                <c:pt idx="5">
                  <c:v>3.234442864158213E-3</c:v>
                </c:pt>
                <c:pt idx="6">
                  <c:v>6.4249066426710184E-4</c:v>
                </c:pt>
                <c:pt idx="7">
                  <c:v>3.2379736662825131E-5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AA-4080-AC3E-F65F28EAC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A9-49D2-B9AA-0BA50547F93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A9-49D2-B9AA-0BA50547F93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8A9-49D2-B9AA-0BA50547F93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A9-49D2-B9AA-0BA50547F93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8A9-49D2-B9AA-0BA50547F93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8A9-49D2-B9AA-0BA50547F93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8A9-49D2-B9AA-0BA50547F93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8A9-49D2-B9AA-0BA50547F93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8A9-49D2-B9AA-0BA50547F93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8A9-49D2-B9AA-0BA50547F931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ЮЖНАЯ АМЕРИКА</c:v>
                </c:pt>
                <c:pt idx="4">
                  <c:v>ЮЖНАЯ ЕВРОПА</c:v>
                </c:pt>
                <c:pt idx="5">
                  <c:v>КИПР</c:v>
                </c:pt>
                <c:pt idx="6">
                  <c:v>ВОСТОЧНАЯ ЕВРОПА</c:v>
                </c:pt>
                <c:pt idx="7">
                  <c:v>АЗИЯ</c:v>
                </c:pt>
                <c:pt idx="8">
                  <c:v>СЕВЕРНАЯ АМЕРИКА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0.92675572752408941</c:v>
                </c:pt>
                <c:pt idx="1">
                  <c:v>2.357511614849904E-2</c:v>
                </c:pt>
                <c:pt idx="2">
                  <c:v>2.3130012407829387E-2</c:v>
                </c:pt>
                <c:pt idx="3">
                  <c:v>1.0657442573094263E-2</c:v>
                </c:pt>
                <c:pt idx="4">
                  <c:v>6.2825176284398822E-3</c:v>
                </c:pt>
                <c:pt idx="5">
                  <c:v>4.0421288258324873E-3</c:v>
                </c:pt>
                <c:pt idx="6">
                  <c:v>3.6662194192934655E-3</c:v>
                </c:pt>
                <c:pt idx="7">
                  <c:v>9.1566158102807116E-4</c:v>
                </c:pt>
                <c:pt idx="8">
                  <c:v>9.0874550052787064E-4</c:v>
                </c:pt>
                <c:pt idx="9">
                  <c:v>6.6422818558339256E-5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8A9-49D2-B9AA-0BA50547F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EF-4D2E-9936-9D15C3524BD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EF-4D2E-9936-9D15C3524BD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0EF-4D2E-9936-9D15C3524BD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EF-4D2E-9936-9D15C3524BD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0EF-4D2E-9936-9D15C3524BD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EF-4D2E-9936-9D15C3524BD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0EF-4D2E-9936-9D15C3524BD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EF-4D2E-9936-9D15C3524BD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0EF-4D2E-9936-9D15C3524BD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0EF-4D2E-9936-9D15C3524BD3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0EF-4D2E-9936-9D15C3524BD3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СЕВЕРНАЯ АМЕРИКА</c:v>
                </c:pt>
                <c:pt idx="5">
                  <c:v>КИПР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ТУРЦИЯ</c:v>
                </c:pt>
                <c:pt idx="10">
                  <c:v>АФРИКА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0.82737960881759853</c:v>
                </c:pt>
                <c:pt idx="1">
                  <c:v>0.10093640230297178</c:v>
                </c:pt>
                <c:pt idx="2">
                  <c:v>3.0728786182923472E-2</c:v>
                </c:pt>
                <c:pt idx="3">
                  <c:v>1.8859002621434987E-2</c:v>
                </c:pt>
                <c:pt idx="4">
                  <c:v>9.6885403025990802E-3</c:v>
                </c:pt>
                <c:pt idx="5">
                  <c:v>8.8515108601783417E-3</c:v>
                </c:pt>
                <c:pt idx="6">
                  <c:v>2.3328375021565645E-3</c:v>
                </c:pt>
                <c:pt idx="7">
                  <c:v>7.9611085918393726E-4</c:v>
                </c:pt>
                <c:pt idx="8">
                  <c:v>2.2154854233217408E-4</c:v>
                </c:pt>
                <c:pt idx="9">
                  <c:v>1.944503927624653E-4</c:v>
                </c:pt>
                <c:pt idx="10">
                  <c:v>1.1207228108065005E-5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0EF-4D2E-9936-9D15C3524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</xdr:row>
          <xdr:rowOff>171450</xdr:rowOff>
        </xdr:from>
        <xdr:to>
          <xdr:col>17</xdr:col>
          <xdr:colOff>295275</xdr:colOff>
          <xdr:row>30</xdr:row>
          <xdr:rowOff>57150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</xdr:row>
          <xdr:rowOff>95250</xdr:rowOff>
        </xdr:from>
        <xdr:to>
          <xdr:col>15</xdr:col>
          <xdr:colOff>190500</xdr:colOff>
          <xdr:row>29</xdr:row>
          <xdr:rowOff>28575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tabSelected="1" zoomScale="85" workbookViewId="0">
      <selection activeCell="D35" sqref="D35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0.75820905497413749</v>
      </c>
      <c r="B4" s="463" t="s">
        <v>346</v>
      </c>
    </row>
    <row r="5" spans="1:13" ht="15" customHeight="1">
      <c r="A5" s="462">
        <v>8.6224105158594494E-2</v>
      </c>
      <c r="B5" s="463" t="s">
        <v>354</v>
      </c>
    </row>
    <row r="6" spans="1:13" ht="15" customHeight="1">
      <c r="A6" s="462">
        <v>7.529880078011203E-2</v>
      </c>
      <c r="B6" s="463" t="s">
        <v>369</v>
      </c>
    </row>
    <row r="7" spans="1:13" ht="15" customHeight="1">
      <c r="A7" s="462">
        <v>2.5555710042914119E-2</v>
      </c>
      <c r="B7" s="463" t="s">
        <v>759</v>
      </c>
    </row>
    <row r="8" spans="1:13" ht="15" customHeight="1">
      <c r="A8" s="462">
        <v>1.0126423253878792E-2</v>
      </c>
      <c r="B8" s="463" t="s">
        <v>757</v>
      </c>
    </row>
    <row r="9" spans="1:13" ht="15" customHeight="1">
      <c r="A9" s="462">
        <v>6.2852404745181601E-3</v>
      </c>
      <c r="B9" s="463" t="s">
        <v>761</v>
      </c>
    </row>
    <row r="10" spans="1:13" ht="15" customHeight="1">
      <c r="A10" s="462">
        <v>5.5622965775687502E-3</v>
      </c>
      <c r="B10" s="463" t="s">
        <v>357</v>
      </c>
    </row>
    <row r="11" spans="1:13" ht="15" customHeight="1">
      <c r="A11" s="462">
        <v>4.6743904413016285E-3</v>
      </c>
      <c r="B11" s="463" t="s">
        <v>351</v>
      </c>
    </row>
    <row r="12" spans="1:13" ht="15" customHeight="1">
      <c r="A12" s="462">
        <v>1.997508719499972E-3</v>
      </c>
      <c r="B12" s="463" t="s">
        <v>760</v>
      </c>
    </row>
    <row r="13" spans="1:13" ht="15" customHeight="1">
      <c r="A13" s="462">
        <v>1.9720417164798714E-3</v>
      </c>
      <c r="B13" s="463" t="s">
        <v>776</v>
      </c>
    </row>
    <row r="14" spans="1:13" ht="15" customHeight="1">
      <c r="A14" s="462">
        <v>1.6530895538387652E-3</v>
      </c>
      <c r="B14" s="463" t="s">
        <v>762</v>
      </c>
    </row>
    <row r="15" spans="1:13" ht="15" customHeight="1">
      <c r="A15" s="462">
        <v>1.5772735739888431E-3</v>
      </c>
      <c r="B15" s="463" t="s">
        <v>763</v>
      </c>
    </row>
    <row r="16" spans="1:13" ht="15" customHeight="1">
      <c r="A16" s="462">
        <v>1.5677193813231265E-3</v>
      </c>
      <c r="B16" s="463" t="s">
        <v>401</v>
      </c>
    </row>
    <row r="17" spans="1:2" ht="15" customHeight="1">
      <c r="A17" s="467">
        <v>1.2598323920782304E-3</v>
      </c>
      <c r="B17" s="461" t="s">
        <v>768</v>
      </c>
    </row>
    <row r="18" spans="1:2" ht="15" customHeight="1">
      <c r="A18" s="467">
        <v>9.2137547649930268E-4</v>
      </c>
      <c r="B18" s="461" t="s">
        <v>764</v>
      </c>
    </row>
    <row r="19" spans="1:2" ht="15" customHeight="1">
      <c r="A19" s="467">
        <v>9.0448129997078731E-4</v>
      </c>
      <c r="B19" s="461" t="s">
        <v>756</v>
      </c>
    </row>
    <row r="20" spans="1:2" ht="15" customHeight="1">
      <c r="A20" s="467">
        <v>8.6076531754774438E-4</v>
      </c>
      <c r="B20" s="461" t="s">
        <v>362</v>
      </c>
    </row>
    <row r="21" spans="1:2" ht="15" customHeight="1">
      <c r="A21" s="467">
        <v>8.5185660690652982E-4</v>
      </c>
      <c r="B21" s="461" t="s">
        <v>283</v>
      </c>
    </row>
    <row r="22" spans="1:2" ht="15" customHeight="1">
      <c r="A22" s="467">
        <v>8.5131011336472698E-4</v>
      </c>
      <c r="B22" s="461" t="s">
        <v>769</v>
      </c>
    </row>
    <row r="23" spans="1:2" ht="15" customHeight="1">
      <c r="A23" s="467">
        <v>8.0198432480034834E-4</v>
      </c>
      <c r="B23" s="461" t="s">
        <v>766</v>
      </c>
    </row>
    <row r="24" spans="1:2" ht="15" customHeight="1">
      <c r="A24" s="467">
        <v>7.8201398509451109E-4</v>
      </c>
      <c r="B24" s="461" t="s">
        <v>282</v>
      </c>
    </row>
    <row r="25" spans="1:2" ht="15" customHeight="1">
      <c r="A25" s="467">
        <v>7.2972281414334175E-4</v>
      </c>
      <c r="B25" s="461" t="s">
        <v>775</v>
      </c>
    </row>
    <row r="26" spans="1:2" ht="15" customHeight="1">
      <c r="A26" s="467">
        <v>7.1848443324599629E-4</v>
      </c>
      <c r="B26" s="461" t="s">
        <v>293</v>
      </c>
    </row>
    <row r="27" spans="1:2" ht="15" customHeight="1">
      <c r="A27" s="467">
        <v>6.3230888798370267E-4</v>
      </c>
      <c r="B27" s="461" t="s">
        <v>311</v>
      </c>
    </row>
    <row r="28" spans="1:2" ht="15" customHeight="1">
      <c r="A28" s="467">
        <v>6.0394212122868616E-4</v>
      </c>
      <c r="B28" s="461" t="s">
        <v>284</v>
      </c>
    </row>
    <row r="29" spans="1:2" ht="15" customHeight="1">
      <c r="A29" s="467">
        <v>6.0258309733112229E-4</v>
      </c>
      <c r="B29" s="461" t="s">
        <v>290</v>
      </c>
    </row>
    <row r="30" spans="1:2" ht="15" customHeight="1">
      <c r="A30" s="467">
        <v>6.020770086587056E-4</v>
      </c>
      <c r="B30" s="461" t="s">
        <v>758</v>
      </c>
    </row>
    <row r="31" spans="1:2" ht="15" customHeight="1">
      <c r="A31" s="467">
        <v>5.7457195879766156E-4</v>
      </c>
      <c r="B31" s="461" t="s">
        <v>285</v>
      </c>
    </row>
    <row r="32" spans="1:2" ht="15" customHeight="1">
      <c r="A32" s="467">
        <v>5.6891865543423636E-4</v>
      </c>
      <c r="B32" s="461" t="s">
        <v>772</v>
      </c>
    </row>
    <row r="33" spans="1:2" ht="15" customHeight="1">
      <c r="A33" s="467">
        <v>5.6091574367272447E-4</v>
      </c>
      <c r="B33" s="461" t="s">
        <v>765</v>
      </c>
    </row>
    <row r="34" spans="1:2" ht="15" customHeight="1">
      <c r="A34" s="467">
        <v>5.4432715083373997E-4</v>
      </c>
      <c r="B34" s="461" t="s">
        <v>314</v>
      </c>
    </row>
    <row r="35" spans="1:2" ht="15" customHeight="1">
      <c r="A35" s="467">
        <v>5.141311489286302E-4</v>
      </c>
      <c r="B35" s="461" t="s">
        <v>774</v>
      </c>
    </row>
    <row r="36" spans="1:2" ht="15" customHeight="1">
      <c r="A36" s="467">
        <v>5.0388361554776803E-4</v>
      </c>
      <c r="B36" s="461" t="s">
        <v>281</v>
      </c>
    </row>
    <row r="37" spans="1:2" ht="15" customHeight="1">
      <c r="A37" s="467">
        <v>5.0351972147509669E-4</v>
      </c>
      <c r="B37" s="461" t="s">
        <v>287</v>
      </c>
    </row>
    <row r="38" spans="1:2" ht="15" customHeight="1">
      <c r="A38" s="467">
        <v>4.0270914335964518E-4</v>
      </c>
      <c r="B38" s="461" t="s">
        <v>294</v>
      </c>
    </row>
    <row r="39" spans="1:2" ht="15" customHeight="1">
      <c r="A39" s="467">
        <v>3.9794215271285092E-4</v>
      </c>
      <c r="B39" s="461" t="s">
        <v>771</v>
      </c>
    </row>
    <row r="40" spans="1:2" ht="15" customHeight="1">
      <c r="A40" s="467">
        <v>3.8321824089338733E-4</v>
      </c>
      <c r="B40" s="461" t="s">
        <v>301</v>
      </c>
    </row>
    <row r="41" spans="1:2" ht="15" customHeight="1">
      <c r="A41" s="467">
        <v>3.7139737667801905E-4</v>
      </c>
      <c r="B41" s="461" t="s">
        <v>295</v>
      </c>
    </row>
    <row r="42" spans="1:2" ht="15" customHeight="1">
      <c r="A42" s="467">
        <v>3.6068768339728976E-4</v>
      </c>
      <c r="B42" s="461" t="s">
        <v>767</v>
      </c>
    </row>
    <row r="43" spans="1:2" ht="15" customHeight="1">
      <c r="A43" s="467">
        <v>3.5897859036308782E-4</v>
      </c>
      <c r="B43" s="461" t="s">
        <v>296</v>
      </c>
    </row>
    <row r="44" spans="1:2" ht="15" customHeight="1">
      <c r="A44" s="467">
        <v>3.5616301982469191E-4</v>
      </c>
      <c r="B44" s="461" t="s">
        <v>318</v>
      </c>
    </row>
    <row r="45" spans="1:2" ht="15" customHeight="1">
      <c r="A45" s="467">
        <v>3.1061872663774761E-4</v>
      </c>
      <c r="B45" s="461" t="s">
        <v>292</v>
      </c>
    </row>
    <row r="46" spans="1:2" ht="15" customHeight="1">
      <c r="A46" s="467">
        <v>2.7304396772083136E-4</v>
      </c>
      <c r="B46" s="461" t="s">
        <v>300</v>
      </c>
    </row>
    <row r="47" spans="1:2" ht="15" customHeight="1">
      <c r="A47" s="467">
        <v>2.2924473946943783E-4</v>
      </c>
      <c r="B47" s="461" t="s">
        <v>288</v>
      </c>
    </row>
    <row r="48" spans="1:2" ht="15" customHeight="1">
      <c r="A48" s="467">
        <v>1.4854516352775883E-4</v>
      </c>
      <c r="B48" s="461" t="s">
        <v>777</v>
      </c>
    </row>
    <row r="49" spans="1:2" ht="15" customHeight="1">
      <c r="A49" s="467">
        <v>1.0199128229874029E-4</v>
      </c>
      <c r="B49" s="461" t="s">
        <v>306</v>
      </c>
    </row>
    <row r="50" spans="1:2" ht="15" hidden="1" customHeight="1">
      <c r="A50" s="467">
        <v>9.07091130742613E-5</v>
      </c>
      <c r="B50" s="461" t="s">
        <v>298</v>
      </c>
    </row>
    <row r="51" spans="1:2" ht="15" hidden="1" customHeight="1">
      <c r="A51" s="467">
        <v>8.2778589433672131E-5</v>
      </c>
      <c r="B51" s="461" t="s">
        <v>291</v>
      </c>
    </row>
    <row r="52" spans="1:2" ht="15" hidden="1" customHeight="1">
      <c r="A52" s="467">
        <v>7.8290270581163701E-5</v>
      </c>
      <c r="B52" s="461" t="s">
        <v>307</v>
      </c>
    </row>
    <row r="53" spans="1:2" ht="15" hidden="1" customHeight="1">
      <c r="A53" s="467">
        <v>7.1225391199086901E-5</v>
      </c>
      <c r="B53" s="461" t="s">
        <v>310</v>
      </c>
    </row>
    <row r="54" spans="1:2" ht="15" hidden="1" customHeight="1">
      <c r="A54" s="467">
        <v>6.022038972616676E-5</v>
      </c>
      <c r="B54" s="461" t="s">
        <v>308</v>
      </c>
    </row>
    <row r="55" spans="1:2" ht="15" hidden="1" customHeight="1">
      <c r="A55" s="467">
        <v>6.0155713335355075E-5</v>
      </c>
      <c r="B55" s="461" t="s">
        <v>305</v>
      </c>
    </row>
    <row r="56" spans="1:2" ht="15" hidden="1" customHeight="1">
      <c r="A56" s="467">
        <v>3.893801915893522E-5</v>
      </c>
      <c r="B56" s="461" t="s">
        <v>374</v>
      </c>
    </row>
    <row r="57" spans="1:2" ht="15" hidden="1" customHeight="1">
      <c r="A57" s="467">
        <v>3.8723668811591763E-5</v>
      </c>
      <c r="B57" s="461" t="s">
        <v>309</v>
      </c>
    </row>
    <row r="58" spans="1:2" ht="15" hidden="1" customHeight="1">
      <c r="A58" s="467">
        <v>3.5094615442159474E-5</v>
      </c>
      <c r="B58" s="461" t="s">
        <v>289</v>
      </c>
    </row>
    <row r="59" spans="1:2" ht="15" hidden="1" customHeight="1">
      <c r="A59" s="467">
        <v>3.4696478223531665E-5</v>
      </c>
      <c r="B59" s="461" t="s">
        <v>773</v>
      </c>
    </row>
    <row r="60" spans="1:2" ht="15" hidden="1" customHeight="1">
      <c r="A60" s="467">
        <v>2.4464447463035058E-5</v>
      </c>
      <c r="B60" s="461" t="s">
        <v>313</v>
      </c>
    </row>
    <row r="61" spans="1:2" ht="15" hidden="1" customHeight="1">
      <c r="A61" s="467">
        <v>2.0790543488414178E-5</v>
      </c>
      <c r="B61" s="461" t="s">
        <v>770</v>
      </c>
    </row>
    <row r="62" spans="1:2" ht="15" hidden="1" customHeight="1">
      <c r="A62" s="467">
        <v>1.6097496076329892E-5</v>
      </c>
      <c r="B62" s="461" t="s">
        <v>299</v>
      </c>
    </row>
    <row r="63" spans="1:2" ht="15" hidden="1" customHeight="1">
      <c r="A63" s="467">
        <v>1.5916686647863227E-5</v>
      </c>
      <c r="B63" s="461" t="s">
        <v>302</v>
      </c>
    </row>
    <row r="64" spans="1:2" ht="15" hidden="1" customHeight="1">
      <c r="A64" s="467">
        <v>1.505295755411354E-5</v>
      </c>
      <c r="B64" s="461" t="s">
        <v>319</v>
      </c>
    </row>
    <row r="65" spans="1:2" ht="15" hidden="1" customHeight="1">
      <c r="A65" s="467">
        <v>1.3859352820983444E-5</v>
      </c>
      <c r="B65" s="461" t="s">
        <v>312</v>
      </c>
    </row>
    <row r="66" spans="1:2" ht="15" hidden="1" customHeight="1">
      <c r="A66" s="467">
        <v>6.5675315216369219E-6</v>
      </c>
      <c r="B66" s="461" t="s">
        <v>316</v>
      </c>
    </row>
    <row r="67" spans="1:2" ht="15" hidden="1" customHeight="1">
      <c r="A67" s="467">
        <v>3.1281228741097225E-6</v>
      </c>
      <c r="B67" s="461" t="s">
        <v>321</v>
      </c>
    </row>
    <row r="68" spans="1:2" ht="15" hidden="1" customHeight="1">
      <c r="A68" s="467">
        <v>2.090003984177826E-6</v>
      </c>
      <c r="B68" s="461" t="s">
        <v>304</v>
      </c>
    </row>
    <row r="69" spans="1:2" ht="15" hidden="1" customHeight="1">
      <c r="A69" s="467">
        <v>3.611313041116765E-6</v>
      </c>
      <c r="B69" s="461" t="s">
        <v>312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6146" r:id="rId4">
          <objectPr defaultSize="0" autoPict="0" r:id="rId5">
            <anchor moveWithCells="1">
              <from>
                <xdr:col>2</xdr:col>
                <xdr:colOff>314325</xdr:colOff>
                <xdr:row>1</xdr:row>
                <xdr:rowOff>171450</xdr:rowOff>
              </from>
              <to>
                <xdr:col>17</xdr:col>
                <xdr:colOff>295275</xdr:colOff>
                <xdr:row>30</xdr:row>
                <xdr:rowOff>57150</xdr:rowOff>
              </to>
            </anchor>
          </objectPr>
        </oleObject>
      </mc:Choice>
      <mc:Fallback>
        <oleObject progId="Paint.Picture" shapeId="6146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3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5" sqref="A5:M5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337</v>
      </c>
      <c r="C13" s="48"/>
      <c r="D13" s="451">
        <f>'A1'!D13</f>
        <v>417119.96315793972</v>
      </c>
      <c r="E13" s="451">
        <f>'A1'!E13</f>
        <v>18793.313826329988</v>
      </c>
      <c r="F13" s="451">
        <f>'A1'!F13</f>
        <v>106.72425549000008</v>
      </c>
      <c r="G13" s="451">
        <f>'A1'!G13</f>
        <v>227.84486056999998</v>
      </c>
      <c r="H13" s="451">
        <f>'A1'!H13</f>
        <v>246.71670924000017</v>
      </c>
      <c r="I13" s="451">
        <f>'A1'!I13</f>
        <v>11.146906380000003</v>
      </c>
      <c r="J13" s="451">
        <f>'A1'!J13</f>
        <v>0.80676596000000012</v>
      </c>
      <c r="K13" s="451">
        <f>'A1'!K13</f>
        <v>79.152982899999998</v>
      </c>
      <c r="L13" s="451">
        <f>'A1'!L13</f>
        <v>69.060840210000009</v>
      </c>
      <c r="M13" s="451">
        <f>'A1'!M13</f>
        <v>436654.73030501971</v>
      </c>
      <c r="N13" s="26"/>
    </row>
    <row r="14" spans="1:22" s="14" customFormat="1" ht="18.75" customHeight="1">
      <c r="A14" s="29"/>
      <c r="B14" s="12" t="s">
        <v>329</v>
      </c>
      <c r="C14" s="200"/>
      <c r="D14" s="396">
        <f>'A1'!D14</f>
        <v>266456.97882740991</v>
      </c>
      <c r="E14" s="396">
        <f>'A1'!E14</f>
        <v>3252.6253927300013</v>
      </c>
      <c r="F14" s="396">
        <f>'A1'!F14</f>
        <v>15.300755769999999</v>
      </c>
      <c r="G14" s="396">
        <f>'A1'!G14</f>
        <v>80.447544339999979</v>
      </c>
      <c r="H14" s="396">
        <f>'A1'!H14</f>
        <v>7.9901683200000013</v>
      </c>
      <c r="I14" s="396">
        <f>'A1'!I14</f>
        <v>0.21549617999999998</v>
      </c>
      <c r="J14" s="396">
        <f>'A1'!J14</f>
        <v>2.604064E-2</v>
      </c>
      <c r="K14" s="396">
        <f>'A1'!K14</f>
        <v>21.0267929</v>
      </c>
      <c r="L14" s="396">
        <f>'A1'!L14</f>
        <v>16.11641148</v>
      </c>
      <c r="M14" s="396">
        <f>'A1'!M14</f>
        <v>269850.72742976988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192847.81053741003</v>
      </c>
      <c r="E15" s="396">
        <f>'A1'!E15</f>
        <v>1787.2548910600001</v>
      </c>
      <c r="F15" s="396">
        <f>'A1'!F15</f>
        <v>9.24410183</v>
      </c>
      <c r="G15" s="396">
        <f>'A1'!G15</f>
        <v>7.3697246299999977</v>
      </c>
      <c r="H15" s="396">
        <f>'A1'!H15</f>
        <v>4.0532064100000014</v>
      </c>
      <c r="I15" s="396">
        <f>'A1'!I15</f>
        <v>0.21549617999999998</v>
      </c>
      <c r="J15" s="396">
        <f>'A1'!J15</f>
        <v>2.604064E-2</v>
      </c>
      <c r="K15" s="396">
        <f>'A1'!K15</f>
        <v>3.1615383100000005</v>
      </c>
      <c r="L15" s="396">
        <f>'A1'!L15</f>
        <v>2.8518894899999996</v>
      </c>
      <c r="M15" s="396">
        <f>'A1'!M15</f>
        <v>194661.98742596002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73609.16828999987</v>
      </c>
      <c r="E16" s="396">
        <f>'A1'!E16</f>
        <v>1465.370501670001</v>
      </c>
      <c r="F16" s="396">
        <f>'A1'!F16</f>
        <v>6.0566539399999995</v>
      </c>
      <c r="G16" s="396">
        <f>'A1'!G16</f>
        <v>73.077819709999986</v>
      </c>
      <c r="H16" s="396">
        <f>'A1'!H16</f>
        <v>3.93696191</v>
      </c>
      <c r="I16" s="396">
        <f>'A1'!I16</f>
        <v>0</v>
      </c>
      <c r="J16" s="396">
        <f>'A1'!J16</f>
        <v>0</v>
      </c>
      <c r="K16" s="396">
        <f>'A1'!K16</f>
        <v>17.865254589999999</v>
      </c>
      <c r="L16" s="396">
        <f>'A1'!L16</f>
        <v>13.26452199</v>
      </c>
      <c r="M16" s="396">
        <f>'A1'!M16</f>
        <v>75188.740003809871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68744.565217439987</v>
      </c>
      <c r="E17" s="396">
        <f>'A1'!E17</f>
        <v>4719.2934623099991</v>
      </c>
      <c r="F17" s="396">
        <f>'A1'!F17</f>
        <v>7.1217213400000006</v>
      </c>
      <c r="G17" s="396">
        <f>'A1'!G17</f>
        <v>19.427770690000017</v>
      </c>
      <c r="H17" s="396">
        <f>'A1'!H17</f>
        <v>11.686825260000001</v>
      </c>
      <c r="I17" s="396">
        <f>'A1'!I17</f>
        <v>3.1081597000000003</v>
      </c>
      <c r="J17" s="396">
        <f>'A1'!J17</f>
        <v>3.115507E-2</v>
      </c>
      <c r="K17" s="396">
        <f>'A1'!K17</f>
        <v>0</v>
      </c>
      <c r="L17" s="396">
        <f>'A1'!L17</f>
        <v>27.092718230000003</v>
      </c>
      <c r="M17" s="396">
        <f>'A1'!M17</f>
        <v>73532.327030039974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18027.027138270056</v>
      </c>
      <c r="E18" s="396">
        <f>'A1'!E18</f>
        <v>2128.8572608599998</v>
      </c>
      <c r="F18" s="396">
        <f>'A1'!F18</f>
        <v>5.8480328300000011</v>
      </c>
      <c r="G18" s="396">
        <f>'A1'!G18</f>
        <v>19.294994250000016</v>
      </c>
      <c r="H18" s="396">
        <f>'A1'!H18</f>
        <v>11.685319960000001</v>
      </c>
      <c r="I18" s="396">
        <f>'A1'!I18</f>
        <v>3.1081597000000003</v>
      </c>
      <c r="J18" s="396">
        <f>'A1'!J18</f>
        <v>0</v>
      </c>
      <c r="K18" s="396">
        <f>'A1'!K18</f>
        <v>0</v>
      </c>
      <c r="L18" s="396">
        <f>'A1'!L18</f>
        <v>8.5079402300000009</v>
      </c>
      <c r="M18" s="396">
        <f>'A1'!M18</f>
        <v>20204.328846100059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50717.538079169928</v>
      </c>
      <c r="E19" s="396">
        <f>'A1'!E19</f>
        <v>2590.4362014499993</v>
      </c>
      <c r="F19" s="396">
        <f>'A1'!F19</f>
        <v>1.2736885099999999</v>
      </c>
      <c r="G19" s="396">
        <f>'A1'!G19</f>
        <v>0.13277644</v>
      </c>
      <c r="H19" s="396">
        <f>'A1'!H19</f>
        <v>1.5053E-3</v>
      </c>
      <c r="I19" s="396">
        <f>'A1'!I19</f>
        <v>0</v>
      </c>
      <c r="J19" s="396">
        <f>'A1'!J19</f>
        <v>3.115507E-2</v>
      </c>
      <c r="K19" s="396">
        <f>'A1'!K19</f>
        <v>0</v>
      </c>
      <c r="L19" s="396">
        <f>'A1'!L19</f>
        <v>18.584778</v>
      </c>
      <c r="M19" s="396">
        <f>'A1'!M19</f>
        <v>53327.998183939926</v>
      </c>
      <c r="N19" s="26"/>
      <c r="O19" s="26"/>
    </row>
    <row r="20" spans="1:16" s="14" customFormat="1" ht="17.25" customHeight="1">
      <c r="A20" s="30"/>
      <c r="B20" s="469" t="s">
        <v>328</v>
      </c>
      <c r="C20" s="200"/>
      <c r="D20" s="396">
        <f>'A1'!D20</f>
        <v>3666.5210344500001</v>
      </c>
      <c r="E20" s="396">
        <f>'A1'!E20</f>
        <v>71.146495119999997</v>
      </c>
      <c r="F20" s="396">
        <f>'A1'!F20</f>
        <v>0.20172836</v>
      </c>
      <c r="G20" s="396">
        <f>'A1'!G20</f>
        <v>0.20362999000000001</v>
      </c>
      <c r="H20" s="396">
        <f>'A1'!H20</f>
        <v>1.0632264400000002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0</v>
      </c>
      <c r="M20" s="396">
        <f>'A1'!M20</f>
        <v>3739.1361143599997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2037.1741843199998</v>
      </c>
      <c r="E21" s="396">
        <f>'A1'!E21</f>
        <v>33.418863410000007</v>
      </c>
      <c r="F21" s="396">
        <f>'A1'!F21</f>
        <v>0.20172836</v>
      </c>
      <c r="G21" s="396">
        <f>'A1'!G21</f>
        <v>0.15203230000000001</v>
      </c>
      <c r="H21" s="396">
        <f>'A1'!H21</f>
        <v>0.36771144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2071.3145198299999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1629.3468501300001</v>
      </c>
      <c r="E22" s="396">
        <f>'A1'!E22</f>
        <v>37.72763170999999</v>
      </c>
      <c r="F22" s="396">
        <f>'A1'!F22</f>
        <v>0</v>
      </c>
      <c r="G22" s="396">
        <f>'A1'!G22</f>
        <v>5.1597690000000002E-2</v>
      </c>
      <c r="H22" s="396">
        <f>'A1'!H22</f>
        <v>0.69551500000000011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</v>
      </c>
      <c r="M22" s="396">
        <f>'A1'!M22</f>
        <v>1667.8215945300001</v>
      </c>
      <c r="N22" s="26"/>
      <c r="P22" s="199"/>
    </row>
    <row r="23" spans="1:16" s="14" customFormat="1" ht="21.75" customHeight="1">
      <c r="A23" s="29"/>
      <c r="B23" s="469" t="s">
        <v>327</v>
      </c>
      <c r="C23" s="200"/>
      <c r="D23" s="396">
        <f>'A1'!D23</f>
        <v>78251.898078639846</v>
      </c>
      <c r="E23" s="396">
        <f>'A1'!E23</f>
        <v>10750.248476169989</v>
      </c>
      <c r="F23" s="396">
        <f>'A1'!F23</f>
        <v>84.100050020000069</v>
      </c>
      <c r="G23" s="396">
        <f>'A1'!G23</f>
        <v>127.76591555</v>
      </c>
      <c r="H23" s="396">
        <f>'A1'!H23</f>
        <v>225.97648922000016</v>
      </c>
      <c r="I23" s="396">
        <f>'A1'!I23</f>
        <v>7.8232505000000021</v>
      </c>
      <c r="J23" s="396">
        <f>'A1'!J23</f>
        <v>0.7495702500000001</v>
      </c>
      <c r="K23" s="396">
        <f>'A1'!K23</f>
        <v>58.126189999999994</v>
      </c>
      <c r="L23" s="396">
        <f>'A1'!L23</f>
        <v>25.851710500000003</v>
      </c>
      <c r="M23" s="396">
        <f>'A1'!M23</f>
        <v>89532.53973084985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48445.737732629859</v>
      </c>
      <c r="E24" s="396">
        <f>'A1'!E24</f>
        <v>8697.527389849989</v>
      </c>
      <c r="F24" s="396">
        <f>'A1'!F24</f>
        <v>83.668004490000072</v>
      </c>
      <c r="G24" s="396">
        <f>'A1'!G24</f>
        <v>123.56483251</v>
      </c>
      <c r="H24" s="396">
        <f>'A1'!H24</f>
        <v>218.13926636000016</v>
      </c>
      <c r="I24" s="396">
        <f>'A1'!I24</f>
        <v>7.6796037800000017</v>
      </c>
      <c r="J24" s="396">
        <f>'A1'!J24</f>
        <v>0.7415866000000001</v>
      </c>
      <c r="K24" s="396">
        <f>'A1'!K24</f>
        <v>57.697126989999994</v>
      </c>
      <c r="L24" s="396">
        <f>'A1'!L24</f>
        <v>24.254430740000004</v>
      </c>
      <c r="M24" s="396">
        <f>'A1'!M24</f>
        <v>57659.009973949847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29806.160346009994</v>
      </c>
      <c r="E25" s="396">
        <f>'A1'!E25</f>
        <v>2052.7210863200007</v>
      </c>
      <c r="F25" s="396">
        <f>'A1'!F25</f>
        <v>0.43204553000000001</v>
      </c>
      <c r="G25" s="396">
        <f>'A1'!G25</f>
        <v>4.2010830400000003</v>
      </c>
      <c r="H25" s="396">
        <f>'A1'!H25</f>
        <v>7.8372228600000033</v>
      </c>
      <c r="I25" s="396">
        <f>'A1'!I25</f>
        <v>0.14364672000000001</v>
      </c>
      <c r="J25" s="396">
        <f>'A1'!J25</f>
        <v>7.9836500000000001E-3</v>
      </c>
      <c r="K25" s="396">
        <f>'A1'!K25</f>
        <v>0.42906300999999997</v>
      </c>
      <c r="L25" s="396">
        <f>'A1'!L25</f>
        <v>1.5972797599999999</v>
      </c>
      <c r="M25" s="396">
        <f>'A1'!M25</f>
        <v>31873.529756899996</v>
      </c>
      <c r="N25" s="26"/>
    </row>
    <row r="26" spans="1:16" s="14" customFormat="1" ht="18.75" customHeight="1">
      <c r="A26" s="30"/>
      <c r="B26" s="28" t="s">
        <v>338</v>
      </c>
      <c r="C26" s="200"/>
      <c r="D26" s="451">
        <f>'A1'!D26</f>
        <v>154641.93170628996</v>
      </c>
      <c r="E26" s="451">
        <f>'A1'!E26</f>
        <v>11161.840845690005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24.067531389999992</v>
      </c>
      <c r="M26" s="451">
        <f>'A1'!M26</f>
        <v>165827.84008336999</v>
      </c>
      <c r="N26" s="26"/>
    </row>
    <row r="27" spans="1:16" s="14" customFormat="1" ht="18.75" customHeight="1">
      <c r="A27" s="30"/>
      <c r="B27" s="31" t="s">
        <v>339</v>
      </c>
      <c r="C27" s="200"/>
      <c r="D27" s="396">
        <f>'A1'!D27</f>
        <v>154641.56774431997</v>
      </c>
      <c r="E27" s="396">
        <f>'A1'!E27</f>
        <v>11161.807610170004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24.067531389999992</v>
      </c>
      <c r="M27" s="396">
        <f>'A1'!M27</f>
        <v>165827.44288587998</v>
      </c>
      <c r="N27" s="26"/>
    </row>
    <row r="28" spans="1:16" s="14" customFormat="1" ht="18.75" customHeight="1">
      <c r="A28" s="30"/>
      <c r="B28" s="31" t="s">
        <v>340</v>
      </c>
      <c r="C28" s="200"/>
      <c r="D28" s="396">
        <f>'A1'!D28</f>
        <v>0.36396196999999997</v>
      </c>
      <c r="E28" s="396">
        <f>'A1'!E28</f>
        <v>3.3235520000000005E-2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0.39719748999999999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571761.89486422972</v>
      </c>
      <c r="E29" s="396">
        <f>'A1'!E29</f>
        <v>29955.154672019991</v>
      </c>
      <c r="F29" s="396">
        <f>'A1'!F29</f>
        <v>106.72425549000008</v>
      </c>
      <c r="G29" s="396">
        <f>'A1'!G29</f>
        <v>227.84486056999998</v>
      </c>
      <c r="H29" s="396">
        <f>'A1'!H29</f>
        <v>246.71670924000017</v>
      </c>
      <c r="I29" s="396">
        <f>'A1'!I29</f>
        <v>11.146906380000003</v>
      </c>
      <c r="J29" s="396">
        <f>'A1'!J29</f>
        <v>0.80676596000000012</v>
      </c>
      <c r="K29" s="396">
        <f>'A1'!K29</f>
        <v>79.152982899999998</v>
      </c>
      <c r="L29" s="396">
        <f>'A1'!L29</f>
        <v>93.128371600000008</v>
      </c>
      <c r="M29" s="396">
        <f>'A1'!M29</f>
        <v>602482.57038838963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903278.38062307064</v>
      </c>
      <c r="E30" s="483">
        <v>21</v>
      </c>
      <c r="F30" s="483">
        <f>D30/E30</f>
        <v>43013.256220146221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46677.216199154784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54458.58417019144</v>
      </c>
      <c r="N31" s="26"/>
    </row>
    <row r="32" spans="1:16" s="14" customFormat="1" ht="18.75" customHeight="1">
      <c r="A32" s="27"/>
      <c r="B32" s="28" t="s">
        <v>337</v>
      </c>
      <c r="C32" s="48"/>
      <c r="D32" s="451">
        <f>'A1'!D32</f>
        <v>7971.2710312899999</v>
      </c>
      <c r="E32" s="451">
        <f>'A1'!E32</f>
        <v>1040.7250936900002</v>
      </c>
      <c r="F32" s="451">
        <f>'A1'!F32</f>
        <v>42.089604249999994</v>
      </c>
      <c r="G32" s="451">
        <f>'A1'!G32</f>
        <v>112.83550746</v>
      </c>
      <c r="H32" s="451">
        <f>'A1'!H32</f>
        <v>19.765021990000001</v>
      </c>
      <c r="I32" s="451">
        <f>'A1'!I32</f>
        <v>0</v>
      </c>
      <c r="J32" s="451">
        <f>'A1'!J32</f>
        <v>0.11837801000000001</v>
      </c>
      <c r="K32" s="451">
        <f>'A1'!K32</f>
        <v>56.627332950000003</v>
      </c>
      <c r="L32" s="451">
        <f>'A1'!L32</f>
        <v>20.06322046</v>
      </c>
      <c r="M32" s="451">
        <f>'A1'!M32</f>
        <v>9263.4951901000004</v>
      </c>
      <c r="N32" s="26"/>
    </row>
    <row r="33" spans="1:14" s="14" customFormat="1" ht="18.75" customHeight="1">
      <c r="A33" s="29"/>
      <c r="B33" s="12" t="s">
        <v>329</v>
      </c>
      <c r="C33" s="200"/>
      <c r="D33" s="396">
        <f>'A1'!D33</f>
        <v>2482.3833852399998</v>
      </c>
      <c r="E33" s="396">
        <f>'A1'!E33</f>
        <v>150.99465061000001</v>
      </c>
      <c r="F33" s="396">
        <f>'A1'!F33</f>
        <v>8.4029471499999993</v>
      </c>
      <c r="G33" s="396">
        <f>'A1'!G33</f>
        <v>50.492767129999997</v>
      </c>
      <c r="H33" s="396">
        <f>'A1'!H33</f>
        <v>0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0</v>
      </c>
      <c r="M33" s="396">
        <f>'A1'!M33</f>
        <v>2692.2737501299998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110.90363268999999</v>
      </c>
      <c r="E34" s="396">
        <f>'A1'!E34</f>
        <v>21.297263340000001</v>
      </c>
      <c r="F34" s="396">
        <f>'A1'!F34</f>
        <v>0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132.20089603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2371.4797525499998</v>
      </c>
      <c r="E35" s="396">
        <f>'A1'!E35</f>
        <v>129.69738727000001</v>
      </c>
      <c r="F35" s="396">
        <f>'A1'!F35</f>
        <v>8.4029471499999993</v>
      </c>
      <c r="G35" s="396">
        <f>'A1'!G35</f>
        <v>50.492767129999997</v>
      </c>
      <c r="H35" s="396">
        <f>'A1'!H35</f>
        <v>0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0</v>
      </c>
      <c r="M35" s="396">
        <f>'A1'!M35</f>
        <v>2560.0728540999999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1809.9058472900001</v>
      </c>
      <c r="E36" s="396">
        <f>'A1'!E36</f>
        <v>2.43086388</v>
      </c>
      <c r="F36" s="396">
        <f>'A1'!F36</f>
        <v>9.5082213000000007</v>
      </c>
      <c r="G36" s="396">
        <f>'A1'!G36</f>
        <v>0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</v>
      </c>
      <c r="M36" s="396">
        <f>'A1'!M36</f>
        <v>1821.8449324700002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126.05521453999999</v>
      </c>
      <c r="E37" s="396">
        <f>'A1'!E37</f>
        <v>1.7867422399999999</v>
      </c>
      <c r="F37" s="396">
        <f>'A1'!F37</f>
        <v>9.5082213000000007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137.35017807999998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1683.8506327500002</v>
      </c>
      <c r="E38" s="396">
        <f>'A1'!E38</f>
        <v>0.64412164000000005</v>
      </c>
      <c r="F38" s="396">
        <f>'A1'!F38</f>
        <v>0</v>
      </c>
      <c r="G38" s="396">
        <f>'A1'!G38</f>
        <v>0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</v>
      </c>
      <c r="M38" s="396">
        <f>'A1'!M38</f>
        <v>1684.4947543900003</v>
      </c>
      <c r="N38" s="26"/>
    </row>
    <row r="39" spans="1:14" s="14" customFormat="1" ht="18.75" customHeight="1">
      <c r="A39" s="30"/>
      <c r="B39" s="469" t="s">
        <v>328</v>
      </c>
      <c r="C39" s="200"/>
      <c r="D39" s="396">
        <f>'A1'!D39</f>
        <v>12.855061089999998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12.855061089999998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12.855061089999998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12.855061089999998</v>
      </c>
      <c r="N41" s="26"/>
    </row>
    <row r="42" spans="1:14" s="14" customFormat="1" ht="18.75" customHeight="1">
      <c r="A42" s="30"/>
      <c r="B42" s="469" t="s">
        <v>327</v>
      </c>
      <c r="C42" s="200"/>
      <c r="D42" s="396">
        <f>'A1'!D42</f>
        <v>3666.1267376699998</v>
      </c>
      <c r="E42" s="396">
        <f>'A1'!E42</f>
        <v>887.29957920000015</v>
      </c>
      <c r="F42" s="396">
        <f>'A1'!F42</f>
        <v>24.178435799999999</v>
      </c>
      <c r="G42" s="396">
        <f>'A1'!G42</f>
        <v>62.342740329999998</v>
      </c>
      <c r="H42" s="396">
        <f>'A1'!H42</f>
        <v>19.765021990000001</v>
      </c>
      <c r="I42" s="396">
        <f>'A1'!I42</f>
        <v>0</v>
      </c>
      <c r="J42" s="396">
        <f>'A1'!J42</f>
        <v>0.11837801000000001</v>
      </c>
      <c r="K42" s="396">
        <f>'A1'!K42</f>
        <v>56.627332950000003</v>
      </c>
      <c r="L42" s="396">
        <f>'A1'!L42</f>
        <v>20.06322046</v>
      </c>
      <c r="M42" s="396">
        <f>'A1'!M42</f>
        <v>4736.52144641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3180.1437484399999</v>
      </c>
      <c r="E43" s="396">
        <f>'A1'!E43</f>
        <v>810.25172832000021</v>
      </c>
      <c r="F43" s="396">
        <f>'A1'!F43</f>
        <v>24.178435799999999</v>
      </c>
      <c r="G43" s="396">
        <f>'A1'!G43</f>
        <v>62.342740329999998</v>
      </c>
      <c r="H43" s="396">
        <f>'A1'!H43</f>
        <v>19.765021990000001</v>
      </c>
      <c r="I43" s="396">
        <f>'A1'!I43</f>
        <v>0</v>
      </c>
      <c r="J43" s="396">
        <f>'A1'!J43</f>
        <v>0.11837801000000001</v>
      </c>
      <c r="K43" s="396">
        <f>'A1'!K43</f>
        <v>56.627332950000003</v>
      </c>
      <c r="L43" s="396">
        <f>'A1'!L43</f>
        <v>20.06322046</v>
      </c>
      <c r="M43" s="396">
        <f>'A1'!M43</f>
        <v>4173.4906062999999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485.98298922999999</v>
      </c>
      <c r="E44" s="396">
        <f>'A1'!E44</f>
        <v>77.047850879999999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</v>
      </c>
      <c r="M44" s="396">
        <f>'A1'!M44</f>
        <v>563.03084010999999</v>
      </c>
      <c r="N44" s="26"/>
    </row>
    <row r="45" spans="1:14" s="14" customFormat="1" ht="18.75" customHeight="1">
      <c r="A45" s="29"/>
      <c r="B45" s="28" t="s">
        <v>338</v>
      </c>
      <c r="C45" s="200"/>
      <c r="D45" s="451">
        <f>'A1'!D45</f>
        <v>5479.3146799399992</v>
      </c>
      <c r="E45" s="451">
        <f>'A1'!E45</f>
        <v>47.202591090000006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5526.5172710299994</v>
      </c>
      <c r="N45" s="26"/>
    </row>
    <row r="46" spans="1:14" s="14" customFormat="1" ht="18.75" customHeight="1">
      <c r="A46" s="30"/>
      <c r="B46" s="31" t="s">
        <v>339</v>
      </c>
      <c r="C46" s="200"/>
      <c r="D46" s="396">
        <f>'A1'!D46</f>
        <v>4246.6405157499994</v>
      </c>
      <c r="E46" s="396">
        <f>'A1'!E46</f>
        <v>47.202591090000006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4293.8431068399996</v>
      </c>
      <c r="N46" s="26"/>
    </row>
    <row r="47" spans="1:14" s="14" customFormat="1" ht="18.75" customHeight="1">
      <c r="A47" s="30"/>
      <c r="B47" s="31" t="s">
        <v>340</v>
      </c>
      <c r="C47" s="200"/>
      <c r="D47" s="396">
        <f>'A1'!D47</f>
        <v>1232.6741641900001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1232.6741641900001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13450.58571123</v>
      </c>
      <c r="E48" s="396">
        <f>'A1'!E48</f>
        <v>1087.9276847800002</v>
      </c>
      <c r="F48" s="396">
        <f>'A1'!F48</f>
        <v>42.089604249999994</v>
      </c>
      <c r="G48" s="396">
        <f>'A1'!G48</f>
        <v>112.83550746</v>
      </c>
      <c r="H48" s="396">
        <f>'A1'!H48</f>
        <v>19.765021990000001</v>
      </c>
      <c r="I48" s="396">
        <f>'A1'!I48</f>
        <v>0</v>
      </c>
      <c r="J48" s="396">
        <f>'A1'!J48</f>
        <v>0.11837801000000001</v>
      </c>
      <c r="K48" s="396">
        <f>'A1'!K48</f>
        <v>56.627332950000003</v>
      </c>
      <c r="L48" s="396">
        <f>'A1'!L48</f>
        <v>20.06322046</v>
      </c>
      <c r="M48" s="396">
        <f>'A1'!M48</f>
        <v>14790.012461130002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659.53529742000001</v>
      </c>
      <c r="E50" s="396">
        <f>'A1'!E50</f>
        <v>79.284132270000001</v>
      </c>
      <c r="F50" s="396">
        <f>'A1'!F50</f>
        <v>0.21267698999999998</v>
      </c>
      <c r="G50" s="396">
        <f>'A1'!G50</f>
        <v>3.1352085600000001</v>
      </c>
      <c r="H50" s="396">
        <f>'A1'!H50</f>
        <v>0</v>
      </c>
      <c r="I50" s="396">
        <f>'A1'!I50</f>
        <v>0</v>
      </c>
      <c r="J50" s="396">
        <f>'A1'!J50</f>
        <v>0</v>
      </c>
      <c r="K50" s="396">
        <f>'A1'!K50</f>
        <v>0</v>
      </c>
      <c r="L50" s="396">
        <f>'A1'!L50</f>
        <v>0</v>
      </c>
      <c r="M50" s="396">
        <f>'A1'!M50</f>
        <v>742.16731523999999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10149.929974000004</v>
      </c>
      <c r="E51" s="396">
        <f>'A1'!E51</f>
        <v>997.24394641000049</v>
      </c>
      <c r="F51" s="396">
        <f>'A1'!F51</f>
        <v>41.876927260000002</v>
      </c>
      <c r="G51" s="396">
        <f>'A1'!G51</f>
        <v>109.70029889999999</v>
      </c>
      <c r="H51" s="396">
        <f>'A1'!H51</f>
        <v>19.765021990000001</v>
      </c>
      <c r="I51" s="396">
        <f>'A1'!I51</f>
        <v>0</v>
      </c>
      <c r="J51" s="396">
        <f>'A1'!J51</f>
        <v>0.11837801000000001</v>
      </c>
      <c r="K51" s="396">
        <f>'A1'!K51</f>
        <v>56.627332950000003</v>
      </c>
      <c r="L51" s="396">
        <f>'A1'!L51</f>
        <v>20.06322046</v>
      </c>
      <c r="M51" s="396">
        <f>'A1'!M51</f>
        <v>11395.325099980006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2641.1204397999995</v>
      </c>
      <c r="E52" s="396">
        <f>'A1'!E52</f>
        <v>11.399606069999999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2652.5200458699996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337</v>
      </c>
      <c r="C55" s="48"/>
      <c r="D55" s="451">
        <f>'A1'!D55</f>
        <v>363062.93843061058</v>
      </c>
      <c r="E55" s="451">
        <f>'A1'!E55</f>
        <v>28311.946047129979</v>
      </c>
      <c r="F55" s="451">
        <f>'A1'!F55</f>
        <v>5.9331570599999992</v>
      </c>
      <c r="G55" s="451">
        <f>'A1'!G55</f>
        <v>397.18734911000001</v>
      </c>
      <c r="H55" s="451">
        <f>'A1'!H55</f>
        <v>19.847697569999998</v>
      </c>
      <c r="I55" s="451">
        <f>'A1'!I55</f>
        <v>0</v>
      </c>
      <c r="J55" s="451">
        <f>'A1'!J55</f>
        <v>0.18919243000000002</v>
      </c>
      <c r="K55" s="451">
        <f>'A1'!K55</f>
        <v>73.832233039999991</v>
      </c>
      <c r="L55" s="451">
        <f>'A1'!L55</f>
        <v>0</v>
      </c>
      <c r="M55" s="451">
        <f>'A1'!M55</f>
        <v>391871.87410695059</v>
      </c>
      <c r="N55" s="26"/>
    </row>
    <row r="56" spans="1:24" s="14" customFormat="1" ht="18.75" customHeight="1">
      <c r="A56" s="29"/>
      <c r="B56" s="12" t="s">
        <v>329</v>
      </c>
      <c r="C56" s="200"/>
      <c r="D56" s="396">
        <f>'A1'!D56</f>
        <v>249911.18933996052</v>
      </c>
      <c r="E56" s="396">
        <f>'A1'!E56</f>
        <v>13300.789815409989</v>
      </c>
      <c r="F56" s="396">
        <f>'A1'!F56</f>
        <v>5.9331570599999992</v>
      </c>
      <c r="G56" s="396">
        <f>'A1'!G56</f>
        <v>0</v>
      </c>
      <c r="H56" s="396">
        <f>'A1'!H56</f>
        <v>2.8530974899999997</v>
      </c>
      <c r="I56" s="396">
        <f>'A1'!I56</f>
        <v>0</v>
      </c>
      <c r="J56" s="396">
        <f>'A1'!J56</f>
        <v>0</v>
      </c>
      <c r="K56" s="396">
        <f>'A1'!K56</f>
        <v>26.824094339999995</v>
      </c>
      <c r="L56" s="396">
        <f>'A1'!L56</f>
        <v>0</v>
      </c>
      <c r="M56" s="396">
        <f>'A1'!M56</f>
        <v>263247.58950426051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115712.97008375062</v>
      </c>
      <c r="E57" s="396">
        <f>'A1'!E57</f>
        <v>7631.8162511499904</v>
      </c>
      <c r="F57" s="396">
        <f>'A1'!F57</f>
        <v>0</v>
      </c>
      <c r="G57" s="396">
        <f>'A1'!G57</f>
        <v>0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123344.78633490062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134198.21925620988</v>
      </c>
      <c r="E58" s="396">
        <f>'A1'!E58</f>
        <v>5668.9735642599981</v>
      </c>
      <c r="F58" s="396">
        <f>'A1'!F58</f>
        <v>5.9331570599999992</v>
      </c>
      <c r="G58" s="396">
        <f>'A1'!G58</f>
        <v>0</v>
      </c>
      <c r="H58" s="396">
        <f>'A1'!H58</f>
        <v>2.8530974899999997</v>
      </c>
      <c r="I58" s="396">
        <f>'A1'!I58</f>
        <v>0</v>
      </c>
      <c r="J58" s="396">
        <f>'A1'!J58</f>
        <v>0</v>
      </c>
      <c r="K58" s="396">
        <f>'A1'!K58</f>
        <v>26.824094339999995</v>
      </c>
      <c r="L58" s="396">
        <f>'A1'!L58</f>
        <v>0</v>
      </c>
      <c r="M58" s="396">
        <f>'A1'!M58</f>
        <v>139902.80316935989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48346.933761080116</v>
      </c>
      <c r="E59" s="396">
        <f>'A1'!E59</f>
        <v>14878.355722759987</v>
      </c>
      <c r="F59" s="396">
        <f>'A1'!F59</f>
        <v>0</v>
      </c>
      <c r="G59" s="396">
        <f>'A1'!G59</f>
        <v>38.622975280000006</v>
      </c>
      <c r="H59" s="396">
        <f>'A1'!H59</f>
        <v>16.994600079999998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0</v>
      </c>
      <c r="M59" s="396">
        <f>'A1'!M59</f>
        <v>63280.907059200101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26590.608520660087</v>
      </c>
      <c r="E60" s="396">
        <f>'A1'!E60</f>
        <v>6116.50581916999</v>
      </c>
      <c r="F60" s="396">
        <f>'A1'!F60</f>
        <v>0</v>
      </c>
      <c r="G60" s="396">
        <f>'A1'!G60</f>
        <v>38.622975280000006</v>
      </c>
      <c r="H60" s="396">
        <f>'A1'!H60</f>
        <v>16.994600079999998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32762.731915190077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21756.325240420032</v>
      </c>
      <c r="E61" s="396">
        <f>'A1'!E61</f>
        <v>8761.8499035899968</v>
      </c>
      <c r="F61" s="396">
        <f>'A1'!F61</f>
        <v>0</v>
      </c>
      <c r="G61" s="396">
        <f>'A1'!G61</f>
        <v>0</v>
      </c>
      <c r="H61" s="396">
        <f>'A1'!H61</f>
        <v>0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0</v>
      </c>
      <c r="M61" s="396">
        <f>'A1'!M61</f>
        <v>30518.175144010027</v>
      </c>
      <c r="N61" s="26"/>
    </row>
    <row r="62" spans="1:24" s="14" customFormat="1" ht="18.75" customHeight="1">
      <c r="A62" s="29"/>
      <c r="B62" s="469" t="s">
        <v>328</v>
      </c>
      <c r="C62" s="200"/>
      <c r="D62" s="396">
        <f>'A1'!D62</f>
        <v>37129.007854230003</v>
      </c>
      <c r="E62" s="396">
        <f>'A1'!E62</f>
        <v>0</v>
      </c>
      <c r="F62" s="396">
        <f>'A1'!F62</f>
        <v>0</v>
      </c>
      <c r="G62" s="396">
        <f>'A1'!G62</f>
        <v>355.39651497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37484.404369200012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14496.615081849999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14496.615081849999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22632.392772380008</v>
      </c>
      <c r="E64" s="396">
        <f>'A1'!E64</f>
        <v>0</v>
      </c>
      <c r="F64" s="396">
        <f>'A1'!F64</f>
        <v>0</v>
      </c>
      <c r="G64" s="396">
        <f>'A1'!G64</f>
        <v>355.39651497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22987.78928735001</v>
      </c>
      <c r="N64" s="26"/>
    </row>
    <row r="65" spans="1:28" s="14" customFormat="1" ht="18.75" customHeight="1">
      <c r="A65" s="30"/>
      <c r="B65" s="469" t="s">
        <v>327</v>
      </c>
      <c r="C65" s="200"/>
      <c r="D65" s="396">
        <f>'A1'!D65</f>
        <v>27675.807475339981</v>
      </c>
      <c r="E65" s="396">
        <f>'A1'!E65</f>
        <v>132.80050896</v>
      </c>
      <c r="F65" s="396">
        <f>'A1'!F65</f>
        <v>0</v>
      </c>
      <c r="G65" s="396">
        <f>'A1'!G65</f>
        <v>3.1678588599999995</v>
      </c>
      <c r="H65" s="396">
        <f>'A1'!H65</f>
        <v>0</v>
      </c>
      <c r="I65" s="396">
        <f>'A1'!I65</f>
        <v>0</v>
      </c>
      <c r="J65" s="396">
        <f>'A1'!J65</f>
        <v>0.18919243000000002</v>
      </c>
      <c r="K65" s="396">
        <f>'A1'!K65</f>
        <v>47.008138699999996</v>
      </c>
      <c r="L65" s="396">
        <f>'A1'!L65</f>
        <v>0</v>
      </c>
      <c r="M65" s="396">
        <f>'A1'!M65</f>
        <v>27858.973174289982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1691.7924262999998</v>
      </c>
      <c r="E66" s="396">
        <f>'A1'!E66</f>
        <v>94.183479539999993</v>
      </c>
      <c r="F66" s="396">
        <f>'A1'!F66</f>
        <v>0</v>
      </c>
      <c r="G66" s="396">
        <f>'A1'!G66</f>
        <v>3.1678588599999995</v>
      </c>
      <c r="H66" s="396">
        <f>'A1'!H66</f>
        <v>0</v>
      </c>
      <c r="I66" s="396">
        <f>'A1'!I66</f>
        <v>0</v>
      </c>
      <c r="J66" s="396">
        <f>'A1'!J66</f>
        <v>0.18919243000000002</v>
      </c>
      <c r="K66" s="396">
        <f>'A1'!K66</f>
        <v>47.008138699999996</v>
      </c>
      <c r="L66" s="396">
        <f>'A1'!L66</f>
        <v>0</v>
      </c>
      <c r="M66" s="396">
        <f>'A1'!M66</f>
        <v>1836.3410958299999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25984.015049039983</v>
      </c>
      <c r="E67" s="396">
        <f>'A1'!E67</f>
        <v>38.617029419999994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26022.632078459981</v>
      </c>
      <c r="N67" s="26"/>
    </row>
    <row r="68" spans="1:28" s="14" customFormat="1" ht="18.75" customHeight="1">
      <c r="A68" s="29"/>
      <c r="B68" s="28" t="s">
        <v>338</v>
      </c>
      <c r="C68" s="200"/>
      <c r="D68" s="451">
        <f>'A1'!D68</f>
        <v>104485.89459266</v>
      </c>
      <c r="E68" s="451">
        <f>'A1'!E68</f>
        <v>28655.340099239995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133141.2346919</v>
      </c>
      <c r="N68" s="26"/>
    </row>
    <row r="69" spans="1:28" s="14" customFormat="1" ht="18.75" customHeight="1">
      <c r="A69" s="30"/>
      <c r="B69" s="31" t="s">
        <v>339</v>
      </c>
      <c r="C69" s="200"/>
      <c r="D69" s="396">
        <f>'A1'!D69</f>
        <v>104485.89459266</v>
      </c>
      <c r="E69" s="396">
        <f>'A1'!E69</f>
        <v>28655.340099239995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133141.2346919</v>
      </c>
      <c r="N69" s="26"/>
    </row>
    <row r="70" spans="1:28" s="14" customFormat="1" ht="18.75" customHeight="1">
      <c r="A70" s="30"/>
      <c r="B70" s="31" t="s">
        <v>340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467548.83302327059</v>
      </c>
      <c r="E71" s="396">
        <f>'A1'!E71</f>
        <v>56967.286146369974</v>
      </c>
      <c r="F71" s="396">
        <f>'A1'!F71</f>
        <v>5.9331570599999992</v>
      </c>
      <c r="G71" s="396">
        <f>'A1'!G71</f>
        <v>397.18734911000001</v>
      </c>
      <c r="H71" s="396">
        <f>'A1'!H71</f>
        <v>19.847697569999998</v>
      </c>
      <c r="I71" s="396">
        <f>'A1'!I71</f>
        <v>0</v>
      </c>
      <c r="J71" s="396">
        <f>'A1'!J71</f>
        <v>0.18919243000000002</v>
      </c>
      <c r="K71" s="396">
        <f>'A1'!K71</f>
        <v>73.832233039999991</v>
      </c>
      <c r="L71" s="396">
        <f>'A1'!L71</f>
        <v>0</v>
      </c>
      <c r="M71" s="396">
        <f>'A1'!M71</f>
        <v>525013.10879885056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446786.84564508515</v>
      </c>
      <c r="E73" s="396">
        <f>'A1'!E73</f>
        <v>55615.827717859793</v>
      </c>
      <c r="F73" s="396">
        <f>'A1'!F73</f>
        <v>2.9665785299999996</v>
      </c>
      <c r="G73" s="396">
        <f>'A1'!G73</f>
        <v>395.60323387999995</v>
      </c>
      <c r="H73" s="396">
        <f>'A1'!H73</f>
        <v>19.847697570000001</v>
      </c>
      <c r="I73" s="396">
        <f>'A1'!I73</f>
        <v>0</v>
      </c>
      <c r="J73" s="396">
        <f>'A1'!J73</f>
        <v>9.4587199999999996E-2</v>
      </c>
      <c r="K73" s="396">
        <f>'A1'!K73</f>
        <v>36.913214060000001</v>
      </c>
      <c r="L73" s="396">
        <f>'A1'!L73</f>
        <v>0</v>
      </c>
      <c r="M73" s="396">
        <f>'A1'!M73</f>
        <v>502858.09867418493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20339.232343579992</v>
      </c>
      <c r="E74" s="396">
        <f>'A1'!E74</f>
        <v>1351.4584285199999</v>
      </c>
      <c r="F74" s="396">
        <f>'A1'!F74</f>
        <v>2.9665785299999996</v>
      </c>
      <c r="G74" s="396">
        <f>'A1'!G74</f>
        <v>1.5841152300000001</v>
      </c>
      <c r="H74" s="396">
        <f>'A1'!H74</f>
        <v>0</v>
      </c>
      <c r="I74" s="396">
        <f>'A1'!I74</f>
        <v>0</v>
      </c>
      <c r="J74" s="396">
        <f>'A1'!J74</f>
        <v>9.4605230000000012E-2</v>
      </c>
      <c r="K74" s="396">
        <f>'A1'!K74</f>
        <v>36.919018979999997</v>
      </c>
      <c r="L74" s="396">
        <f>'A1'!L74</f>
        <v>0</v>
      </c>
      <c r="M74" s="396">
        <f>'A1'!M74</f>
        <v>21732.25509006999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422.75503457000002</v>
      </c>
      <c r="E75" s="439">
        <f>'A1'!E75</f>
        <v>0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422.75503457000002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337</v>
      </c>
      <c r="C13" s="56"/>
      <c r="D13" s="474">
        <f>'A2'!D13</f>
        <v>179701.63317361003</v>
      </c>
      <c r="E13" s="474">
        <f>'A2'!E13</f>
        <v>3319.3259457700001</v>
      </c>
      <c r="F13" s="474">
        <f>'A2'!F13</f>
        <v>11586.123988819996</v>
      </c>
      <c r="G13" s="474">
        <f>'A2'!G13</f>
        <v>3726.009403420001</v>
      </c>
      <c r="H13" s="474">
        <f>'A2'!H13</f>
        <v>1197.13562099</v>
      </c>
      <c r="I13" s="474">
        <f>'A2'!I13</f>
        <v>27016.133901149995</v>
      </c>
      <c r="J13" s="474">
        <f>'A2'!J13</f>
        <v>74.995707349999989</v>
      </c>
      <c r="K13" s="474">
        <f>'A2'!K13</f>
        <v>1543.6112102799993</v>
      </c>
      <c r="L13" s="474">
        <f>'A2'!L13</f>
        <v>228164.96895139001</v>
      </c>
    </row>
    <row r="14" spans="1:12" s="14" customFormat="1" ht="18" customHeight="1">
      <c r="A14" s="29"/>
      <c r="B14" s="12" t="s">
        <v>329</v>
      </c>
      <c r="C14" s="12"/>
      <c r="D14" s="396">
        <f>'A2'!D14</f>
        <v>101602.76558096995</v>
      </c>
      <c r="E14" s="396">
        <f>'A2'!E14</f>
        <v>896.67681039000036</v>
      </c>
      <c r="F14" s="396">
        <f>'A2'!F14</f>
        <v>5079.6076825599985</v>
      </c>
      <c r="G14" s="396">
        <f>'A2'!G14</f>
        <v>2198.9699159500005</v>
      </c>
      <c r="H14" s="396">
        <f>'A2'!H14</f>
        <v>349.15724439999991</v>
      </c>
      <c r="I14" s="396">
        <f>'A2'!I14</f>
        <v>12043.53624544999</v>
      </c>
      <c r="J14" s="396">
        <f>'A2'!J14</f>
        <v>69.811263019999984</v>
      </c>
      <c r="K14" s="396">
        <f>'A2'!K14</f>
        <v>967.8618895299993</v>
      </c>
      <c r="L14" s="396">
        <f>'A2'!L14</f>
        <v>123208.38663226993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24806.464314579967</v>
      </c>
      <c r="E15" s="396">
        <f>'A2'!E15</f>
        <v>162.15911146000002</v>
      </c>
      <c r="F15" s="396">
        <f>'A2'!F15</f>
        <v>421.82470319000009</v>
      </c>
      <c r="G15" s="396">
        <f>'A2'!G15</f>
        <v>511.62675046999982</v>
      </c>
      <c r="H15" s="396">
        <f>'A2'!H15</f>
        <v>55.729236099999994</v>
      </c>
      <c r="I15" s="396">
        <f>'A2'!I15</f>
        <v>1646.5867211599991</v>
      </c>
      <c r="J15" s="396">
        <f>'A2'!J15</f>
        <v>9.0830259999999996E-2</v>
      </c>
      <c r="K15" s="396">
        <f>'A2'!K15</f>
        <v>68.817499090000027</v>
      </c>
      <c r="L15" s="396">
        <f>'A2'!L15</f>
        <v>27673.299166309967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76796.301266389986</v>
      </c>
      <c r="E16" s="396">
        <f>'A2'!E16</f>
        <v>734.51769893000028</v>
      </c>
      <c r="F16" s="396">
        <f>'A2'!F16</f>
        <v>4657.7829793699984</v>
      </c>
      <c r="G16" s="396">
        <f>'A2'!G16</f>
        <v>1687.3431654800006</v>
      </c>
      <c r="H16" s="396">
        <f>'A2'!H16</f>
        <v>293.42800829999993</v>
      </c>
      <c r="I16" s="396">
        <f>'A2'!I16</f>
        <v>10396.94952428999</v>
      </c>
      <c r="J16" s="396">
        <f>'A2'!J16</f>
        <v>69.72043275999998</v>
      </c>
      <c r="K16" s="396">
        <f>'A2'!K16</f>
        <v>899.04439043999923</v>
      </c>
      <c r="L16" s="396">
        <f>'A2'!L16</f>
        <v>95535.087465959965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56693.277645980081</v>
      </c>
      <c r="E17" s="396">
        <f>'A2'!E17</f>
        <v>992.83310865999954</v>
      </c>
      <c r="F17" s="396">
        <f>'A2'!F17</f>
        <v>5170.4705939799978</v>
      </c>
      <c r="G17" s="396">
        <f>'A2'!G17</f>
        <v>870.27570446000016</v>
      </c>
      <c r="H17" s="396">
        <f>'A2'!H17</f>
        <v>700.02395717999991</v>
      </c>
      <c r="I17" s="396">
        <f>'A2'!I17</f>
        <v>13059.799084220003</v>
      </c>
      <c r="J17" s="396">
        <f>'A2'!J17</f>
        <v>3.30778945</v>
      </c>
      <c r="K17" s="396">
        <f>'A2'!K17</f>
        <v>486.79291686000022</v>
      </c>
      <c r="L17" s="396">
        <f>'A2'!L17</f>
        <v>77976.780800790089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9252.0255871599948</v>
      </c>
      <c r="E18" s="396">
        <f>'A2'!E18</f>
        <v>88.109561520000057</v>
      </c>
      <c r="F18" s="396">
        <f>'A2'!F18</f>
        <v>88.526940059999973</v>
      </c>
      <c r="G18" s="396">
        <f>'A2'!G18</f>
        <v>42.735281059999998</v>
      </c>
      <c r="H18" s="396">
        <f>'A2'!H18</f>
        <v>3.5886477800000001</v>
      </c>
      <c r="I18" s="396">
        <f>'A2'!I18</f>
        <v>59.096736670000006</v>
      </c>
      <c r="J18" s="396">
        <f>'A2'!J18</f>
        <v>1.9039590000000002E-2</v>
      </c>
      <c r="K18" s="396">
        <f>'A2'!K18</f>
        <v>6.2515831000000022</v>
      </c>
      <c r="L18" s="396">
        <f>'A2'!L18</f>
        <v>9540.3533769399946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47441.252058820086</v>
      </c>
      <c r="E19" s="396">
        <f>'A2'!E19</f>
        <v>904.72354713999948</v>
      </c>
      <c r="F19" s="396">
        <f>'A2'!F19</f>
        <v>5081.9436539199978</v>
      </c>
      <c r="G19" s="396">
        <f>'A2'!G19</f>
        <v>827.54042340000012</v>
      </c>
      <c r="H19" s="396">
        <f>'A2'!H19</f>
        <v>696.43530939999994</v>
      </c>
      <c r="I19" s="396">
        <f>'A2'!I19</f>
        <v>13000.702347550003</v>
      </c>
      <c r="J19" s="396">
        <f>'A2'!J19</f>
        <v>3.2887498599999998</v>
      </c>
      <c r="K19" s="396">
        <f>'A2'!K19</f>
        <v>480.54133376000021</v>
      </c>
      <c r="L19" s="396">
        <f>'A2'!L19</f>
        <v>68436.427423850095</v>
      </c>
    </row>
    <row r="20" spans="1:14" s="14" customFormat="1" ht="18" customHeight="1">
      <c r="A20" s="29"/>
      <c r="B20" s="469" t="s">
        <v>328</v>
      </c>
      <c r="C20" s="12"/>
      <c r="D20" s="396">
        <f>'A2'!D20</f>
        <v>717.20954401999995</v>
      </c>
      <c r="E20" s="396">
        <f>'A2'!E20</f>
        <v>6.38774189</v>
      </c>
      <c r="F20" s="396">
        <f>'A2'!F20</f>
        <v>86.981242449999996</v>
      </c>
      <c r="G20" s="396">
        <f>'A2'!G20</f>
        <v>16.840579769999994</v>
      </c>
      <c r="H20" s="396">
        <f>'A2'!H20</f>
        <v>0.34560053999999996</v>
      </c>
      <c r="I20" s="396">
        <f>'A2'!I20</f>
        <v>5.1032500000000001E-3</v>
      </c>
      <c r="J20" s="396">
        <f>'A2'!J20</f>
        <v>0.21786798999999998</v>
      </c>
      <c r="K20" s="396">
        <f>'A2'!K20</f>
        <v>17.860711890000005</v>
      </c>
      <c r="L20" s="396">
        <f>'A2'!L20</f>
        <v>845.84839180000006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0.78581990000000013</v>
      </c>
      <c r="E21" s="396">
        <f>'A2'!E21</f>
        <v>0</v>
      </c>
      <c r="F21" s="396">
        <f>'A2'!F21</f>
        <v>3.0841400100000005</v>
      </c>
      <c r="G21" s="396">
        <f>'A2'!G21</f>
        <v>1.2665299999999999E-3</v>
      </c>
      <c r="H21" s="396">
        <f>'A2'!H21</f>
        <v>0</v>
      </c>
      <c r="I21" s="396">
        <f>'A2'!I21</f>
        <v>0</v>
      </c>
      <c r="J21" s="396">
        <f>'A2'!J21</f>
        <v>1.1345900000000001E-2</v>
      </c>
      <c r="K21" s="396">
        <f>'A2'!K21</f>
        <v>4.7725199999999997E-3</v>
      </c>
      <c r="L21" s="396">
        <f>'A2'!L21</f>
        <v>3.8873448600000002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716.42372411999997</v>
      </c>
      <c r="E22" s="396">
        <f>'A2'!E22</f>
        <v>6.38774189</v>
      </c>
      <c r="F22" s="396">
        <f>'A2'!F22</f>
        <v>83.897102439999998</v>
      </c>
      <c r="G22" s="396">
        <f>'A2'!G22</f>
        <v>16.839313239999996</v>
      </c>
      <c r="H22" s="396">
        <f>'A2'!H22</f>
        <v>0.34560053999999996</v>
      </c>
      <c r="I22" s="396">
        <f>'A2'!I22</f>
        <v>5.1032500000000001E-3</v>
      </c>
      <c r="J22" s="396">
        <f>'A2'!J22</f>
        <v>0.20652208999999999</v>
      </c>
      <c r="K22" s="396">
        <f>'A2'!K22</f>
        <v>17.855939370000005</v>
      </c>
      <c r="L22" s="396">
        <f>'A2'!L22</f>
        <v>841.96104694000007</v>
      </c>
    </row>
    <row r="23" spans="1:14" s="14" customFormat="1" ht="18" customHeight="1">
      <c r="A23" s="30"/>
      <c r="B23" s="469" t="s">
        <v>327</v>
      </c>
      <c r="C23" s="31"/>
      <c r="D23" s="396">
        <f>'A2'!D23</f>
        <v>20688.380402639988</v>
      </c>
      <c r="E23" s="396">
        <f>'A2'!E23</f>
        <v>1423.4282848300002</v>
      </c>
      <c r="F23" s="396">
        <f>'A2'!F23</f>
        <v>1249.0644698300005</v>
      </c>
      <c r="G23" s="396">
        <f>'A2'!G23</f>
        <v>639.92320324000025</v>
      </c>
      <c r="H23" s="396">
        <f>'A2'!H23</f>
        <v>147.60881886999999</v>
      </c>
      <c r="I23" s="396">
        <f>'A2'!I23</f>
        <v>1912.7934682299997</v>
      </c>
      <c r="J23" s="396">
        <f>'A2'!J23</f>
        <v>1.6587868899999996</v>
      </c>
      <c r="K23" s="396">
        <f>'A2'!K23</f>
        <v>71.095691999999957</v>
      </c>
      <c r="L23" s="396">
        <f>'A2'!L23</f>
        <v>26133.953126529992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4506.8799123399922</v>
      </c>
      <c r="E24" s="396">
        <f>'A2'!E24</f>
        <v>120.68052445000006</v>
      </c>
      <c r="F24" s="396">
        <f>'A2'!F24</f>
        <v>588.19227805000025</v>
      </c>
      <c r="G24" s="396">
        <f>'A2'!G24</f>
        <v>170.54850107000001</v>
      </c>
      <c r="H24" s="396">
        <f>'A2'!H24</f>
        <v>41.541810930000004</v>
      </c>
      <c r="I24" s="396">
        <f>'A2'!I24</f>
        <v>197.69413990999996</v>
      </c>
      <c r="J24" s="396">
        <f>'A2'!J24</f>
        <v>1.2475373399999996</v>
      </c>
      <c r="K24" s="396">
        <f>'A2'!K24</f>
        <v>64.303062519999955</v>
      </c>
      <c r="L24" s="396">
        <f>'A2'!L24</f>
        <v>5691.0877666099923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16181.500490299995</v>
      </c>
      <c r="E25" s="396">
        <f>'A2'!E25</f>
        <v>1302.74776038</v>
      </c>
      <c r="F25" s="396">
        <f>'A2'!F25</f>
        <v>660.87219178000021</v>
      </c>
      <c r="G25" s="396">
        <f>'A2'!G25</f>
        <v>469.37470217000021</v>
      </c>
      <c r="H25" s="396">
        <f>'A2'!H25</f>
        <v>106.06700794</v>
      </c>
      <c r="I25" s="396">
        <f>'A2'!I25</f>
        <v>1715.0993283199998</v>
      </c>
      <c r="J25" s="396">
        <f>'A2'!J25</f>
        <v>0.41124954999999996</v>
      </c>
      <c r="K25" s="396">
        <f>'A2'!K25</f>
        <v>6.7926294799999987</v>
      </c>
      <c r="L25" s="396">
        <f>'A2'!L25</f>
        <v>20442.865359920001</v>
      </c>
    </row>
    <row r="26" spans="1:14" s="14" customFormat="1" ht="18" customHeight="1">
      <c r="A26" s="29"/>
      <c r="B26" s="28" t="s">
        <v>338</v>
      </c>
      <c r="C26" s="12"/>
      <c r="D26" s="396">
        <f>'A2'!D26</f>
        <v>947.05257744000005</v>
      </c>
      <c r="E26" s="396">
        <f>'A2'!E26</f>
        <v>0</v>
      </c>
      <c r="F26" s="396">
        <f>'A2'!F26</f>
        <v>0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947.05257744000005</v>
      </c>
    </row>
    <row r="27" spans="1:14" s="14" customFormat="1" ht="18" customHeight="1">
      <c r="A27" s="30"/>
      <c r="B27" s="31" t="s">
        <v>339</v>
      </c>
      <c r="C27" s="31"/>
      <c r="D27" s="396">
        <f>'A2'!D27</f>
        <v>947.05257744000005</v>
      </c>
      <c r="E27" s="396">
        <f>'A2'!E27</f>
        <v>0</v>
      </c>
      <c r="F27" s="396">
        <f>'A2'!F27</f>
        <v>0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947.05257744000005</v>
      </c>
    </row>
    <row r="28" spans="1:14" s="14" customFormat="1" ht="18" customHeight="1">
      <c r="A28" s="30"/>
      <c r="B28" s="31" t="s">
        <v>340</v>
      </c>
      <c r="C28" s="31"/>
      <c r="D28" s="396">
        <f>'A2'!D28</f>
        <v>0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180648.68575105001</v>
      </c>
      <c r="E29" s="396">
        <f>'A2'!E29</f>
        <v>3319.3259457700001</v>
      </c>
      <c r="F29" s="396">
        <f>'A2'!F29</f>
        <v>11586.123988819996</v>
      </c>
      <c r="G29" s="396">
        <f>'A2'!G29</f>
        <v>3726.009403420001</v>
      </c>
      <c r="H29" s="396">
        <f>'A2'!H29</f>
        <v>1197.13562099</v>
      </c>
      <c r="I29" s="396">
        <f>'A2'!I29</f>
        <v>27016.133901149995</v>
      </c>
      <c r="J29" s="396">
        <f>'A2'!J29</f>
        <v>74.995707349999989</v>
      </c>
      <c r="K29" s="396">
        <f>'A2'!K29</f>
        <v>1543.6112102799993</v>
      </c>
      <c r="L29" s="396">
        <f>'A2'!L29</f>
        <v>229112.02152883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337</v>
      </c>
      <c r="C32" s="56"/>
      <c r="D32" s="396">
        <f>'A2'!D32</f>
        <v>412.14704438000001</v>
      </c>
      <c r="E32" s="396">
        <f>'A2'!E32</f>
        <v>3.3534321</v>
      </c>
      <c r="F32" s="396">
        <f>'A2'!F32</f>
        <v>181.85498948999998</v>
      </c>
      <c r="G32" s="396">
        <f>'A2'!G32</f>
        <v>4.5495085399999997</v>
      </c>
      <c r="H32" s="396">
        <f>'A2'!H32</f>
        <v>0</v>
      </c>
      <c r="I32" s="396">
        <f>'A2'!I32</f>
        <v>0.11735202</v>
      </c>
      <c r="J32" s="396">
        <f>'A2'!J32</f>
        <v>40.198088130000002</v>
      </c>
      <c r="K32" s="396">
        <f>'A2'!K32</f>
        <v>216.79353740000002</v>
      </c>
      <c r="L32" s="396">
        <f>'A2'!L32</f>
        <v>859.01395205999984</v>
      </c>
    </row>
    <row r="33" spans="1:12" s="14" customFormat="1" ht="18" customHeight="1">
      <c r="A33" s="29"/>
      <c r="B33" s="12" t="s">
        <v>329</v>
      </c>
      <c r="C33" s="12"/>
      <c r="D33" s="396">
        <f>'A2'!D33</f>
        <v>122.67814663000001</v>
      </c>
      <c r="E33" s="396">
        <f>'A2'!E33</f>
        <v>3.2518268200000002</v>
      </c>
      <c r="F33" s="396">
        <f>'A2'!F33</f>
        <v>87.957487939999993</v>
      </c>
      <c r="G33" s="396">
        <f>'A2'!G33</f>
        <v>4.5495085399999997</v>
      </c>
      <c r="H33" s="396">
        <f>'A2'!H33</f>
        <v>0</v>
      </c>
      <c r="I33" s="396">
        <f>'A2'!I33</f>
        <v>0.11735202</v>
      </c>
      <c r="J33" s="396">
        <f>'A2'!J33</f>
        <v>40.198088130000002</v>
      </c>
      <c r="K33" s="396">
        <f>'A2'!K33</f>
        <v>202.07819216000001</v>
      </c>
      <c r="L33" s="396">
        <f>'A2'!L33</f>
        <v>460.83060224000002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0</v>
      </c>
      <c r="E34" s="396">
        <f>'A2'!E34</f>
        <v>0</v>
      </c>
      <c r="F34" s="396">
        <f>'A2'!F34</f>
        <v>0</v>
      </c>
      <c r="G34" s="396">
        <f>'A2'!G34</f>
        <v>0</v>
      </c>
      <c r="H34" s="396">
        <f>'A2'!H34</f>
        <v>0</v>
      </c>
      <c r="I34" s="396">
        <f>'A2'!I34</f>
        <v>0</v>
      </c>
      <c r="J34" s="396">
        <f>'A2'!J34</f>
        <v>0</v>
      </c>
      <c r="K34" s="396">
        <f>'A2'!K34</f>
        <v>0</v>
      </c>
      <c r="L34" s="396">
        <f>'A2'!L34</f>
        <v>0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122.67814663000001</v>
      </c>
      <c r="E35" s="396">
        <f>'A2'!E35</f>
        <v>3.2518268200000002</v>
      </c>
      <c r="F35" s="396">
        <f>'A2'!F35</f>
        <v>87.957487939999993</v>
      </c>
      <c r="G35" s="396">
        <f>'A2'!G35</f>
        <v>4.5495085399999997</v>
      </c>
      <c r="H35" s="396">
        <f>'A2'!H35</f>
        <v>0</v>
      </c>
      <c r="I35" s="396">
        <f>'A2'!I35</f>
        <v>0.11735202</v>
      </c>
      <c r="J35" s="396">
        <f>'A2'!J35</f>
        <v>40.198088130000002</v>
      </c>
      <c r="K35" s="396">
        <f>'A2'!K35</f>
        <v>202.07819216000001</v>
      </c>
      <c r="L35" s="396">
        <f>'A2'!L35</f>
        <v>460.83060224000002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174.43637657999997</v>
      </c>
      <c r="E36" s="396">
        <f>'A2'!E36</f>
        <v>0</v>
      </c>
      <c r="F36" s="396">
        <f>'A2'!F36</f>
        <v>0</v>
      </c>
      <c r="G36" s="396">
        <f>'A2'!G36</f>
        <v>0</v>
      </c>
      <c r="H36" s="396">
        <f>'A2'!H36</f>
        <v>0</v>
      </c>
      <c r="I36" s="396">
        <f>'A2'!I36</f>
        <v>0</v>
      </c>
      <c r="J36" s="396">
        <f>'A2'!J36</f>
        <v>0</v>
      </c>
      <c r="K36" s="396">
        <f>'A2'!K36</f>
        <v>10.36499019</v>
      </c>
      <c r="L36" s="396">
        <f>'A2'!L36</f>
        <v>184.80136676999996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19.561457180000001</v>
      </c>
      <c r="E37" s="396">
        <f>'A2'!E37</f>
        <v>0</v>
      </c>
      <c r="F37" s="396">
        <f>'A2'!F37</f>
        <v>0</v>
      </c>
      <c r="G37" s="396">
        <f>'A2'!G37</f>
        <v>0</v>
      </c>
      <c r="H37" s="396">
        <f>'A2'!H37</f>
        <v>0</v>
      </c>
      <c r="I37" s="396">
        <f>'A2'!I37</f>
        <v>0</v>
      </c>
      <c r="J37" s="396">
        <f>'A2'!J37</f>
        <v>0</v>
      </c>
      <c r="K37" s="396">
        <f>'A2'!K37</f>
        <v>0</v>
      </c>
      <c r="L37" s="396">
        <f>'A2'!L37</f>
        <v>19.561457180000001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154.87491939999998</v>
      </c>
      <c r="E38" s="396">
        <f>'A2'!E38</f>
        <v>0</v>
      </c>
      <c r="F38" s="396">
        <f>'A2'!F38</f>
        <v>0</v>
      </c>
      <c r="G38" s="396">
        <f>'A2'!G38</f>
        <v>0</v>
      </c>
      <c r="H38" s="396">
        <f>'A2'!H38</f>
        <v>0</v>
      </c>
      <c r="I38" s="396">
        <f>'A2'!I38</f>
        <v>0</v>
      </c>
      <c r="J38" s="396">
        <f>'A2'!J38</f>
        <v>0</v>
      </c>
      <c r="K38" s="396">
        <f>'A2'!K38</f>
        <v>10.36499019</v>
      </c>
      <c r="L38" s="396">
        <f>'A2'!L38</f>
        <v>165.23990958999997</v>
      </c>
    </row>
    <row r="39" spans="1:12" s="14" customFormat="1" ht="18" customHeight="1">
      <c r="A39" s="29"/>
      <c r="B39" s="469" t="s">
        <v>328</v>
      </c>
      <c r="C39" s="12"/>
      <c r="D39" s="396">
        <f>'A2'!D39</f>
        <v>1.2737850900000001</v>
      </c>
      <c r="E39" s="396">
        <f>'A2'!E39</f>
        <v>0.10160527999999999</v>
      </c>
      <c r="F39" s="396">
        <f>'A2'!F39</f>
        <v>9.0627448899999994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0</v>
      </c>
      <c r="K39" s="396">
        <f>'A2'!K39</f>
        <v>0</v>
      </c>
      <c r="L39" s="396">
        <f>'A2'!L39</f>
        <v>10.438135259999999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1.2737850900000001</v>
      </c>
      <c r="E41" s="396">
        <f>'A2'!E41</f>
        <v>0.10160527999999999</v>
      </c>
      <c r="F41" s="396">
        <f>'A2'!F41</f>
        <v>9.0627448899999994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0</v>
      </c>
      <c r="K41" s="396">
        <f>'A2'!K41</f>
        <v>0</v>
      </c>
      <c r="L41" s="396">
        <f>'A2'!L41</f>
        <v>10.438135259999999</v>
      </c>
    </row>
    <row r="42" spans="1:12" s="14" customFormat="1" ht="18" customHeight="1">
      <c r="A42" s="30"/>
      <c r="B42" s="469" t="s">
        <v>327</v>
      </c>
      <c r="C42" s="31"/>
      <c r="D42" s="396">
        <f>'A2'!D42</f>
        <v>113.75873608000001</v>
      </c>
      <c r="E42" s="396">
        <f>'A2'!E42</f>
        <v>0</v>
      </c>
      <c r="F42" s="396">
        <f>'A2'!F42</f>
        <v>84.834756659999982</v>
      </c>
      <c r="G42" s="396">
        <f>'A2'!G42</f>
        <v>0</v>
      </c>
      <c r="H42" s="396">
        <f>'A2'!H42</f>
        <v>0</v>
      </c>
      <c r="I42" s="396">
        <f>'A2'!I42</f>
        <v>0</v>
      </c>
      <c r="J42" s="396">
        <f>'A2'!J42</f>
        <v>0</v>
      </c>
      <c r="K42" s="396">
        <f>'A2'!K42</f>
        <v>4.3503550500000001</v>
      </c>
      <c r="L42" s="396">
        <f>'A2'!L42</f>
        <v>202.94384779000001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69.449175220000001</v>
      </c>
      <c r="E43" s="396">
        <f>'A2'!E43</f>
        <v>0</v>
      </c>
      <c r="F43" s="396">
        <f>'A2'!F43</f>
        <v>84.834756659999982</v>
      </c>
      <c r="G43" s="396">
        <f>'A2'!G43</f>
        <v>0</v>
      </c>
      <c r="H43" s="396">
        <f>'A2'!H43</f>
        <v>0</v>
      </c>
      <c r="I43" s="396">
        <f>'A2'!I43</f>
        <v>0</v>
      </c>
      <c r="J43" s="396">
        <f>'A2'!J43</f>
        <v>0</v>
      </c>
      <c r="K43" s="396">
        <f>'A2'!K43</f>
        <v>0.84193400000000007</v>
      </c>
      <c r="L43" s="396">
        <f>'A2'!L43</f>
        <v>155.12586587999999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44.309560859999998</v>
      </c>
      <c r="E44" s="396">
        <f>'A2'!E44</f>
        <v>0</v>
      </c>
      <c r="F44" s="396">
        <f>'A2'!F44</f>
        <v>0</v>
      </c>
      <c r="G44" s="396">
        <f>'A2'!G44</f>
        <v>0</v>
      </c>
      <c r="H44" s="396">
        <f>'A2'!H44</f>
        <v>0</v>
      </c>
      <c r="I44" s="396">
        <f>'A2'!I44</f>
        <v>0</v>
      </c>
      <c r="J44" s="396">
        <f>'A2'!J44</f>
        <v>0</v>
      </c>
      <c r="K44" s="396">
        <f>'A2'!K44</f>
        <v>3.5084210499999999</v>
      </c>
      <c r="L44" s="396">
        <f>'A2'!L44</f>
        <v>47.81798191</v>
      </c>
    </row>
    <row r="45" spans="1:12" s="14" customFormat="1" ht="18" customHeight="1">
      <c r="A45" s="29"/>
      <c r="B45" s="28" t="s">
        <v>338</v>
      </c>
      <c r="C45" s="12"/>
      <c r="D45" s="396">
        <f>'A2'!D45</f>
        <v>792.58179286999984</v>
      </c>
      <c r="E45" s="396">
        <f>'A2'!E45</f>
        <v>0</v>
      </c>
      <c r="F45" s="396">
        <f>'A2'!F45</f>
        <v>6.0953919200000009</v>
      </c>
      <c r="G45" s="396">
        <f>'A2'!G45</f>
        <v>0</v>
      </c>
      <c r="H45" s="396">
        <f>'A2'!H45</f>
        <v>0</v>
      </c>
      <c r="I45" s="396">
        <f>'A2'!I45</f>
        <v>0</v>
      </c>
      <c r="J45" s="396">
        <f>'A2'!J45</f>
        <v>0</v>
      </c>
      <c r="K45" s="396">
        <f>'A2'!K45</f>
        <v>0</v>
      </c>
      <c r="L45" s="396">
        <f>'A2'!L45</f>
        <v>798.67718478999996</v>
      </c>
    </row>
    <row r="46" spans="1:12" s="14" customFormat="1" ht="18" customHeight="1">
      <c r="A46" s="30"/>
      <c r="B46" s="31" t="s">
        <v>339</v>
      </c>
      <c r="C46" s="31"/>
      <c r="D46" s="396">
        <f>'A2'!D46</f>
        <v>255.34733239999997</v>
      </c>
      <c r="E46" s="396">
        <f>'A2'!E46</f>
        <v>0</v>
      </c>
      <c r="F46" s="396">
        <f>'A2'!F46</f>
        <v>6.0953919200000009</v>
      </c>
      <c r="G46" s="396">
        <f>'A2'!G46</f>
        <v>0</v>
      </c>
      <c r="H46" s="396">
        <f>'A2'!H46</f>
        <v>0</v>
      </c>
      <c r="I46" s="396">
        <f>'A2'!I46</f>
        <v>0</v>
      </c>
      <c r="J46" s="396">
        <f>'A2'!J46</f>
        <v>0</v>
      </c>
      <c r="K46" s="396">
        <f>'A2'!K46</f>
        <v>0</v>
      </c>
      <c r="L46" s="396">
        <f>'A2'!L46</f>
        <v>261.44272431999997</v>
      </c>
    </row>
    <row r="47" spans="1:12" s="14" customFormat="1" ht="18" customHeight="1">
      <c r="A47" s="30"/>
      <c r="B47" s="31" t="s">
        <v>340</v>
      </c>
      <c r="C47" s="31"/>
      <c r="D47" s="396">
        <f>'A2'!D47</f>
        <v>537.23446046999993</v>
      </c>
      <c r="E47" s="396">
        <f>'A2'!E47</f>
        <v>0</v>
      </c>
      <c r="F47" s="396">
        <f>'A2'!F47</f>
        <v>0</v>
      </c>
      <c r="G47" s="396">
        <f>'A2'!G47</f>
        <v>0</v>
      </c>
      <c r="H47" s="396">
        <f>'A2'!H47</f>
        <v>0</v>
      </c>
      <c r="I47" s="396">
        <f>'A2'!I47</f>
        <v>0</v>
      </c>
      <c r="J47" s="396">
        <f>'A2'!J47</f>
        <v>0</v>
      </c>
      <c r="K47" s="396">
        <f>'A2'!K47</f>
        <v>0</v>
      </c>
      <c r="L47" s="396">
        <f>'A2'!L47</f>
        <v>537.23446046999993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1204.7288372499997</v>
      </c>
      <c r="E48" s="396">
        <f>'A2'!E48</f>
        <v>3.3534321</v>
      </c>
      <c r="F48" s="396">
        <f>'A2'!F48</f>
        <v>187.95038140999998</v>
      </c>
      <c r="G48" s="396">
        <f>'A2'!G48</f>
        <v>4.5495085399999997</v>
      </c>
      <c r="H48" s="396">
        <f>'A2'!H48</f>
        <v>0</v>
      </c>
      <c r="I48" s="396">
        <f>'A2'!I48</f>
        <v>0.11735202</v>
      </c>
      <c r="J48" s="396">
        <f>'A2'!J48</f>
        <v>40.198088130000002</v>
      </c>
      <c r="K48" s="396">
        <f>'A2'!K48</f>
        <v>216.79353740000002</v>
      </c>
      <c r="L48" s="396">
        <f>'A2'!L48</f>
        <v>1657.6911368499998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80.664438999999987</v>
      </c>
      <c r="E50" s="396">
        <f>'A2'!E50</f>
        <v>0</v>
      </c>
      <c r="F50" s="396">
        <f>'A2'!F50</f>
        <v>75.68975008999999</v>
      </c>
      <c r="G50" s="396">
        <f>'A2'!G50</f>
        <v>8.0976299999999998E-3</v>
      </c>
      <c r="H50" s="396">
        <f>'A2'!H50</f>
        <v>0</v>
      </c>
      <c r="I50" s="396">
        <f>'A2'!I50</f>
        <v>0</v>
      </c>
      <c r="J50" s="396">
        <f>'A2'!J50</f>
        <v>1.1267899999999999E-2</v>
      </c>
      <c r="K50" s="396">
        <f>'A2'!K50</f>
        <v>48.457128500000003</v>
      </c>
      <c r="L50" s="396">
        <f>'A2'!L50</f>
        <v>204.83068312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1124.0643982500001</v>
      </c>
      <c r="E51" s="396">
        <f>'A2'!E51</f>
        <v>3.3534321</v>
      </c>
      <c r="F51" s="396">
        <f>'A2'!F51</f>
        <v>112.26063131000001</v>
      </c>
      <c r="G51" s="396">
        <f>'A2'!G51</f>
        <v>4.5414109099999997</v>
      </c>
      <c r="H51" s="396">
        <f>'A2'!H51</f>
        <v>0</v>
      </c>
      <c r="I51" s="396">
        <f>'A2'!I51</f>
        <v>0.11735202</v>
      </c>
      <c r="J51" s="396">
        <f>'A2'!J51</f>
        <v>40.186820230000002</v>
      </c>
      <c r="K51" s="396">
        <f>'A2'!K51</f>
        <v>75.71251491999999</v>
      </c>
      <c r="L51" s="396">
        <f>'A2'!L51</f>
        <v>1360.2365597399998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0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92.623893979999991</v>
      </c>
      <c r="L52" s="396">
        <f>'A2'!L52</f>
        <v>92.623893979999991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337</v>
      </c>
      <c r="C55" s="56"/>
      <c r="D55" s="396">
        <f>'A2'!D55</f>
        <v>136251.94410914011</v>
      </c>
      <c r="E55" s="396">
        <f>'A2'!E55</f>
        <v>7555.3070587399998</v>
      </c>
      <c r="F55" s="396">
        <f>'A2'!F55</f>
        <v>8912.9845873500053</v>
      </c>
      <c r="G55" s="396">
        <f>'A2'!G55</f>
        <v>9885.6759134600015</v>
      </c>
      <c r="H55" s="396">
        <f>'A2'!H55</f>
        <v>1815.2990377699998</v>
      </c>
      <c r="I55" s="396">
        <f>'A2'!I55</f>
        <v>10812.665272060003</v>
      </c>
      <c r="J55" s="396">
        <f>'A2'!J55</f>
        <v>669.15673859999981</v>
      </c>
      <c r="K55" s="396">
        <f>'A2'!K55</f>
        <v>1117.9252162599998</v>
      </c>
      <c r="L55" s="396">
        <f>'A2'!L55</f>
        <v>177020.95793338015</v>
      </c>
    </row>
    <row r="56" spans="1:12" s="14" customFormat="1" ht="18" customHeight="1">
      <c r="A56" s="29"/>
      <c r="B56" s="12" t="s">
        <v>329</v>
      </c>
      <c r="C56" s="12"/>
      <c r="D56" s="396">
        <f>'A2'!D56</f>
        <v>86197.568340120066</v>
      </c>
      <c r="E56" s="396">
        <f>'A2'!E56</f>
        <v>4655.8307355600009</v>
      </c>
      <c r="F56" s="396">
        <f>'A2'!F56</f>
        <v>4313.4038318400026</v>
      </c>
      <c r="G56" s="396">
        <f>'A2'!G56</f>
        <v>8269.377867510002</v>
      </c>
      <c r="H56" s="396">
        <f>'A2'!H56</f>
        <v>708.19887190999987</v>
      </c>
      <c r="I56" s="396">
        <f>'A2'!I56</f>
        <v>5502.4443625700023</v>
      </c>
      <c r="J56" s="396">
        <f>'A2'!J56</f>
        <v>89.056345969999995</v>
      </c>
      <c r="K56" s="396">
        <f>'A2'!K56</f>
        <v>365.92007453000008</v>
      </c>
      <c r="L56" s="396">
        <f>'A2'!L56</f>
        <v>110101.80043001009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21679.272418990036</v>
      </c>
      <c r="E57" s="396">
        <f>'A2'!E57</f>
        <v>1279.1804329400002</v>
      </c>
      <c r="F57" s="396">
        <f>'A2'!F57</f>
        <v>368.03873720999997</v>
      </c>
      <c r="G57" s="396">
        <f>'A2'!G57</f>
        <v>578.48882710000021</v>
      </c>
      <c r="H57" s="396">
        <f>'A2'!H57</f>
        <v>61.80958196000001</v>
      </c>
      <c r="I57" s="396">
        <f>'A2'!I57</f>
        <v>1004.3649168800004</v>
      </c>
      <c r="J57" s="396">
        <f>'A2'!J57</f>
        <v>0</v>
      </c>
      <c r="K57" s="396">
        <f>'A2'!K57</f>
        <v>6.072378399999999</v>
      </c>
      <c r="L57" s="396">
        <f>'A2'!L57</f>
        <v>24977.227293480038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64518.295921130026</v>
      </c>
      <c r="E58" s="396">
        <f>'A2'!E58</f>
        <v>3376.6503026200003</v>
      </c>
      <c r="F58" s="396">
        <f>'A2'!F58</f>
        <v>3945.3650946300022</v>
      </c>
      <c r="G58" s="396">
        <f>'A2'!G58</f>
        <v>7690.8890404100021</v>
      </c>
      <c r="H58" s="396">
        <f>'A2'!H58</f>
        <v>646.38928994999981</v>
      </c>
      <c r="I58" s="396">
        <f>'A2'!I58</f>
        <v>4498.0794456900021</v>
      </c>
      <c r="J58" s="396">
        <f>'A2'!J58</f>
        <v>89.056345969999995</v>
      </c>
      <c r="K58" s="396">
        <f>'A2'!K58</f>
        <v>359.84769613000009</v>
      </c>
      <c r="L58" s="396">
        <f>'A2'!L58</f>
        <v>85124.573136530045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36298.778615590054</v>
      </c>
      <c r="E59" s="396">
        <f>'A2'!E59</f>
        <v>2204.9236541499995</v>
      </c>
      <c r="F59" s="396">
        <f>'A2'!F59</f>
        <v>3268.4853751600031</v>
      </c>
      <c r="G59" s="396">
        <f>'A2'!G59</f>
        <v>613.41284786000006</v>
      </c>
      <c r="H59" s="396">
        <f>'A2'!H59</f>
        <v>966.99492770999996</v>
      </c>
      <c r="I59" s="396">
        <f>'A2'!I59</f>
        <v>4971.35906866</v>
      </c>
      <c r="J59" s="396">
        <f>'A2'!J59</f>
        <v>550.41296283999986</v>
      </c>
      <c r="K59" s="396">
        <f>'A2'!K59</f>
        <v>660.36837260999971</v>
      </c>
      <c r="L59" s="396">
        <f>'A2'!L59</f>
        <v>49534.735824580057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13378.007820560031</v>
      </c>
      <c r="E60" s="396">
        <f>'A2'!E60</f>
        <v>242.03133155</v>
      </c>
      <c r="F60" s="396">
        <f>'A2'!F60</f>
        <v>70.166213440000021</v>
      </c>
      <c r="G60" s="396">
        <f>'A2'!G60</f>
        <v>314.97112590999996</v>
      </c>
      <c r="H60" s="396">
        <f>'A2'!H60</f>
        <v>31.86054712000001</v>
      </c>
      <c r="I60" s="396">
        <f>'A2'!I60</f>
        <v>203.15842695000003</v>
      </c>
      <c r="J60" s="396">
        <f>'A2'!J60</f>
        <v>0</v>
      </c>
      <c r="K60" s="396">
        <f>'A2'!K60</f>
        <v>8.8063438400000003</v>
      </c>
      <c r="L60" s="396">
        <f>'A2'!L60</f>
        <v>14249.001809370033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22920.770795030025</v>
      </c>
      <c r="E61" s="396">
        <f>'A2'!E61</f>
        <v>1962.8923225999995</v>
      </c>
      <c r="F61" s="396">
        <f>'A2'!F61</f>
        <v>3198.3191617200032</v>
      </c>
      <c r="G61" s="396">
        <f>'A2'!G61</f>
        <v>298.44172195000004</v>
      </c>
      <c r="H61" s="396">
        <f>'A2'!H61</f>
        <v>935.13438058999998</v>
      </c>
      <c r="I61" s="396">
        <f>'A2'!I61</f>
        <v>4768.2006417100001</v>
      </c>
      <c r="J61" s="396">
        <f>'A2'!J61</f>
        <v>550.41296283999986</v>
      </c>
      <c r="K61" s="396">
        <f>'A2'!K61</f>
        <v>651.56202876999976</v>
      </c>
      <c r="L61" s="396">
        <f>'A2'!L61</f>
        <v>35285.734015210022</v>
      </c>
    </row>
    <row r="62" spans="1:12" s="14" customFormat="1" ht="18" customHeight="1">
      <c r="A62" s="29"/>
      <c r="B62" s="469" t="s">
        <v>328</v>
      </c>
      <c r="C62" s="12"/>
      <c r="D62" s="396">
        <f>'A2'!D62</f>
        <v>7889.8609201800009</v>
      </c>
      <c r="E62" s="396">
        <f>'A2'!E62</f>
        <v>89.314062500000006</v>
      </c>
      <c r="F62" s="396">
        <f>'A2'!F62</f>
        <v>386.54291130000007</v>
      </c>
      <c r="G62" s="396">
        <f>'A2'!G62</f>
        <v>107.69741116</v>
      </c>
      <c r="H62" s="396">
        <f>'A2'!H62</f>
        <v>14.360250880000002</v>
      </c>
      <c r="I62" s="396">
        <f>'A2'!I62</f>
        <v>0</v>
      </c>
      <c r="J62" s="396">
        <f>'A2'!J62</f>
        <v>0</v>
      </c>
      <c r="K62" s="396">
        <f>'A2'!K62</f>
        <v>45.771743000000001</v>
      </c>
      <c r="L62" s="396">
        <f>'A2'!L62</f>
        <v>8533.5472990199996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7889.8609201800009</v>
      </c>
      <c r="E64" s="396">
        <f>'A2'!E64</f>
        <v>89.314062500000006</v>
      </c>
      <c r="F64" s="396">
        <f>'A2'!F64</f>
        <v>386.54291130000007</v>
      </c>
      <c r="G64" s="396">
        <f>'A2'!G64</f>
        <v>107.69741116</v>
      </c>
      <c r="H64" s="396">
        <f>'A2'!H64</f>
        <v>14.360250880000002</v>
      </c>
      <c r="I64" s="396">
        <f>'A2'!I64</f>
        <v>0</v>
      </c>
      <c r="J64" s="396">
        <f>'A2'!J64</f>
        <v>0</v>
      </c>
      <c r="K64" s="396">
        <f>'A2'!K64</f>
        <v>45.771743000000001</v>
      </c>
      <c r="L64" s="396">
        <f>'A2'!L64</f>
        <v>8533.5472990199996</v>
      </c>
    </row>
    <row r="65" spans="1:22" s="14" customFormat="1" ht="18" customHeight="1">
      <c r="A65" s="30"/>
      <c r="B65" s="469" t="s">
        <v>327</v>
      </c>
      <c r="C65" s="31"/>
      <c r="D65" s="396">
        <f>'A2'!D65</f>
        <v>5865.7362332500006</v>
      </c>
      <c r="E65" s="396">
        <f>'A2'!E65</f>
        <v>605.23860653000008</v>
      </c>
      <c r="F65" s="396">
        <f>'A2'!F65</f>
        <v>944.55246904999979</v>
      </c>
      <c r="G65" s="396">
        <f>'A2'!G65</f>
        <v>895.18778693000013</v>
      </c>
      <c r="H65" s="396">
        <f>'A2'!H65</f>
        <v>125.74498726999997</v>
      </c>
      <c r="I65" s="396">
        <f>'A2'!I65</f>
        <v>338.86184083000012</v>
      </c>
      <c r="J65" s="396">
        <f>'A2'!J65</f>
        <v>29.687429789999999</v>
      </c>
      <c r="K65" s="396">
        <f>'A2'!K65</f>
        <v>45.865026119999975</v>
      </c>
      <c r="L65" s="396">
        <f>'A2'!L65</f>
        <v>8850.8743797700008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487.00450453000013</v>
      </c>
      <c r="E66" s="396">
        <f>'A2'!E66</f>
        <v>161.88663072</v>
      </c>
      <c r="F66" s="396">
        <f>'A2'!F66</f>
        <v>113.77627485000004</v>
      </c>
      <c r="G66" s="396">
        <f>'A2'!G66</f>
        <v>47.59862813000003</v>
      </c>
      <c r="H66" s="396">
        <f>'A2'!H66</f>
        <v>9.8071064900000007</v>
      </c>
      <c r="I66" s="396">
        <f>'A2'!I66</f>
        <v>59.395123130000009</v>
      </c>
      <c r="J66" s="396">
        <f>'A2'!J66</f>
        <v>0</v>
      </c>
      <c r="K66" s="396">
        <f>'A2'!K66</f>
        <v>39.185176049999981</v>
      </c>
      <c r="L66" s="396">
        <f>'A2'!L66</f>
        <v>918.6534439000003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5378.7317287200003</v>
      </c>
      <c r="E67" s="396">
        <f>'A2'!E67</f>
        <v>443.35197581000006</v>
      </c>
      <c r="F67" s="396">
        <f>'A2'!F67</f>
        <v>830.77619419999974</v>
      </c>
      <c r="G67" s="396">
        <f>'A2'!G67</f>
        <v>847.58915880000006</v>
      </c>
      <c r="H67" s="396">
        <f>'A2'!H67</f>
        <v>115.93788077999997</v>
      </c>
      <c r="I67" s="396">
        <f>'A2'!I67</f>
        <v>279.46671770000012</v>
      </c>
      <c r="J67" s="396">
        <f>'A2'!J67</f>
        <v>29.687429789999999</v>
      </c>
      <c r="K67" s="396">
        <f>'A2'!K67</f>
        <v>6.6798500699999952</v>
      </c>
      <c r="L67" s="396">
        <f>'A2'!L67</f>
        <v>7932.2209358700011</v>
      </c>
    </row>
    <row r="68" spans="1:22" s="14" customFormat="1" ht="18" customHeight="1">
      <c r="A68" s="29"/>
      <c r="B68" s="28" t="s">
        <v>338</v>
      </c>
      <c r="C68" s="28"/>
      <c r="D68" s="474">
        <f>'A2'!D68</f>
        <v>4038.47067371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4038.47067371</v>
      </c>
      <c r="O68" s="44"/>
    </row>
    <row r="69" spans="1:22" s="14" customFormat="1" ht="18" customHeight="1">
      <c r="A69" s="30"/>
      <c r="B69" s="31" t="s">
        <v>339</v>
      </c>
      <c r="C69" s="31"/>
      <c r="D69" s="396">
        <f>'A2'!D69</f>
        <v>4038.47067371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4038.47067371</v>
      </c>
      <c r="O69" s="42"/>
    </row>
    <row r="70" spans="1:22" s="14" customFormat="1" ht="18" customHeight="1">
      <c r="A70" s="30"/>
      <c r="B70" s="31" t="s">
        <v>340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140290.4147828501</v>
      </c>
      <c r="E71" s="396">
        <f>'A2'!E71</f>
        <v>7555.3070587399998</v>
      </c>
      <c r="F71" s="396">
        <f>'A2'!F71</f>
        <v>8912.9845873500053</v>
      </c>
      <c r="G71" s="396">
        <f>'A2'!G71</f>
        <v>9885.6759134600015</v>
      </c>
      <c r="H71" s="396">
        <f>'A2'!H71</f>
        <v>1815.2990377699998</v>
      </c>
      <c r="I71" s="396">
        <f>'A2'!I71</f>
        <v>10812.665272060003</v>
      </c>
      <c r="J71" s="396">
        <f>'A2'!J71</f>
        <v>669.15673859999981</v>
      </c>
      <c r="K71" s="396">
        <f>'A2'!K71</f>
        <v>1117.9252162599998</v>
      </c>
      <c r="L71" s="396">
        <f>'A2'!L71</f>
        <v>181059.42860709014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133414.38756038988</v>
      </c>
      <c r="E73" s="396">
        <f>'A2'!E73</f>
        <v>7353.1136154699961</v>
      </c>
      <c r="F73" s="396">
        <f>'A2'!F73</f>
        <v>8865.316803179996</v>
      </c>
      <c r="G73" s="396">
        <f>'A2'!G73</f>
        <v>9799.6321584400066</v>
      </c>
      <c r="H73" s="396">
        <f>'A2'!H73</f>
        <v>1814.3160304299997</v>
      </c>
      <c r="I73" s="396">
        <f>'A2'!I73</f>
        <v>10808.393288560012</v>
      </c>
      <c r="J73" s="396">
        <f>'A2'!J73</f>
        <v>644.74486991000038</v>
      </c>
      <c r="K73" s="396">
        <f>'A2'!K73</f>
        <v>1053.4165439499998</v>
      </c>
      <c r="L73" s="396">
        <f>'A2'!L73</f>
        <v>173753.32087032992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6872.0526146399989</v>
      </c>
      <c r="E74" s="396">
        <f>'A2'!E74</f>
        <v>202.19344326000004</v>
      </c>
      <c r="F74" s="396">
        <f>'A2'!F74</f>
        <v>47.667784179999991</v>
      </c>
      <c r="G74" s="396">
        <f>'A2'!G74</f>
        <v>86.043755019999992</v>
      </c>
      <c r="H74" s="396">
        <f>'A2'!H74</f>
        <v>0.98300734000000001</v>
      </c>
      <c r="I74" s="396">
        <f>'A2'!I74</f>
        <v>4.2719835000000002</v>
      </c>
      <c r="J74" s="396">
        <f>'A2'!J74</f>
        <v>24.411868690000006</v>
      </c>
      <c r="K74" s="396">
        <f>'A2'!K74</f>
        <v>64.42540176</v>
      </c>
      <c r="L74" s="396">
        <f>'A2'!L74</f>
        <v>7302.0498583899989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3.9746078499999999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8.3270549999999999E-2</v>
      </c>
      <c r="L75" s="440">
        <f>'A2'!L75</f>
        <v>4.0578783999999999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5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337</v>
      </c>
      <c r="C13" s="56"/>
      <c r="D13" s="451">
        <f>'A3'!D13</f>
        <v>1617.3996568599996</v>
      </c>
      <c r="E13" s="451">
        <f>'A3'!E13</f>
        <v>4015.4510838399988</v>
      </c>
      <c r="F13" s="451">
        <f>'A3'!F13</f>
        <v>2093.5541370599994</v>
      </c>
      <c r="G13" s="451">
        <f>'A3'!G13</f>
        <v>11.649388499999999</v>
      </c>
      <c r="H13" s="451">
        <f>'A3'!H13</f>
        <v>112.46900600999999</v>
      </c>
      <c r="I13" s="451">
        <f>'A3'!I13</f>
        <v>59.269798700000003</v>
      </c>
      <c r="J13" s="451">
        <f>'A3'!J13</f>
        <v>25.082604029999999</v>
      </c>
      <c r="K13" s="451">
        <f>'A3'!K13</f>
        <v>7934.8756749999975</v>
      </c>
      <c r="L13" s="451">
        <f>'A3'!L13</f>
        <v>820.74458382999978</v>
      </c>
      <c r="M13" s="451">
        <f>'A3'!M13</f>
        <v>673575.31951523968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329</v>
      </c>
      <c r="C14" s="12"/>
      <c r="D14" s="475">
        <f>'A3'!D14</f>
        <v>1010.7312788799996</v>
      </c>
      <c r="E14" s="475">
        <f>'A3'!E14</f>
        <v>1262.8503486299999</v>
      </c>
      <c r="F14" s="475">
        <f>'A3'!F14</f>
        <v>927.56692149999981</v>
      </c>
      <c r="G14" s="475">
        <f>'A3'!G14</f>
        <v>9.6755692799999995</v>
      </c>
      <c r="H14" s="475">
        <f>'A3'!H14</f>
        <v>29.152206339999996</v>
      </c>
      <c r="I14" s="475">
        <f>'A3'!I14</f>
        <v>0.97078970000000009</v>
      </c>
      <c r="J14" s="475">
        <f>'A3'!J14</f>
        <v>13.981538360000002</v>
      </c>
      <c r="K14" s="475">
        <f>'A3'!K14</f>
        <v>3254.9286526899991</v>
      </c>
      <c r="L14" s="475">
        <f>'A3'!L14</f>
        <v>500.60030036499984</v>
      </c>
      <c r="M14" s="475">
        <f>'A3'!M14</f>
        <v>396814.6430150948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12.435626659999997</v>
      </c>
      <c r="E15" s="475">
        <f>'A3'!E15</f>
        <v>75.587022369999985</v>
      </c>
      <c r="F15" s="475">
        <f>'A3'!F15</f>
        <v>135.34656897999997</v>
      </c>
      <c r="G15" s="475">
        <f>'A3'!G15</f>
        <v>0</v>
      </c>
      <c r="H15" s="475">
        <f>'A3'!H15</f>
        <v>0</v>
      </c>
      <c r="I15" s="475">
        <f>'A3'!I15</f>
        <v>0</v>
      </c>
      <c r="J15" s="475">
        <f>'A3'!J15</f>
        <v>0.18577589999999999</v>
      </c>
      <c r="K15" s="475">
        <f>'A3'!K15</f>
        <v>223.55499390999995</v>
      </c>
      <c r="L15" s="475">
        <f>'A3'!L15</f>
        <v>35.927582240000021</v>
      </c>
      <c r="M15" s="475">
        <f>'A3'!M15</f>
        <v>222594.76916842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998.29565221999962</v>
      </c>
      <c r="E16" s="475">
        <f>'A3'!E16</f>
        <v>1187.26332626</v>
      </c>
      <c r="F16" s="475">
        <f>'A3'!F16</f>
        <v>792.22035251999978</v>
      </c>
      <c r="G16" s="475">
        <f>'A3'!G16</f>
        <v>9.6755692799999995</v>
      </c>
      <c r="H16" s="475">
        <f>'A3'!H16</f>
        <v>29.152206339999996</v>
      </c>
      <c r="I16" s="475">
        <f>'A3'!I16</f>
        <v>0.97078970000000009</v>
      </c>
      <c r="J16" s="475">
        <f>'A3'!J16</f>
        <v>13.795762460000002</v>
      </c>
      <c r="K16" s="475">
        <f>'A3'!K16</f>
        <v>3031.373658779999</v>
      </c>
      <c r="L16" s="475">
        <f>'A3'!L16</f>
        <v>464.67271812499979</v>
      </c>
      <c r="M16" s="475">
        <f>'A3'!M16</f>
        <v>174219.87384667483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446.49820083999992</v>
      </c>
      <c r="E17" s="475">
        <f>'A3'!E17</f>
        <v>2642.6246074199985</v>
      </c>
      <c r="F17" s="475">
        <f>'A3'!F17</f>
        <v>552.62201725999989</v>
      </c>
      <c r="G17" s="475">
        <f>'A3'!G17</f>
        <v>0.97254700999999999</v>
      </c>
      <c r="H17" s="475">
        <f>'A3'!H17</f>
        <v>29.983066570000005</v>
      </c>
      <c r="I17" s="475">
        <f>'A3'!I17</f>
        <v>55.358657980000004</v>
      </c>
      <c r="J17" s="475">
        <f>'A3'!J17</f>
        <v>2.7213373399999998</v>
      </c>
      <c r="K17" s="475">
        <f>'A3'!K17</f>
        <v>3730.7804344199985</v>
      </c>
      <c r="L17" s="475">
        <f>'A3'!L17</f>
        <v>258.32343850999996</v>
      </c>
      <c r="M17" s="475">
        <f>'A3'!M17</f>
        <v>155498.21170376008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0.66286962000000005</v>
      </c>
      <c r="E18" s="475">
        <f>'A3'!E18</f>
        <v>8.4070202399999978</v>
      </c>
      <c r="F18" s="475">
        <f>'A3'!F18</f>
        <v>0</v>
      </c>
      <c r="G18" s="475">
        <f>'A3'!G18</f>
        <v>0</v>
      </c>
      <c r="H18" s="475">
        <f>'A3'!H18</f>
        <v>3.3148910000000004E-2</v>
      </c>
      <c r="I18" s="475">
        <f>'A3'!I18</f>
        <v>0</v>
      </c>
      <c r="J18" s="475">
        <f>'A3'!J18</f>
        <v>0</v>
      </c>
      <c r="K18" s="475">
        <f>'A3'!K18</f>
        <v>9.1030387699999977</v>
      </c>
      <c r="L18" s="475">
        <f>'A3'!L18</f>
        <v>7.3797616649999993</v>
      </c>
      <c r="M18" s="475">
        <f>'A3'!M18</f>
        <v>29761.165023475056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445.83533121999994</v>
      </c>
      <c r="E19" s="475">
        <f>'A3'!E19</f>
        <v>2634.2175871799986</v>
      </c>
      <c r="F19" s="475">
        <f>'A3'!F19</f>
        <v>552.62201725999989</v>
      </c>
      <c r="G19" s="475">
        <f>'A3'!G19</f>
        <v>0.97254700999999999</v>
      </c>
      <c r="H19" s="475">
        <f>'A3'!H19</f>
        <v>29.949917660000004</v>
      </c>
      <c r="I19" s="475">
        <f>'A3'!I19</f>
        <v>55.358657980000004</v>
      </c>
      <c r="J19" s="475">
        <f>'A3'!J19</f>
        <v>2.7213373399999998</v>
      </c>
      <c r="K19" s="475">
        <f>'A3'!K19</f>
        <v>3721.6773956499987</v>
      </c>
      <c r="L19" s="475">
        <f>'A3'!L19</f>
        <v>250.94367684499997</v>
      </c>
      <c r="M19" s="475">
        <f>'A3'!M19</f>
        <v>125737.04668028501</v>
      </c>
      <c r="N19" s="26"/>
    </row>
    <row r="20" spans="1:14" s="14" customFormat="1" ht="18" customHeight="1">
      <c r="A20" s="29"/>
      <c r="B20" s="469" t="s">
        <v>328</v>
      </c>
      <c r="C20" s="12"/>
      <c r="D20" s="475">
        <f>'A3'!D20</f>
        <v>0</v>
      </c>
      <c r="E20" s="475">
        <f>'A3'!E20</f>
        <v>37.36757325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0.74146196999999991</v>
      </c>
      <c r="K20" s="475">
        <f>'A3'!K20</f>
        <v>38.109035220000003</v>
      </c>
      <c r="L20" s="475">
        <f>'A3'!L20</f>
        <v>9.3010869300000003</v>
      </c>
      <c r="M20" s="475">
        <f>'A3'!M20</f>
        <v>4632.3946283099995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0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0.74146196999999991</v>
      </c>
      <c r="K21" s="475">
        <f>'A3'!K21</f>
        <v>0.74146196999999991</v>
      </c>
      <c r="L21" s="475">
        <f>'A3'!L21</f>
        <v>0.37311724499999999</v>
      </c>
      <c r="M21" s="475">
        <f>'A3'!M21</f>
        <v>2076.3164439049997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37.36757325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37.36757325</v>
      </c>
      <c r="L22" s="475">
        <f>'A3'!L22</f>
        <v>8.9279696850000008</v>
      </c>
      <c r="M22" s="475">
        <f>'A3'!M22</f>
        <v>2556.0781844050002</v>
      </c>
      <c r="N22" s="26"/>
    </row>
    <row r="23" spans="1:14" s="14" customFormat="1" ht="18" customHeight="1">
      <c r="A23" s="30"/>
      <c r="B23" s="469" t="s">
        <v>327</v>
      </c>
      <c r="C23" s="31"/>
      <c r="D23" s="475">
        <f>'A3'!D23</f>
        <v>160.17017714000005</v>
      </c>
      <c r="E23" s="475">
        <f>'A3'!E23</f>
        <v>72.608554540000029</v>
      </c>
      <c r="F23" s="475">
        <f>'A3'!F23</f>
        <v>613.36519829999997</v>
      </c>
      <c r="G23" s="475">
        <f>'A3'!G23</f>
        <v>1.00127221</v>
      </c>
      <c r="H23" s="475">
        <f>'A3'!H23</f>
        <v>53.333733099999996</v>
      </c>
      <c r="I23" s="475">
        <f>'A3'!I23</f>
        <v>2.94035102</v>
      </c>
      <c r="J23" s="475">
        <f>'A3'!J23</f>
        <v>7.6382663600000011</v>
      </c>
      <c r="K23" s="475">
        <f>'A3'!K23</f>
        <v>911.05755266999995</v>
      </c>
      <c r="L23" s="475">
        <f>'A3'!L23</f>
        <v>52.51975802499998</v>
      </c>
      <c r="M23" s="475">
        <f>'A3'!M23</f>
        <v>116630.07016807483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74.461982520000049</v>
      </c>
      <c r="E24" s="475">
        <f>'A3'!E24</f>
        <v>61.098284150000026</v>
      </c>
      <c r="F24" s="475">
        <f>'A3'!F24</f>
        <v>133.94532453999994</v>
      </c>
      <c r="G24" s="475">
        <f>'A3'!G24</f>
        <v>1.00127221</v>
      </c>
      <c r="H24" s="475">
        <f>'A3'!H24</f>
        <v>1.00704941</v>
      </c>
      <c r="I24" s="475">
        <f>'A3'!I24</f>
        <v>2.94035102</v>
      </c>
      <c r="J24" s="475">
        <f>'A3'!J24</f>
        <v>5.5727187000000011</v>
      </c>
      <c r="K24" s="475">
        <f>'A3'!K24</f>
        <v>280.02698255000001</v>
      </c>
      <c r="L24" s="475">
        <f>'A3'!L24</f>
        <v>47.29202957499998</v>
      </c>
      <c r="M24" s="475">
        <f>'A3'!M24</f>
        <v>63677.41675268484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85.70819462</v>
      </c>
      <c r="E25" s="475">
        <f>'A3'!E25</f>
        <v>11.510270390000002</v>
      </c>
      <c r="F25" s="475">
        <f>'A3'!F25</f>
        <v>479.41987376000003</v>
      </c>
      <c r="G25" s="475">
        <f>'A3'!G25</f>
        <v>0</v>
      </c>
      <c r="H25" s="475">
        <f>'A3'!H25</f>
        <v>52.326683689999996</v>
      </c>
      <c r="I25" s="475">
        <f>'A3'!I25</f>
        <v>0</v>
      </c>
      <c r="J25" s="475">
        <f>'A3'!J25</f>
        <v>2.06554766</v>
      </c>
      <c r="K25" s="475">
        <f>'A3'!K25</f>
        <v>631.03057011999999</v>
      </c>
      <c r="L25" s="475">
        <f>'A3'!L25</f>
        <v>5.2277284499999999</v>
      </c>
      <c r="M25" s="475">
        <f>'A3'!M25</f>
        <v>52952.653415389999</v>
      </c>
      <c r="N25" s="26"/>
    </row>
    <row r="26" spans="1:14" s="14" customFormat="1" ht="18" customHeight="1">
      <c r="A26" s="29"/>
      <c r="B26" s="28" t="s">
        <v>338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166774.89266080997</v>
      </c>
      <c r="N26" s="26"/>
    </row>
    <row r="27" spans="1:14" s="14" customFormat="1" ht="18" customHeight="1">
      <c r="A27" s="30"/>
      <c r="B27" s="31" t="s">
        <v>339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0</v>
      </c>
      <c r="M27" s="475">
        <f>'A3'!M27</f>
        <v>166774.49546331997</v>
      </c>
      <c r="N27" s="26"/>
    </row>
    <row r="28" spans="1:14" s="14" customFormat="1" ht="18" customHeight="1">
      <c r="A28" s="30"/>
      <c r="B28" s="31" t="s">
        <v>340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0.39719748999999999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1617.3996568599996</v>
      </c>
      <c r="E29" s="475">
        <f>'A3'!E29</f>
        <v>4015.4510838399988</v>
      </c>
      <c r="F29" s="475">
        <f>'A3'!F29</f>
        <v>2093.5541370599994</v>
      </c>
      <c r="G29" s="475">
        <f>'A3'!G29</f>
        <v>11.649388499999999</v>
      </c>
      <c r="H29" s="475">
        <f>'A3'!H29</f>
        <v>112.46900600999999</v>
      </c>
      <c r="I29" s="475">
        <f>'A3'!I29</f>
        <v>59.269798700000003</v>
      </c>
      <c r="J29" s="475">
        <f>'A3'!J29</f>
        <v>25.082604029999999</v>
      </c>
      <c r="K29" s="475">
        <f>'A3'!K29</f>
        <v>7934.8756749999975</v>
      </c>
      <c r="L29" s="475">
        <f>'A3'!L29</f>
        <v>820.74458382999978</v>
      </c>
      <c r="M29" s="475">
        <f>'A3'!M29</f>
        <v>840350.21217604959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337</v>
      </c>
      <c r="C32" s="56"/>
      <c r="D32" s="451">
        <f>'A3'!D32</f>
        <v>0.26713849000000001</v>
      </c>
      <c r="E32" s="451">
        <f>'A3'!E32</f>
        <v>0</v>
      </c>
      <c r="F32" s="451">
        <f>'A3'!F32</f>
        <v>0</v>
      </c>
      <c r="G32" s="451">
        <f>'A3'!G32</f>
        <v>0</v>
      </c>
      <c r="H32" s="451">
        <f>'A3'!H32</f>
        <v>0</v>
      </c>
      <c r="I32" s="451">
        <f>'A3'!I32</f>
        <v>0</v>
      </c>
      <c r="J32" s="451">
        <f>'A3'!J32</f>
        <v>1.83122243</v>
      </c>
      <c r="K32" s="451">
        <f>'A3'!K32</f>
        <v>2.0983609200000002</v>
      </c>
      <c r="L32" s="451">
        <f>'A3'!L32</f>
        <v>0</v>
      </c>
      <c r="M32" s="451">
        <f>'A3'!M32</f>
        <v>10124.60750308</v>
      </c>
      <c r="N32" s="26"/>
    </row>
    <row r="33" spans="1:18" s="14" customFormat="1" ht="18" customHeight="1">
      <c r="A33" s="29"/>
      <c r="B33" s="12" t="s">
        <v>329</v>
      </c>
      <c r="C33" s="12"/>
      <c r="D33" s="475">
        <f>'A3'!D33</f>
        <v>0.13357022000000002</v>
      </c>
      <c r="E33" s="475">
        <f>'A3'!E33</f>
        <v>0</v>
      </c>
      <c r="F33" s="475">
        <f>'A3'!F33</f>
        <v>0</v>
      </c>
      <c r="G33" s="475">
        <f>'A3'!G33</f>
        <v>0</v>
      </c>
      <c r="H33" s="475">
        <f>'A3'!H33</f>
        <v>0</v>
      </c>
      <c r="I33" s="475">
        <f>'A3'!I33</f>
        <v>0</v>
      </c>
      <c r="J33" s="475">
        <f>'A3'!J33</f>
        <v>0</v>
      </c>
      <c r="K33" s="475">
        <f>'A3'!K33</f>
        <v>0.13357022000000002</v>
      </c>
      <c r="L33" s="475">
        <f>'A3'!L33</f>
        <v>101.12170816</v>
      </c>
      <c r="M33" s="475">
        <f>'A3'!M33</f>
        <v>3254.3596307499997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0</v>
      </c>
      <c r="E34" s="475">
        <f>'A3'!E34</f>
        <v>0</v>
      </c>
      <c r="F34" s="475">
        <f>'A3'!F34</f>
        <v>0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0</v>
      </c>
      <c r="L34" s="475">
        <f>'A3'!L34</f>
        <v>0</v>
      </c>
      <c r="M34" s="475">
        <f>'A3'!M34</f>
        <v>132.20089603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0.13357022000000002</v>
      </c>
      <c r="E35" s="475">
        <f>'A3'!E35</f>
        <v>0</v>
      </c>
      <c r="F35" s="475">
        <f>'A3'!F35</f>
        <v>0</v>
      </c>
      <c r="G35" s="475">
        <f>'A3'!G35</f>
        <v>0</v>
      </c>
      <c r="H35" s="475">
        <f>'A3'!H35</f>
        <v>0</v>
      </c>
      <c r="I35" s="475">
        <f>'A3'!I35</f>
        <v>0</v>
      </c>
      <c r="J35" s="475">
        <f>'A3'!J35</f>
        <v>0</v>
      </c>
      <c r="K35" s="475">
        <f>'A3'!K35</f>
        <v>0.13357022000000002</v>
      </c>
      <c r="L35" s="475">
        <f>'A3'!L35</f>
        <v>101.12170816</v>
      </c>
      <c r="M35" s="475">
        <f>'A3'!M35</f>
        <v>3122.1587347199998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0.13356827000000002</v>
      </c>
      <c r="E36" s="475">
        <f>'A3'!E36</f>
        <v>0</v>
      </c>
      <c r="F36" s="475">
        <f>'A3'!F36</f>
        <v>0</v>
      </c>
      <c r="G36" s="475">
        <f>'A3'!G36</f>
        <v>0</v>
      </c>
      <c r="H36" s="475">
        <f>'A3'!H36</f>
        <v>0</v>
      </c>
      <c r="I36" s="475">
        <f>'A3'!I36</f>
        <v>0</v>
      </c>
      <c r="J36" s="475">
        <f>'A3'!J36</f>
        <v>1.3042230500000001</v>
      </c>
      <c r="K36" s="475">
        <f>'A3'!K36</f>
        <v>1.4377913200000001</v>
      </c>
      <c r="L36" s="475">
        <f>'A3'!L36</f>
        <v>5.8346066200000006</v>
      </c>
      <c r="M36" s="475">
        <f>'A3'!M36</f>
        <v>2013.9186971800002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0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0</v>
      </c>
      <c r="L37" s="475">
        <f>'A3'!L37</f>
        <v>0</v>
      </c>
      <c r="M37" s="475">
        <f>'A3'!M37</f>
        <v>156.91163525999997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0.13356827000000002</v>
      </c>
      <c r="E38" s="475">
        <f>'A3'!E38</f>
        <v>0</v>
      </c>
      <c r="F38" s="475">
        <f>'A3'!F38</f>
        <v>0</v>
      </c>
      <c r="G38" s="475">
        <f>'A3'!G38</f>
        <v>0</v>
      </c>
      <c r="H38" s="475">
        <f>'A3'!H38</f>
        <v>0</v>
      </c>
      <c r="I38" s="475">
        <f>'A3'!I38</f>
        <v>0</v>
      </c>
      <c r="J38" s="475">
        <f>'A3'!J38</f>
        <v>1.3042230500000001</v>
      </c>
      <c r="K38" s="475">
        <f>'A3'!K38</f>
        <v>1.4377913200000001</v>
      </c>
      <c r="L38" s="475">
        <f>'A3'!L38</f>
        <v>5.8346066200000006</v>
      </c>
      <c r="M38" s="475">
        <f>'A3'!M38</f>
        <v>1857.0070619200003</v>
      </c>
      <c r="N38" s="26"/>
    </row>
    <row r="39" spans="1:18" s="14" customFormat="1" ht="18" customHeight="1">
      <c r="A39" s="29"/>
      <c r="B39" s="469" t="s">
        <v>328</v>
      </c>
      <c r="C39" s="12"/>
      <c r="D39" s="475">
        <f>'A3'!D39</f>
        <v>0</v>
      </c>
      <c r="E39" s="475">
        <f>'A3'!E39</f>
        <v>0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0</v>
      </c>
      <c r="L39" s="475">
        <f>'A3'!L39</f>
        <v>0</v>
      </c>
      <c r="M39" s="475">
        <f>'A3'!M39</f>
        <v>23.293196349999995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0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0</v>
      </c>
      <c r="L41" s="475">
        <f>'A3'!L41</f>
        <v>0</v>
      </c>
      <c r="M41" s="475">
        <f>'A3'!M41</f>
        <v>23.293196349999995</v>
      </c>
      <c r="N41" s="26"/>
    </row>
    <row r="42" spans="1:18" s="14" customFormat="1" ht="18" customHeight="1">
      <c r="A42" s="30"/>
      <c r="B42" s="469" t="s">
        <v>327</v>
      </c>
      <c r="C42" s="31"/>
      <c r="D42" s="475">
        <f>'A3'!D42</f>
        <v>0</v>
      </c>
      <c r="E42" s="475">
        <f>'A3'!E42</f>
        <v>0</v>
      </c>
      <c r="F42" s="475">
        <f>'A3'!F42</f>
        <v>0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0.52699938000000002</v>
      </c>
      <c r="K42" s="475">
        <f>'A3'!K42</f>
        <v>0.52699938000000002</v>
      </c>
      <c r="L42" s="475">
        <f>'A3'!L42</f>
        <v>12.470287444999999</v>
      </c>
      <c r="M42" s="475">
        <f>'A3'!M42</f>
        <v>4952.462581025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0</v>
      </c>
      <c r="E43" s="475">
        <f>'A3'!E43</f>
        <v>0</v>
      </c>
      <c r="F43" s="475">
        <f>'A3'!F43</f>
        <v>0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0</v>
      </c>
      <c r="L43" s="475">
        <f>'A3'!L43</f>
        <v>10.452577229999999</v>
      </c>
      <c r="M43" s="475">
        <f>'A3'!M43</f>
        <v>4339.0690494099999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0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0.52699938000000002</v>
      </c>
      <c r="K44" s="475">
        <f>'A3'!K44</f>
        <v>0.52699938000000002</v>
      </c>
      <c r="L44" s="475">
        <f>'A3'!L44</f>
        <v>2.0177102149999997</v>
      </c>
      <c r="M44" s="475">
        <f>'A3'!M44</f>
        <v>613.39353161500003</v>
      </c>
      <c r="N44" s="26"/>
    </row>
    <row r="45" spans="1:18" s="14" customFormat="1" ht="18" customHeight="1">
      <c r="A45" s="29"/>
      <c r="B45" s="28" t="s">
        <v>338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0</v>
      </c>
      <c r="M45" s="451">
        <f>'A3'!M45</f>
        <v>6325.1944558199993</v>
      </c>
      <c r="N45" s="26"/>
    </row>
    <row r="46" spans="1:18" s="26" customFormat="1" ht="18" customHeight="1">
      <c r="A46" s="30"/>
      <c r="B46" s="31" t="s">
        <v>339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4555.2858311599994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340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0</v>
      </c>
      <c r="M47" s="475">
        <f>'A3'!M47</f>
        <v>1769.90862466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0.26713849000000001</v>
      </c>
      <c r="E48" s="475">
        <f>'A3'!E48</f>
        <v>0</v>
      </c>
      <c r="F48" s="475">
        <f>'A3'!F48</f>
        <v>0</v>
      </c>
      <c r="G48" s="475">
        <f>'A3'!G48</f>
        <v>0</v>
      </c>
      <c r="H48" s="475">
        <f>'A3'!H48</f>
        <v>0</v>
      </c>
      <c r="I48" s="475">
        <f>'A3'!I48</f>
        <v>0</v>
      </c>
      <c r="J48" s="475">
        <f>'A3'!J48</f>
        <v>1.83122243</v>
      </c>
      <c r="K48" s="475">
        <f>'A3'!K48</f>
        <v>2.0983609200000002</v>
      </c>
      <c r="L48" s="475">
        <f>'A3'!L48</f>
        <v>0</v>
      </c>
      <c r="M48" s="475">
        <f>'A3'!M48</f>
        <v>16449.8019589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0.26713849000000001</v>
      </c>
      <c r="E50" s="396">
        <f>'A3'!E50</f>
        <v>0</v>
      </c>
      <c r="F50" s="396">
        <f>'A3'!F50</f>
        <v>0</v>
      </c>
      <c r="G50" s="396">
        <f>'A3'!G50</f>
        <v>0</v>
      </c>
      <c r="H50" s="396">
        <f>'A3'!H50</f>
        <v>0</v>
      </c>
      <c r="I50" s="396">
        <f>'A3'!I50</f>
        <v>0</v>
      </c>
      <c r="J50" s="396">
        <f>'A3'!J50</f>
        <v>1.12195628</v>
      </c>
      <c r="K50" s="396">
        <f>'A3'!K50</f>
        <v>1.38909477</v>
      </c>
      <c r="L50" s="396">
        <f>'A3'!L50</f>
        <v>24.872154470000005</v>
      </c>
      <c r="M50" s="396">
        <f>'A3'!M50</f>
        <v>973.25924759999998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0</v>
      </c>
      <c r="F51" s="396">
        <f>'A3'!F51</f>
        <v>0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0.70926615000000004</v>
      </c>
      <c r="K51" s="396">
        <f>'A3'!K51</f>
        <v>0.70926615000000004</v>
      </c>
      <c r="L51" s="396">
        <f>'A3'!L51</f>
        <v>48.242500764999996</v>
      </c>
      <c r="M51" s="396">
        <f>'A3'!M51</f>
        <v>12804.513426635005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46.311946989999996</v>
      </c>
      <c r="M52" s="396">
        <f>'A3'!M52</f>
        <v>2791.4558868399995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337</v>
      </c>
      <c r="C55" s="56"/>
      <c r="D55" s="451">
        <f>'A3'!D55</f>
        <v>177.9287526</v>
      </c>
      <c r="E55" s="451">
        <f>'A3'!E55</f>
        <v>588.38610173000006</v>
      </c>
      <c r="F55" s="451">
        <f>'A3'!F55</f>
        <v>1542.5133005600001</v>
      </c>
      <c r="G55" s="451">
        <f>'A3'!G55</f>
        <v>2.6207506399999998</v>
      </c>
      <c r="H55" s="451">
        <f>'A3'!H55</f>
        <v>40.235612029999999</v>
      </c>
      <c r="I55" s="451">
        <f>'A3'!I55</f>
        <v>0.41638764</v>
      </c>
      <c r="J55" s="451">
        <f>'A3'!J55</f>
        <v>25.620821789999997</v>
      </c>
      <c r="K55" s="451">
        <f>'A3'!K55</f>
        <v>2377.7217269900002</v>
      </c>
      <c r="L55" s="451">
        <f>'A3'!L55</f>
        <v>571.77301902499971</v>
      </c>
      <c r="M55" s="451">
        <f>'A3'!M55</f>
        <v>571842.3267863458</v>
      </c>
      <c r="N55" s="26"/>
    </row>
    <row r="56" spans="1:16" s="14" customFormat="1" ht="18" customHeight="1">
      <c r="A56" s="29"/>
      <c r="B56" s="12" t="s">
        <v>329</v>
      </c>
      <c r="C56" s="12"/>
      <c r="D56" s="475">
        <f>'A3'!D56</f>
        <v>138.86765966999999</v>
      </c>
      <c r="E56" s="475">
        <f>'A3'!E56</f>
        <v>214.45522562000008</v>
      </c>
      <c r="F56" s="475">
        <f>'A3'!F56</f>
        <v>973.08614668000007</v>
      </c>
      <c r="G56" s="475">
        <f>'A3'!G56</f>
        <v>0</v>
      </c>
      <c r="H56" s="475">
        <f>'A3'!H56</f>
        <v>40.235612029999999</v>
      </c>
      <c r="I56" s="475">
        <f>'A3'!I56</f>
        <v>0</v>
      </c>
      <c r="J56" s="475">
        <f>'A3'!J56</f>
        <v>4.2812689700000002</v>
      </c>
      <c r="K56" s="475">
        <f>'A3'!K56</f>
        <v>1370.9259129700001</v>
      </c>
      <c r="L56" s="475">
        <f>'A3'!L56</f>
        <v>185.10067174999989</v>
      </c>
      <c r="M56" s="475">
        <f>'A3'!M56</f>
        <v>374905.41651899065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0.33685996000000001</v>
      </c>
      <c r="E57" s="475">
        <f>'A3'!E57</f>
        <v>1.4475705500000002</v>
      </c>
      <c r="F57" s="475">
        <f>'A3'!F57</f>
        <v>72.651294089999993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3.9343320000000001E-2</v>
      </c>
      <c r="K57" s="475">
        <f>'A3'!K57</f>
        <v>74.475067920000001</v>
      </c>
      <c r="L57" s="475">
        <f>'A3'!L57</f>
        <v>3.0558608599999983</v>
      </c>
      <c r="M57" s="475">
        <f>'A3'!M57</f>
        <v>148399.54455716067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138.53079971</v>
      </c>
      <c r="E58" s="475">
        <f>'A3'!E58</f>
        <v>213.00765507000008</v>
      </c>
      <c r="F58" s="475">
        <f>'A3'!F58</f>
        <v>900.43485259000011</v>
      </c>
      <c r="G58" s="475">
        <f>'A3'!G58</f>
        <v>0</v>
      </c>
      <c r="H58" s="475">
        <f>'A3'!H58</f>
        <v>40.235612029999999</v>
      </c>
      <c r="I58" s="475">
        <f>'A3'!I58</f>
        <v>0</v>
      </c>
      <c r="J58" s="475">
        <f>'A3'!J58</f>
        <v>4.2419256499999998</v>
      </c>
      <c r="K58" s="475">
        <f>'A3'!K58</f>
        <v>1296.4508450500002</v>
      </c>
      <c r="L58" s="475">
        <f>'A3'!L58</f>
        <v>182.04481088999989</v>
      </c>
      <c r="M58" s="475">
        <f>'A3'!M58</f>
        <v>226505.87196182995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3.7240762099999998</v>
      </c>
      <c r="E59" s="475">
        <f>'A3'!E59</f>
        <v>303.22626884000005</v>
      </c>
      <c r="F59" s="475">
        <f>'A3'!F59</f>
        <v>33.374003030000004</v>
      </c>
      <c r="G59" s="475">
        <f>'A3'!G59</f>
        <v>0</v>
      </c>
      <c r="H59" s="475">
        <f>'A3'!H59</f>
        <v>0</v>
      </c>
      <c r="I59" s="475">
        <f>'A3'!I59</f>
        <v>0</v>
      </c>
      <c r="J59" s="475">
        <f>'A3'!J59</f>
        <v>18.402474679999997</v>
      </c>
      <c r="K59" s="475">
        <f>'A3'!K59</f>
        <v>358.72682276000006</v>
      </c>
      <c r="L59" s="475">
        <f>'A3'!L59</f>
        <v>339.38542364499983</v>
      </c>
      <c r="M59" s="475">
        <f>'A3'!M59</f>
        <v>113513.75513018515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4.7650934599999992</v>
      </c>
      <c r="F60" s="475">
        <f>'A3'!F60</f>
        <v>13.48462318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18.249716639999999</v>
      </c>
      <c r="L60" s="475">
        <f>'A3'!L60</f>
        <v>4.4031719200000001</v>
      </c>
      <c r="M60" s="475">
        <f>'A3'!M60</f>
        <v>47034.386613120107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3.7240762099999998</v>
      </c>
      <c r="E61" s="475">
        <f>'A3'!E61</f>
        <v>298.46117538000004</v>
      </c>
      <c r="F61" s="475">
        <f>'A3'!F61</f>
        <v>19.889379850000005</v>
      </c>
      <c r="G61" s="475">
        <f>'A3'!G61</f>
        <v>0</v>
      </c>
      <c r="H61" s="475">
        <f>'A3'!H61</f>
        <v>0</v>
      </c>
      <c r="I61" s="475">
        <f>'A3'!I61</f>
        <v>0</v>
      </c>
      <c r="J61" s="475">
        <f>'A3'!J61</f>
        <v>18.402474679999997</v>
      </c>
      <c r="K61" s="475">
        <f>'A3'!K61</f>
        <v>340.47710612000009</v>
      </c>
      <c r="L61" s="475">
        <f>'A3'!L61</f>
        <v>334.98225172499986</v>
      </c>
      <c r="M61" s="475">
        <f>'A3'!M61</f>
        <v>66479.368517065042</v>
      </c>
      <c r="N61" s="26"/>
    </row>
    <row r="62" spans="1:16" s="14" customFormat="1" ht="18" customHeight="1">
      <c r="A62" s="29"/>
      <c r="B62" s="469" t="s">
        <v>328</v>
      </c>
      <c r="C62" s="12"/>
      <c r="D62" s="475">
        <f>'A3'!D62</f>
        <v>0</v>
      </c>
      <c r="E62" s="475">
        <f>'A3'!E62</f>
        <v>29.549334220000002</v>
      </c>
      <c r="F62" s="475">
        <f>'A3'!F62</f>
        <v>0</v>
      </c>
      <c r="G62" s="475">
        <f>'A3'!G62</f>
        <v>2.6207506399999998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32.170084860000003</v>
      </c>
      <c r="L62" s="475">
        <f>'A3'!L62</f>
        <v>22.885871499999997</v>
      </c>
      <c r="M62" s="475">
        <f>'A3'!M62</f>
        <v>46073.007624580008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14496.615081849999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29.549334220000002</v>
      </c>
      <c r="F64" s="475">
        <f>'A3'!F64</f>
        <v>0</v>
      </c>
      <c r="G64" s="475">
        <f>'A3'!G64</f>
        <v>2.6207506399999998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32.170084860000003</v>
      </c>
      <c r="L64" s="475">
        <f>'A3'!L64</f>
        <v>22.885871499999997</v>
      </c>
      <c r="M64" s="475">
        <f>'A3'!M64</f>
        <v>31576.392542730009</v>
      </c>
      <c r="N64" s="26"/>
      <c r="P64" s="44"/>
    </row>
    <row r="65" spans="1:22" s="14" customFormat="1" ht="18" customHeight="1">
      <c r="A65" s="30"/>
      <c r="B65" s="469" t="s">
        <v>327</v>
      </c>
      <c r="C65" s="31"/>
      <c r="D65" s="475">
        <f>'A3'!D65</f>
        <v>35.337016719999994</v>
      </c>
      <c r="E65" s="475">
        <f>'A3'!E65</f>
        <v>41.155273050000019</v>
      </c>
      <c r="F65" s="475">
        <f>'A3'!F65</f>
        <v>536.05315085000007</v>
      </c>
      <c r="G65" s="475">
        <f>'A3'!G65</f>
        <v>0</v>
      </c>
      <c r="H65" s="475">
        <f>'A3'!H65</f>
        <v>0</v>
      </c>
      <c r="I65" s="475">
        <f>'A3'!I65</f>
        <v>0.41638764</v>
      </c>
      <c r="J65" s="475">
        <f>'A3'!J65</f>
        <v>2.9370781399999997</v>
      </c>
      <c r="K65" s="475">
        <f>'A3'!K65</f>
        <v>615.8989064000001</v>
      </c>
      <c r="L65" s="475">
        <f>'A3'!L65</f>
        <v>24.401052129999997</v>
      </c>
      <c r="M65" s="475">
        <f>'A3'!M65</f>
        <v>37350.147512589981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35.337016719999994</v>
      </c>
      <c r="E66" s="475">
        <f>'A3'!E66</f>
        <v>41.155273050000019</v>
      </c>
      <c r="F66" s="475">
        <f>'A3'!F66</f>
        <v>75.044363980000028</v>
      </c>
      <c r="G66" s="475">
        <f>'A3'!G66</f>
        <v>0</v>
      </c>
      <c r="H66" s="475">
        <f>'A3'!H66</f>
        <v>0</v>
      </c>
      <c r="I66" s="475">
        <f>'A3'!I66</f>
        <v>0.41638764</v>
      </c>
      <c r="J66" s="475">
        <f>'A3'!J66</f>
        <v>2.9370781399999997</v>
      </c>
      <c r="K66" s="475">
        <f>'A3'!K66</f>
        <v>154.89011953000005</v>
      </c>
      <c r="L66" s="475">
        <f>'A3'!L66</f>
        <v>21.061127094999996</v>
      </c>
      <c r="M66" s="475">
        <f>'A3'!M66</f>
        <v>2930.9457863550001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461.00878687000005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0</v>
      </c>
      <c r="K67" s="475">
        <f>'A3'!K67</f>
        <v>461.00878687000005</v>
      </c>
      <c r="L67" s="475">
        <f>'A3'!L67</f>
        <v>3.3399250350000007</v>
      </c>
      <c r="M67" s="475">
        <f>'A3'!M67</f>
        <v>34419.201726234984</v>
      </c>
      <c r="N67" s="26"/>
      <c r="P67" s="44"/>
    </row>
    <row r="68" spans="1:22" s="14" customFormat="1" ht="18" customHeight="1">
      <c r="A68" s="29"/>
      <c r="B68" s="28" t="s">
        <v>338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137179.70536560999</v>
      </c>
      <c r="N68" s="26"/>
      <c r="P68" s="40"/>
    </row>
    <row r="69" spans="1:22" s="14" customFormat="1" ht="18" customHeight="1">
      <c r="A69" s="30"/>
      <c r="B69" s="31" t="s">
        <v>339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137179.70536560999</v>
      </c>
      <c r="N69" s="26"/>
      <c r="P69" s="42"/>
    </row>
    <row r="70" spans="1:22" s="14" customFormat="1" ht="18" customHeight="1">
      <c r="A70" s="30"/>
      <c r="B70" s="31" t="s">
        <v>340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177.9287526</v>
      </c>
      <c r="E71" s="475">
        <f>'A3'!E71</f>
        <v>588.38610173000006</v>
      </c>
      <c r="F71" s="475">
        <f>'A3'!F71</f>
        <v>1542.5133005600001</v>
      </c>
      <c r="G71" s="475">
        <f>'A3'!G71</f>
        <v>2.6207506399999998</v>
      </c>
      <c r="H71" s="475">
        <f>'A3'!H71</f>
        <v>40.235612029999999</v>
      </c>
      <c r="I71" s="475">
        <f>'A3'!I71</f>
        <v>0.41638764</v>
      </c>
      <c r="J71" s="475">
        <f>'A3'!J71</f>
        <v>25.620821789999997</v>
      </c>
      <c r="K71" s="475">
        <f>'A3'!K71</f>
        <v>2377.7217269900002</v>
      </c>
      <c r="L71" s="475">
        <f>'A3'!L71</f>
        <v>571.77301902499971</v>
      </c>
      <c r="M71" s="475">
        <f>'A3'!M71</f>
        <v>709022.03215195576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177.92875259999997</v>
      </c>
      <c r="E73" s="396">
        <f>'A3'!E73</f>
        <v>447.24900773999991</v>
      </c>
      <c r="F73" s="396">
        <f>'A3'!F73</f>
        <v>1101.9598299799995</v>
      </c>
      <c r="G73" s="396">
        <f>'A3'!G73</f>
        <v>2.6207506399999998</v>
      </c>
      <c r="H73" s="396">
        <f>'A3'!H73</f>
        <v>40.235612029999999</v>
      </c>
      <c r="I73" s="396">
        <f>'A3'!I73</f>
        <v>0.41638764</v>
      </c>
      <c r="J73" s="396">
        <f>'A3'!J73</f>
        <v>22.537999009999997</v>
      </c>
      <c r="K73" s="396">
        <f>'A3'!K73</f>
        <v>1792.9483396399996</v>
      </c>
      <c r="L73" s="396">
        <f>'A3'!L73</f>
        <v>537.97727148000001</v>
      </c>
      <c r="M73" s="396">
        <f>'A3'!M73</f>
        <v>678942.34515563492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0</v>
      </c>
      <c r="E74" s="396">
        <f>'A3'!E74</f>
        <v>141.13709398999998</v>
      </c>
      <c r="F74" s="396">
        <f>'A3'!F74</f>
        <v>440.55347058000001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3.0828227799999999</v>
      </c>
      <c r="K74" s="396">
        <f>'A3'!K74</f>
        <v>584.77338735000001</v>
      </c>
      <c r="L74" s="396">
        <f>'A3'!L74</f>
        <v>33.754112270000014</v>
      </c>
      <c r="M74" s="396">
        <f>'A3'!M74</f>
        <v>29652.832448079989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4.1635274999999999E-2</v>
      </c>
      <c r="M75" s="440">
        <f>'A3'!M75</f>
        <v>426.85454824500005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2:M82"/>
    <mergeCell ref="A76:M76"/>
    <mergeCell ref="A77:M77"/>
    <mergeCell ref="L9:L10"/>
    <mergeCell ref="M9:M10"/>
    <mergeCell ref="A78:M78"/>
    <mergeCell ref="A79:M79"/>
    <mergeCell ref="A80:M80"/>
    <mergeCell ref="A81:M8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337</v>
      </c>
      <c r="C13" s="75"/>
      <c r="D13" s="474">
        <f>'A4'!D13</f>
        <v>0</v>
      </c>
      <c r="E13" s="474">
        <f>'A4'!E13</f>
        <v>0</v>
      </c>
      <c r="F13" s="474">
        <f>'A4'!F13</f>
        <v>0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158.35689140000002</v>
      </c>
      <c r="M13" s="474">
        <f>'A4'!M13</f>
        <v>0</v>
      </c>
      <c r="N13" s="474">
        <f>'A4'!N13</f>
        <v>17.798667000000002</v>
      </c>
      <c r="O13" s="474">
        <f>'A4'!O13</f>
        <v>35.806570929999992</v>
      </c>
      <c r="P13" s="474">
        <f>'A4'!P13</f>
        <v>0</v>
      </c>
      <c r="Q13" s="474">
        <f>'A4'!Q13</f>
        <v>0</v>
      </c>
      <c r="R13" s="474">
        <f>'A4'!R13</f>
        <v>5.9437651000000002</v>
      </c>
      <c r="S13" s="474">
        <f>'A4'!S13</f>
        <v>4.6616410199999994</v>
      </c>
      <c r="T13" s="474">
        <f>'A4'!T13</f>
        <v>0</v>
      </c>
      <c r="U13" s="474">
        <f>'A4'!U13</f>
        <v>0.12215999999999999</v>
      </c>
      <c r="V13" s="474">
        <f>'A4'!V13</f>
        <v>0</v>
      </c>
      <c r="W13" s="474">
        <f>'A4'!W13</f>
        <v>0</v>
      </c>
      <c r="X13" s="474">
        <f>'A4'!X13</f>
        <v>0</v>
      </c>
      <c r="Y13" s="474">
        <f>'A4'!Y13</f>
        <v>7.7499999999999997E-4</v>
      </c>
      <c r="Z13" s="474">
        <f>'A4'!Z13</f>
        <v>2.2417824199999998</v>
      </c>
      <c r="AA13" s="474">
        <f>'A4'!AA13</f>
        <v>0</v>
      </c>
      <c r="AB13" s="474">
        <f>'A4'!AB13</f>
        <v>0</v>
      </c>
      <c r="AC13" s="474">
        <f>'A4'!AC13</f>
        <v>158.82872361999995</v>
      </c>
      <c r="AD13" s="474">
        <f>'A4'!AD13</f>
        <v>321.95811661000005</v>
      </c>
      <c r="AE13" s="474">
        <f>'A4'!AE13</f>
        <v>0</v>
      </c>
      <c r="AF13" s="474">
        <f>'A4'!AF13</f>
        <v>0</v>
      </c>
      <c r="AG13" s="474">
        <f>'A4'!AG13</f>
        <v>58.345075860000009</v>
      </c>
      <c r="AH13" s="474">
        <f>'A4'!AH13</f>
        <v>0</v>
      </c>
      <c r="AI13" s="474">
        <f>'A4'!AI13</f>
        <v>0</v>
      </c>
      <c r="AJ13" s="474">
        <f>'A4'!AJ13</f>
        <v>7.4627639999999995E-2</v>
      </c>
      <c r="AK13" s="474">
        <f>'A4'!AK13</f>
        <v>0</v>
      </c>
      <c r="AL13" s="474">
        <f>'A4'!AL13</f>
        <v>8.8127919600000002</v>
      </c>
      <c r="AM13" s="474">
        <f>'A4'!AM13</f>
        <v>0</v>
      </c>
      <c r="AN13" s="474">
        <f>'A4'!AN13</f>
        <v>0</v>
      </c>
      <c r="AO13" s="474">
        <f>'A4'!AO13</f>
        <v>0</v>
      </c>
      <c r="AP13" s="474">
        <f>'A4'!AP13</f>
        <v>0</v>
      </c>
      <c r="AQ13" s="474">
        <f>'A4'!AQ13</f>
        <v>1087.4543256600002</v>
      </c>
      <c r="AR13" s="474">
        <f>'A4'!AR13</f>
        <v>1418.8379079599993</v>
      </c>
    </row>
    <row r="14" spans="1:45" s="14" customFormat="1" ht="18" customHeight="1">
      <c r="A14" s="77"/>
      <c r="B14" s="12" t="s">
        <v>331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84.828786559999998</v>
      </c>
      <c r="M14" s="396">
        <f>'A4'!M14</f>
        <v>0</v>
      </c>
      <c r="N14" s="396">
        <f>'A4'!N14</f>
        <v>4.7288269199999995</v>
      </c>
      <c r="O14" s="396">
        <f>'A4'!O14</f>
        <v>29.872753479999993</v>
      </c>
      <c r="P14" s="396">
        <f>'A4'!P14</f>
        <v>0</v>
      </c>
      <c r="Q14" s="396">
        <f>'A4'!Q14</f>
        <v>0</v>
      </c>
      <c r="R14" s="396">
        <f>'A4'!R14</f>
        <v>3.0269579400000004</v>
      </c>
      <c r="S14" s="396">
        <f>'A4'!S14</f>
        <v>2.1891766799999997</v>
      </c>
      <c r="T14" s="396">
        <f>'A4'!T14</f>
        <v>0</v>
      </c>
      <c r="U14" s="396">
        <f>'A4'!U14</f>
        <v>0</v>
      </c>
      <c r="V14" s="396">
        <f>'A4'!V14</f>
        <v>0</v>
      </c>
      <c r="W14" s="396">
        <f>'A4'!W14</f>
        <v>0</v>
      </c>
      <c r="X14" s="396">
        <f>'A4'!X14</f>
        <v>0</v>
      </c>
      <c r="Y14" s="396">
        <f>'A4'!Y14</f>
        <v>0</v>
      </c>
      <c r="Z14" s="396">
        <f>'A4'!Z14</f>
        <v>2.2417824199999998</v>
      </c>
      <c r="AA14" s="396">
        <f>'A4'!AA14</f>
        <v>0</v>
      </c>
      <c r="AB14" s="396">
        <f>'A4'!AB14</f>
        <v>0</v>
      </c>
      <c r="AC14" s="396">
        <f>'A4'!AC14</f>
        <v>50.216605269999995</v>
      </c>
      <c r="AD14" s="396">
        <f>'A4'!AD14</f>
        <v>64.345207810000005</v>
      </c>
      <c r="AE14" s="396">
        <f>'A4'!AE14</f>
        <v>0</v>
      </c>
      <c r="AF14" s="396">
        <f>'A4'!AF14</f>
        <v>0</v>
      </c>
      <c r="AG14" s="396">
        <f>'A4'!AG14</f>
        <v>46.24545014000001</v>
      </c>
      <c r="AH14" s="396">
        <f>'A4'!AH14</f>
        <v>0</v>
      </c>
      <c r="AI14" s="396">
        <f>'A4'!AI14</f>
        <v>0</v>
      </c>
      <c r="AJ14" s="396">
        <f>'A4'!AJ14</f>
        <v>3.6447639999999996E-2</v>
      </c>
      <c r="AK14" s="396">
        <f>'A4'!AK14</f>
        <v>0</v>
      </c>
      <c r="AL14" s="396">
        <f>'A4'!AL14</f>
        <v>2.6511593600000003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1081.5886178200003</v>
      </c>
      <c r="AR14" s="396">
        <f>'A4'!AR14</f>
        <v>627.18866806000005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16.688857200000001</v>
      </c>
      <c r="M15" s="396">
        <f>'A4'!M15</f>
        <v>0</v>
      </c>
      <c r="N15" s="396">
        <f>'A4'!N15</f>
        <v>0.64436568000000005</v>
      </c>
      <c r="O15" s="396">
        <f>'A4'!O15</f>
        <v>0.54445083999999999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1.0850015600000003</v>
      </c>
      <c r="AD15" s="396">
        <f>'A4'!AD15</f>
        <v>0.40699800000000014</v>
      </c>
      <c r="AE15" s="396">
        <f>'A4'!AE15</f>
        <v>0</v>
      </c>
      <c r="AF15" s="396">
        <f>'A4'!AF15</f>
        <v>0</v>
      </c>
      <c r="AG15" s="396">
        <f>'A4'!AG15</f>
        <v>1.59553016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122.74512552000002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68.139929359999996</v>
      </c>
      <c r="M16" s="396">
        <f>'A4'!M16</f>
        <v>0</v>
      </c>
      <c r="N16" s="396">
        <f>'A4'!N16</f>
        <v>4.0844612399999995</v>
      </c>
      <c r="O16" s="396">
        <f>'A4'!O16</f>
        <v>29.328302639999993</v>
      </c>
      <c r="P16" s="396">
        <f>'A4'!P16</f>
        <v>0</v>
      </c>
      <c r="Q16" s="396">
        <f>'A4'!Q16</f>
        <v>0</v>
      </c>
      <c r="R16" s="396">
        <f>'A4'!R16</f>
        <v>3.0269579400000004</v>
      </c>
      <c r="S16" s="396">
        <f>'A4'!S16</f>
        <v>2.1891766799999997</v>
      </c>
      <c r="T16" s="396">
        <f>'A4'!T16</f>
        <v>0</v>
      </c>
      <c r="U16" s="396">
        <f>'A4'!U16</f>
        <v>0</v>
      </c>
      <c r="V16" s="396">
        <f>'A4'!V16</f>
        <v>0</v>
      </c>
      <c r="W16" s="396">
        <f>'A4'!W16</f>
        <v>0</v>
      </c>
      <c r="X16" s="396">
        <f>'A4'!X16</f>
        <v>0</v>
      </c>
      <c r="Y16" s="396">
        <f>'A4'!Y16</f>
        <v>0</v>
      </c>
      <c r="Z16" s="396">
        <f>'A4'!Z16</f>
        <v>2.2417824199999998</v>
      </c>
      <c r="AA16" s="396">
        <f>'A4'!AA16</f>
        <v>0</v>
      </c>
      <c r="AB16" s="396">
        <f>'A4'!AB16</f>
        <v>0</v>
      </c>
      <c r="AC16" s="396">
        <f>'A4'!AC16</f>
        <v>49.131603709999993</v>
      </c>
      <c r="AD16" s="396">
        <f>'A4'!AD16</f>
        <v>63.938209810000004</v>
      </c>
      <c r="AE16" s="396">
        <f>'A4'!AE16</f>
        <v>0</v>
      </c>
      <c r="AF16" s="396">
        <f>'A4'!AF16</f>
        <v>0</v>
      </c>
      <c r="AG16" s="396">
        <f>'A4'!AG16</f>
        <v>44.649919980000007</v>
      </c>
      <c r="AH16" s="396">
        <f>'A4'!AH16</f>
        <v>0</v>
      </c>
      <c r="AI16" s="396">
        <f>'A4'!AI16</f>
        <v>0</v>
      </c>
      <c r="AJ16" s="396">
        <f>'A4'!AJ16</f>
        <v>3.6447639999999996E-2</v>
      </c>
      <c r="AK16" s="396">
        <f>'A4'!AK16</f>
        <v>0</v>
      </c>
      <c r="AL16" s="396">
        <f>'A4'!AL16</f>
        <v>2.6511593600000003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1081.5886178200003</v>
      </c>
      <c r="AR16" s="396">
        <f>'A4'!AR16</f>
        <v>504.44354254000001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33.259866220000006</v>
      </c>
      <c r="M17" s="396">
        <f>'A4'!M17</f>
        <v>0</v>
      </c>
      <c r="N17" s="396">
        <f>'A4'!N17</f>
        <v>6.8737151000000019</v>
      </c>
      <c r="O17" s="396">
        <f>'A4'!O17</f>
        <v>0.20232912000000003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0.94639010000000001</v>
      </c>
      <c r="T17" s="396">
        <f>'A4'!T17</f>
        <v>0</v>
      </c>
      <c r="U17" s="396">
        <f>'A4'!U17</f>
        <v>0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</v>
      </c>
      <c r="Z17" s="396">
        <f>'A4'!Z17</f>
        <v>0</v>
      </c>
      <c r="AA17" s="396">
        <f>'A4'!AA17</f>
        <v>0</v>
      </c>
      <c r="AB17" s="396">
        <f>'A4'!AB17</f>
        <v>0</v>
      </c>
      <c r="AC17" s="396">
        <f>'A4'!AC17</f>
        <v>85.670269839999989</v>
      </c>
      <c r="AD17" s="396">
        <f>'A4'!AD17</f>
        <v>183.02181199999998</v>
      </c>
      <c r="AE17" s="396">
        <f>'A4'!AE17</f>
        <v>0</v>
      </c>
      <c r="AF17" s="396">
        <f>'A4'!AF17</f>
        <v>0</v>
      </c>
      <c r="AG17" s="396">
        <f>'A4'!AG17</f>
        <v>8.1680339600000007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1.0379969800000002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0.13837356000000001</v>
      </c>
      <c r="AR17" s="396">
        <f>'A4'!AR17</f>
        <v>713.93506256999922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9.9943700200000034</v>
      </c>
      <c r="M18" s="396">
        <f>'A4'!M18</f>
        <v>0</v>
      </c>
      <c r="N18" s="396">
        <f>'A4'!N18</f>
        <v>0.2655826</v>
      </c>
      <c r="O18" s="396">
        <f>'A4'!O18</f>
        <v>3.1561800000000002E-3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0.94639010000000001</v>
      </c>
      <c r="T18" s="396">
        <f>'A4'!T18</f>
        <v>0</v>
      </c>
      <c r="U18" s="396">
        <f>'A4'!U18</f>
        <v>0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0</v>
      </c>
      <c r="AA18" s="396">
        <f>'A4'!AA18</f>
        <v>0</v>
      </c>
      <c r="AB18" s="396">
        <f>'A4'!AB18</f>
        <v>0</v>
      </c>
      <c r="AC18" s="396">
        <f>'A4'!AC18</f>
        <v>0.81312778000000008</v>
      </c>
      <c r="AD18" s="396">
        <f>'A4'!AD18</f>
        <v>0</v>
      </c>
      <c r="AE18" s="396">
        <f>'A4'!AE18</f>
        <v>0</v>
      </c>
      <c r="AF18" s="396">
        <f>'A4'!AF18</f>
        <v>0</v>
      </c>
      <c r="AG18" s="396">
        <f>'A4'!AG18</f>
        <v>1.4579296800000001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0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16.038490299999992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23.265496200000005</v>
      </c>
      <c r="M19" s="396">
        <f>'A4'!M19</f>
        <v>0</v>
      </c>
      <c r="N19" s="396">
        <f>'A4'!N19</f>
        <v>6.6081325000000017</v>
      </c>
      <c r="O19" s="396">
        <f>'A4'!O19</f>
        <v>0.19917294000000002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</v>
      </c>
      <c r="Z19" s="396">
        <f>'A4'!Z19</f>
        <v>0</v>
      </c>
      <c r="AA19" s="396">
        <f>'A4'!AA19</f>
        <v>0</v>
      </c>
      <c r="AB19" s="396">
        <f>'A4'!AB19</f>
        <v>0</v>
      </c>
      <c r="AC19" s="396">
        <f>'A4'!AC19</f>
        <v>84.857142059999987</v>
      </c>
      <c r="AD19" s="396">
        <f>'A4'!AD19</f>
        <v>183.02181199999998</v>
      </c>
      <c r="AE19" s="396">
        <f>'A4'!AE19</f>
        <v>0</v>
      </c>
      <c r="AF19" s="396">
        <f>'A4'!AF19</f>
        <v>0</v>
      </c>
      <c r="AG19" s="396">
        <f>'A4'!AG19</f>
        <v>6.7101042800000004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1.0379969800000002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0.13837356000000001</v>
      </c>
      <c r="AR19" s="396">
        <f>'A4'!AR19</f>
        <v>697.89657226999918</v>
      </c>
      <c r="AS19" s="121"/>
    </row>
    <row r="20" spans="1:50" s="14" customFormat="1" ht="18" customHeight="1">
      <c r="A20" s="77"/>
      <c r="B20" s="469" t="s">
        <v>328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1.0672060000000001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7.7662339999999996E-2</v>
      </c>
      <c r="AD20" s="396">
        <f>'A4'!AD20</f>
        <v>8.5606960000000001</v>
      </c>
      <c r="AE20" s="396">
        <f>'A4'!AE20</f>
        <v>0</v>
      </c>
      <c r="AF20" s="396">
        <f>'A4'!AF20</f>
        <v>0</v>
      </c>
      <c r="AG20" s="396">
        <f>'A4'!AG20</f>
        <v>9.5450399999999994E-3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27.489238340000004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9.5450399999999994E-3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1.4829239399999998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1.0672060000000001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7.7662339999999996E-2</v>
      </c>
      <c r="AD22" s="396">
        <f>'A4'!AD22</f>
        <v>8.5606960000000001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26.006314400000004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327</v>
      </c>
      <c r="C23" s="75"/>
      <c r="D23" s="396">
        <f>'A4'!D23</f>
        <v>0</v>
      </c>
      <c r="E23" s="396">
        <f>'A4'!E23</f>
        <v>0</v>
      </c>
      <c r="F23" s="396">
        <f>'A4'!F23</f>
        <v>0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40.268238620000012</v>
      </c>
      <c r="M23" s="396">
        <f>'A4'!M23</f>
        <v>0</v>
      </c>
      <c r="N23" s="396">
        <f>'A4'!N23</f>
        <v>6.1961249800000013</v>
      </c>
      <c r="O23" s="396">
        <f>'A4'!O23</f>
        <v>5.7314883299999986</v>
      </c>
      <c r="P23" s="396">
        <f>'A4'!P23</f>
        <v>0</v>
      </c>
      <c r="Q23" s="396">
        <f>'A4'!Q23</f>
        <v>0</v>
      </c>
      <c r="R23" s="396">
        <f>'A4'!R23</f>
        <v>1.84960116</v>
      </c>
      <c r="S23" s="396">
        <f>'A4'!S23</f>
        <v>1.5260742399999998</v>
      </c>
      <c r="T23" s="396">
        <f>'A4'!T23</f>
        <v>0</v>
      </c>
      <c r="U23" s="396">
        <f>'A4'!U23</f>
        <v>0.12215999999999999</v>
      </c>
      <c r="V23" s="396">
        <f>'A4'!V23</f>
        <v>0</v>
      </c>
      <c r="W23" s="396">
        <f>'A4'!W23</f>
        <v>0</v>
      </c>
      <c r="X23" s="396">
        <f>'A4'!X23</f>
        <v>0</v>
      </c>
      <c r="Y23" s="396">
        <f>'A4'!Y23</f>
        <v>7.7499999999999997E-4</v>
      </c>
      <c r="Z23" s="396">
        <f>'A4'!Z23</f>
        <v>0</v>
      </c>
      <c r="AA23" s="396">
        <f>'A4'!AA23</f>
        <v>0</v>
      </c>
      <c r="AB23" s="396">
        <f>'A4'!AB23</f>
        <v>0</v>
      </c>
      <c r="AC23" s="396">
        <f>'A4'!AC23</f>
        <v>22.864186169999996</v>
      </c>
      <c r="AD23" s="396">
        <f>'A4'!AD23</f>
        <v>66.030400800000024</v>
      </c>
      <c r="AE23" s="396">
        <f>'A4'!AE23</f>
        <v>0</v>
      </c>
      <c r="AF23" s="396">
        <f>'A4'!AF23</f>
        <v>0</v>
      </c>
      <c r="AG23" s="396">
        <f>'A4'!AG23</f>
        <v>3.9220467199999995</v>
      </c>
      <c r="AH23" s="396">
        <f>'A4'!AH23</f>
        <v>0</v>
      </c>
      <c r="AI23" s="396">
        <f>'A4'!AI23</f>
        <v>0</v>
      </c>
      <c r="AJ23" s="396">
        <f>'A4'!AJ23</f>
        <v>3.8180000000000006E-2</v>
      </c>
      <c r="AK23" s="396">
        <f>'A4'!AK23</f>
        <v>0</v>
      </c>
      <c r="AL23" s="396">
        <f>'A4'!AL23</f>
        <v>5.1236356199999999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5.72733428</v>
      </c>
      <c r="AR23" s="396">
        <f>'A4'!AR23</f>
        <v>50.224938989999998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0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35.23215024000001</v>
      </c>
      <c r="M24" s="396">
        <f>'A4'!M24</f>
        <v>0</v>
      </c>
      <c r="N24" s="396">
        <f>'A4'!N24</f>
        <v>6.1804333600000012</v>
      </c>
      <c r="O24" s="396">
        <f>'A4'!O24</f>
        <v>5.6818940699999985</v>
      </c>
      <c r="P24" s="396">
        <f>'A4'!P24</f>
        <v>0</v>
      </c>
      <c r="Q24" s="396">
        <f>'A4'!Q24</f>
        <v>0</v>
      </c>
      <c r="R24" s="396">
        <f>'A4'!R24</f>
        <v>1.84960116</v>
      </c>
      <c r="S24" s="396">
        <f>'A4'!S24</f>
        <v>1.4544702399999998</v>
      </c>
      <c r="T24" s="396">
        <f>'A4'!T24</f>
        <v>0</v>
      </c>
      <c r="U24" s="396">
        <f>'A4'!U24</f>
        <v>0.12215999999999999</v>
      </c>
      <c r="V24" s="396">
        <f>'A4'!V24</f>
        <v>0</v>
      </c>
      <c r="W24" s="396">
        <f>'A4'!W24</f>
        <v>0</v>
      </c>
      <c r="X24" s="396">
        <f>'A4'!X24</f>
        <v>0</v>
      </c>
      <c r="Y24" s="396">
        <f>'A4'!Y24</f>
        <v>0</v>
      </c>
      <c r="Z24" s="396">
        <f>'A4'!Z24</f>
        <v>0</v>
      </c>
      <c r="AA24" s="396">
        <f>'A4'!AA24</f>
        <v>0</v>
      </c>
      <c r="AB24" s="396">
        <f>'A4'!AB24</f>
        <v>0</v>
      </c>
      <c r="AC24" s="396">
        <f>'A4'!AC24</f>
        <v>22.771791049999997</v>
      </c>
      <c r="AD24" s="396">
        <f>'A4'!AD24</f>
        <v>65.695294800000028</v>
      </c>
      <c r="AE24" s="396">
        <f>'A4'!AE24</f>
        <v>0</v>
      </c>
      <c r="AF24" s="396">
        <f>'A4'!AF24</f>
        <v>0</v>
      </c>
      <c r="AG24" s="396">
        <f>'A4'!AG24</f>
        <v>3.6266489599999994</v>
      </c>
      <c r="AH24" s="396">
        <f>'A4'!AH24</f>
        <v>0</v>
      </c>
      <c r="AI24" s="396">
        <f>'A4'!AI24</f>
        <v>0</v>
      </c>
      <c r="AJ24" s="396">
        <f>'A4'!AJ24</f>
        <v>3.8180000000000006E-2</v>
      </c>
      <c r="AK24" s="396">
        <f>'A4'!AK24</f>
        <v>0</v>
      </c>
      <c r="AL24" s="396">
        <f>'A4'!AL24</f>
        <v>5.1047783999999998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1.5998788199999998</v>
      </c>
      <c r="AR24" s="396">
        <f>'A4'!AR24</f>
        <v>39.356990009999997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5.0360883799999998</v>
      </c>
      <c r="M25" s="396">
        <f>'A4'!M25</f>
        <v>0</v>
      </c>
      <c r="N25" s="396">
        <f>'A4'!N25</f>
        <v>1.569162E-2</v>
      </c>
      <c r="O25" s="396">
        <f>'A4'!O25</f>
        <v>4.9594260000000001E-2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7.1604000000000001E-2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7.7499999999999997E-4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9.2395120000000025E-2</v>
      </c>
      <c r="AD25" s="396">
        <f>'A4'!AD25</f>
        <v>0.33510600000000001</v>
      </c>
      <c r="AE25" s="396">
        <f>'A4'!AE25</f>
        <v>0</v>
      </c>
      <c r="AF25" s="396">
        <f>'A4'!AF25</f>
        <v>0</v>
      </c>
      <c r="AG25" s="396">
        <f>'A4'!AG25</f>
        <v>0.29539776000000001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1.8857220000000001E-2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4.1274554600000002</v>
      </c>
      <c r="AR25" s="396">
        <f>'A4'!AR25</f>
        <v>10.867948979999998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338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24.067531389999999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339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24.067531389999999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340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0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182.42442279000002</v>
      </c>
      <c r="M29" s="396">
        <f>'A4'!M29</f>
        <v>0</v>
      </c>
      <c r="N29" s="396">
        <f>'A4'!N29</f>
        <v>17.798667000000002</v>
      </c>
      <c r="O29" s="396">
        <f>'A4'!O29</f>
        <v>35.806570929999992</v>
      </c>
      <c r="P29" s="396">
        <f>'A4'!P29</f>
        <v>0</v>
      </c>
      <c r="Q29" s="396">
        <f>'A4'!Q29</f>
        <v>0</v>
      </c>
      <c r="R29" s="396">
        <f>'A4'!R29</f>
        <v>5.9437651000000002</v>
      </c>
      <c r="S29" s="396">
        <f>'A4'!S29</f>
        <v>4.6616410199999994</v>
      </c>
      <c r="T29" s="396">
        <f>'A4'!T29</f>
        <v>0</v>
      </c>
      <c r="U29" s="396">
        <f>'A4'!U29</f>
        <v>0.12215999999999999</v>
      </c>
      <c r="V29" s="396">
        <f>'A4'!V29</f>
        <v>0</v>
      </c>
      <c r="W29" s="396">
        <f>'A4'!W29</f>
        <v>0</v>
      </c>
      <c r="X29" s="396">
        <f>'A4'!X29</f>
        <v>0</v>
      </c>
      <c r="Y29" s="396">
        <f>'A4'!Y29</f>
        <v>7.7499999999999997E-4</v>
      </c>
      <c r="Z29" s="396">
        <f>'A4'!Z29</f>
        <v>2.2417824199999998</v>
      </c>
      <c r="AA29" s="396">
        <f>'A4'!AA29</f>
        <v>0</v>
      </c>
      <c r="AB29" s="396">
        <f>'A4'!AB29</f>
        <v>0</v>
      </c>
      <c r="AC29" s="396">
        <f>'A4'!AC29</f>
        <v>158.82872361999995</v>
      </c>
      <c r="AD29" s="396">
        <f>'A4'!AD29</f>
        <v>321.95811661000005</v>
      </c>
      <c r="AE29" s="396">
        <f>'A4'!AE29</f>
        <v>0</v>
      </c>
      <c r="AF29" s="396">
        <f>'A4'!AF29</f>
        <v>0</v>
      </c>
      <c r="AG29" s="396">
        <f>'A4'!AG29</f>
        <v>58.345075860000009</v>
      </c>
      <c r="AH29" s="396">
        <f>'A4'!AH29</f>
        <v>0</v>
      </c>
      <c r="AI29" s="396">
        <f>'A4'!AI29</f>
        <v>0</v>
      </c>
      <c r="AJ29" s="396">
        <f>'A4'!AJ29</f>
        <v>7.4627639999999995E-2</v>
      </c>
      <c r="AK29" s="396">
        <f>'A4'!AK29</f>
        <v>0</v>
      </c>
      <c r="AL29" s="396">
        <f>'A4'!AL29</f>
        <v>8.8127919600000002</v>
      </c>
      <c r="AM29" s="396">
        <f>'A4'!AM29</f>
        <v>0</v>
      </c>
      <c r="AN29" s="396">
        <f>'A4'!AN29</f>
        <v>0</v>
      </c>
      <c r="AO29" s="396">
        <f>'A4'!AO29</f>
        <v>0</v>
      </c>
      <c r="AP29" s="396">
        <f>'A4'!AP29</f>
        <v>0</v>
      </c>
      <c r="AQ29" s="396">
        <f>'A4'!AQ29</f>
        <v>1087.4543256600002</v>
      </c>
      <c r="AR29" s="396">
        <f>'A4'!AR29</f>
        <v>1418.8379079599993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337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58.227444540000008</v>
      </c>
      <c r="M32" s="474">
        <f>'A4'!M32</f>
        <v>0</v>
      </c>
      <c r="N32" s="474">
        <f>'A4'!N32</f>
        <v>2.2439125599999996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2.0219319999999999E-2</v>
      </c>
      <c r="T32" s="474">
        <f>'A4'!T32</f>
        <v>0</v>
      </c>
      <c r="U32" s="474">
        <f>'A4'!U32</f>
        <v>0</v>
      </c>
      <c r="V32" s="474">
        <f>'A4'!V32</f>
        <v>40.280892899999998</v>
      </c>
      <c r="W32" s="474">
        <f>'A4'!W32</f>
        <v>0</v>
      </c>
      <c r="X32" s="474">
        <f>'A4'!X32</f>
        <v>20.143528379999999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0</v>
      </c>
      <c r="AD32" s="474">
        <f>'A4'!AD32</f>
        <v>3.6791761599999999</v>
      </c>
      <c r="AE32" s="474">
        <f>'A4'!AE32</f>
        <v>0</v>
      </c>
      <c r="AF32" s="474">
        <f>'A4'!AF32</f>
        <v>0</v>
      </c>
      <c r="AG32" s="474">
        <f>'A4'!AG32</f>
        <v>79.125078580000007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0.68945486</v>
      </c>
      <c r="AR32" s="474">
        <f>'A4'!AR32</f>
        <v>273.13147743999997</v>
      </c>
    </row>
    <row r="33" spans="1:67" s="26" customFormat="1" ht="18" customHeight="1">
      <c r="A33" s="74"/>
      <c r="B33" s="12" t="s">
        <v>331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58.227444540000008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2.0219319999999999E-2</v>
      </c>
      <c r="T33" s="396">
        <f>'A4'!T33</f>
        <v>0</v>
      </c>
      <c r="U33" s="396">
        <f>'A4'!U33</f>
        <v>0</v>
      </c>
      <c r="V33" s="396">
        <f>'A4'!V33</f>
        <v>40.280892899999998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</v>
      </c>
      <c r="AD33" s="396">
        <f>'A4'!AD33</f>
        <v>1.4088561599999998</v>
      </c>
      <c r="AE33" s="396">
        <f>'A4'!AE33</f>
        <v>0</v>
      </c>
      <c r="AF33" s="396">
        <f>'A4'!AF33</f>
        <v>0</v>
      </c>
      <c r="AG33" s="396">
        <f>'A4'!AG33</f>
        <v>79.125078580000007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225.25911697999999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0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58.227444540000008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2.0219319999999999E-2</v>
      </c>
      <c r="T35" s="396">
        <f>'A4'!T35</f>
        <v>0</v>
      </c>
      <c r="U35" s="396">
        <f>'A4'!U35</f>
        <v>0</v>
      </c>
      <c r="V35" s="396">
        <f>'A4'!V35</f>
        <v>40.280892899999998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</v>
      </c>
      <c r="AD35" s="396">
        <f>'A4'!AD35</f>
        <v>1.4088561599999998</v>
      </c>
      <c r="AE35" s="396">
        <f>'A4'!AE35</f>
        <v>0</v>
      </c>
      <c r="AF35" s="396">
        <f>'A4'!AF35</f>
        <v>0</v>
      </c>
      <c r="AG35" s="396">
        <f>'A4'!AG35</f>
        <v>79.125078580000007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225.25911697999999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0</v>
      </c>
      <c r="M36" s="396">
        <f>'A4'!M36</f>
        <v>0</v>
      </c>
      <c r="N36" s="396">
        <f>'A4'!N36</f>
        <v>2.2439125599999996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20.143528379999999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0.58645199999999997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0.36453353999999999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0</v>
      </c>
      <c r="M38" s="396">
        <f>'A4'!M38</f>
        <v>0</v>
      </c>
      <c r="N38" s="396">
        <f>'A4'!N38</f>
        <v>2.2439125599999996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20.143528379999999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0.58645199999999997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0.36453353999999999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328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327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1.6838679999999999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0.68945486</v>
      </c>
      <c r="AR42" s="396">
        <f>'A4'!AR42</f>
        <v>47.507826919999999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1.6838679999999999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40.12644092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0.68945486</v>
      </c>
      <c r="AR44" s="396">
        <f>'A4'!AR44</f>
        <v>7.381386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338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0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339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340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0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58.227444540000008</v>
      </c>
      <c r="M48" s="396">
        <f>'A4'!M48</f>
        <v>0</v>
      </c>
      <c r="N48" s="396">
        <f>'A4'!N48</f>
        <v>2.2439125599999996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2.0219319999999999E-2</v>
      </c>
      <c r="T48" s="396">
        <f>'A4'!T48</f>
        <v>0</v>
      </c>
      <c r="U48" s="396">
        <f>'A4'!U48</f>
        <v>0</v>
      </c>
      <c r="V48" s="396">
        <f>'A4'!V48</f>
        <v>40.280892899999998</v>
      </c>
      <c r="W48" s="396">
        <f>'A4'!W48</f>
        <v>0</v>
      </c>
      <c r="X48" s="396">
        <f>'A4'!X48</f>
        <v>20.143528379999999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0</v>
      </c>
      <c r="AD48" s="396">
        <f>'A4'!AD48</f>
        <v>3.6791761599999999</v>
      </c>
      <c r="AE48" s="396">
        <f>'A4'!AE48</f>
        <v>0</v>
      </c>
      <c r="AF48" s="396">
        <f>'A4'!AF48</f>
        <v>0</v>
      </c>
      <c r="AG48" s="396">
        <f>'A4'!AG48</f>
        <v>79.125078580000007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0.68945486</v>
      </c>
      <c r="AR48" s="396">
        <f>'A4'!AR48</f>
        <v>273.13147743999997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14.255007100000002</v>
      </c>
      <c r="M50" s="396">
        <f>'A4'!M50</f>
        <v>0</v>
      </c>
      <c r="N50" s="396">
        <f>'A4'!N50</f>
        <v>2.2439125599999996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2.0219319999999999E-2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0</v>
      </c>
      <c r="AD50" s="396">
        <f>'A4'!AD50</f>
        <v>3.679176159999999</v>
      </c>
      <c r="AE50" s="396">
        <f>'A4'!AE50</f>
        <v>0</v>
      </c>
      <c r="AF50" s="396">
        <f>'A4'!AF50</f>
        <v>0</v>
      </c>
      <c r="AG50" s="396">
        <f>'A4'!AG50</f>
        <v>79.125078580000007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43.97243744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40.280892899999998</v>
      </c>
      <c r="W51" s="396">
        <f>'A4'!W51</f>
        <v>0</v>
      </c>
      <c r="X51" s="396">
        <f>'A4'!X51</f>
        <v>20.143528379999999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0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0.68945486</v>
      </c>
      <c r="AR51" s="396">
        <f>'A4'!AR51</f>
        <v>87.883689480000001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0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185.24778795999998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337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51.150904979999993</v>
      </c>
      <c r="M55" s="474">
        <f>'A4'!M55</f>
        <v>0</v>
      </c>
      <c r="N55" s="474">
        <f>'A4'!N55</f>
        <v>36.562078059999997</v>
      </c>
      <c r="O55" s="474">
        <f>'A4'!O55</f>
        <v>10.363335940000002</v>
      </c>
      <c r="P55" s="474">
        <f>'A4'!P55</f>
        <v>0</v>
      </c>
      <c r="Q55" s="474">
        <f>'A4'!Q55</f>
        <v>0</v>
      </c>
      <c r="R55" s="474">
        <f>'A4'!R55</f>
        <v>39.180444999999999</v>
      </c>
      <c r="S55" s="474">
        <f>'A4'!S55</f>
        <v>7.6406496399999995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0.51987170000000005</v>
      </c>
      <c r="Z55" s="474">
        <f>'A4'!Z55</f>
        <v>28.666404379999999</v>
      </c>
      <c r="AA55" s="474">
        <f>'A4'!AA55</f>
        <v>0</v>
      </c>
      <c r="AB55" s="474">
        <f>'A4'!AB55</f>
        <v>0</v>
      </c>
      <c r="AC55" s="474">
        <f>'A4'!AC55</f>
        <v>680.43081343999995</v>
      </c>
      <c r="AD55" s="474">
        <f>'A4'!AD55</f>
        <v>755.06622629999993</v>
      </c>
      <c r="AE55" s="474">
        <f>'A4'!AE55</f>
        <v>0</v>
      </c>
      <c r="AF55" s="474">
        <f>'A4'!AF55</f>
        <v>0</v>
      </c>
      <c r="AG55" s="474">
        <f>'A4'!AG55</f>
        <v>27.709669080000001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89.60377609999999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287.07623339999992</v>
      </c>
      <c r="AR55" s="474">
        <f>'A4'!AR55</f>
        <v>273.12166808000006</v>
      </c>
    </row>
    <row r="56" spans="1:56" s="14" customFormat="1" ht="18" customHeight="1">
      <c r="A56" s="77"/>
      <c r="B56" s="12" t="s">
        <v>331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22.117294619999999</v>
      </c>
      <c r="M56" s="396">
        <f>'A4'!M56</f>
        <v>0</v>
      </c>
      <c r="N56" s="396">
        <f>'A4'!N56</f>
        <v>0</v>
      </c>
      <c r="O56" s="396">
        <f>'A4'!O56</f>
        <v>4.7940281800000006</v>
      </c>
      <c r="P56" s="396">
        <f>'A4'!P56</f>
        <v>0</v>
      </c>
      <c r="Q56" s="396">
        <f>'A4'!Q56</f>
        <v>0</v>
      </c>
      <c r="R56" s="396">
        <f>'A4'!R56</f>
        <v>0</v>
      </c>
      <c r="S56" s="396">
        <f>'A4'!S56</f>
        <v>3.8507868999999997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0.51987170000000005</v>
      </c>
      <c r="Z56" s="396">
        <f>'A4'!Z56</f>
        <v>28.666404379999999</v>
      </c>
      <c r="AA56" s="396">
        <f>'A4'!AA56</f>
        <v>0</v>
      </c>
      <c r="AB56" s="396">
        <f>'A4'!AB56</f>
        <v>0</v>
      </c>
      <c r="AC56" s="396">
        <f>'A4'!AC56</f>
        <v>4.0902750999999995</v>
      </c>
      <c r="AD56" s="396">
        <f>'A4'!AD56</f>
        <v>297.58590530000004</v>
      </c>
      <c r="AE56" s="396">
        <f>'A4'!AE56</f>
        <v>0</v>
      </c>
      <c r="AF56" s="396">
        <f>'A4'!AF56</f>
        <v>0</v>
      </c>
      <c r="AG56" s="396">
        <f>'A4'!AG56</f>
        <v>27.709669080000001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0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285.8427979999999</v>
      </c>
      <c r="AR56" s="396">
        <f>'A4'!AR56</f>
        <v>65.225653740000013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0.36415503999999999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0</v>
      </c>
      <c r="AD57" s="396">
        <f>'A4'!AD57</f>
        <v>0.56204900000000024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11.297239399999997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22.117294619999999</v>
      </c>
      <c r="M58" s="396">
        <f>'A4'!M58</f>
        <v>0</v>
      </c>
      <c r="N58" s="396">
        <f>'A4'!N58</f>
        <v>0</v>
      </c>
      <c r="O58" s="396">
        <f>'A4'!O58</f>
        <v>4.4298731400000007</v>
      </c>
      <c r="P58" s="396">
        <f>'A4'!P58</f>
        <v>0</v>
      </c>
      <c r="Q58" s="396">
        <f>'A4'!Q58</f>
        <v>0</v>
      </c>
      <c r="R58" s="396">
        <f>'A4'!R58</f>
        <v>0</v>
      </c>
      <c r="S58" s="396">
        <f>'A4'!S58</f>
        <v>3.8507868999999997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0.51987170000000005</v>
      </c>
      <c r="Z58" s="396">
        <f>'A4'!Z58</f>
        <v>28.666404379999999</v>
      </c>
      <c r="AA58" s="396">
        <f>'A4'!AA58</f>
        <v>0</v>
      </c>
      <c r="AB58" s="396">
        <f>'A4'!AB58</f>
        <v>0</v>
      </c>
      <c r="AC58" s="396">
        <f>'A4'!AC58</f>
        <v>4.0902750999999995</v>
      </c>
      <c r="AD58" s="396">
        <f>'A4'!AD58</f>
        <v>297.02385630000003</v>
      </c>
      <c r="AE58" s="396">
        <f>'A4'!AE58</f>
        <v>0</v>
      </c>
      <c r="AF58" s="396">
        <f>'A4'!AF58</f>
        <v>0</v>
      </c>
      <c r="AG58" s="396">
        <f>'A4'!AG58</f>
        <v>27.709669080000001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0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285.8427979999999</v>
      </c>
      <c r="AR58" s="396">
        <f>'A4'!AR58</f>
        <v>53.928414340000018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29.033610359999997</v>
      </c>
      <c r="M59" s="396">
        <f>'A4'!M59</f>
        <v>0</v>
      </c>
      <c r="N59" s="396">
        <f>'A4'!N59</f>
        <v>36.562078059999997</v>
      </c>
      <c r="O59" s="396">
        <f>'A4'!O59</f>
        <v>5.5693077600000009</v>
      </c>
      <c r="P59" s="396">
        <f>'A4'!P59</f>
        <v>0</v>
      </c>
      <c r="Q59" s="396">
        <f>'A4'!Q59</f>
        <v>0</v>
      </c>
      <c r="R59" s="396">
        <f>'A4'!R59</f>
        <v>39.180444999999999</v>
      </c>
      <c r="S59" s="396">
        <f>'A4'!S59</f>
        <v>3.7898627400000002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656.6894787</v>
      </c>
      <c r="AD59" s="396">
        <f>'A4'!AD59</f>
        <v>340.906115</v>
      </c>
      <c r="AE59" s="396">
        <f>'A4'!AE59</f>
        <v>0</v>
      </c>
      <c r="AF59" s="396">
        <f>'A4'!AF59</f>
        <v>0</v>
      </c>
      <c r="AG59" s="396">
        <f>'A4'!AG59</f>
        <v>0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89.403573879999996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0.68205783999999992</v>
      </c>
      <c r="AR59" s="396">
        <f>'A4'!AR59</f>
        <v>155.72516524000002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3.7898627400000002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0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13.822824939999999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29.033610359999997</v>
      </c>
      <c r="M61" s="396">
        <f>'A4'!M61</f>
        <v>0</v>
      </c>
      <c r="N61" s="396">
        <f>'A4'!N61</f>
        <v>36.562078059999997</v>
      </c>
      <c r="O61" s="396">
        <f>'A4'!O61</f>
        <v>5.5693077600000009</v>
      </c>
      <c r="P61" s="396">
        <f>'A4'!P61</f>
        <v>0</v>
      </c>
      <c r="Q61" s="396">
        <f>'A4'!Q61</f>
        <v>0</v>
      </c>
      <c r="R61" s="396">
        <f>'A4'!R61</f>
        <v>39.180444999999999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656.6894787</v>
      </c>
      <c r="AD61" s="396">
        <f>'A4'!AD61</f>
        <v>340.906115</v>
      </c>
      <c r="AE61" s="396">
        <f>'A4'!AE61</f>
        <v>0</v>
      </c>
      <c r="AF61" s="396">
        <f>'A4'!AF61</f>
        <v>0</v>
      </c>
      <c r="AG61" s="396">
        <f>'A4'!AG61</f>
        <v>0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89.403573879999996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0.68205783999999992</v>
      </c>
      <c r="AR61" s="396">
        <f>'A4'!AR61</f>
        <v>141.90234030000002</v>
      </c>
    </row>
    <row r="62" spans="1:56" s="14" customFormat="1" ht="18" customHeight="1">
      <c r="A62" s="77"/>
      <c r="B62" s="469" t="s">
        <v>328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0</v>
      </c>
      <c r="AD62" s="396">
        <f>'A4'!AD62</f>
        <v>91.543485999999973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0</v>
      </c>
      <c r="AD64" s="396">
        <f>'A4'!AD64</f>
        <v>91.543485999999973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327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0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19.65105964</v>
      </c>
      <c r="AD65" s="396">
        <f>'A4'!AD65</f>
        <v>25.030720000000009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0.20020222000000001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0.55137755999999993</v>
      </c>
      <c r="AR65" s="396">
        <f>'A4'!AR65</f>
        <v>52.170849100000019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0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19.65105964</v>
      </c>
      <c r="AD66" s="396">
        <f>'A4'!AD66</f>
        <v>18.74446600000001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0.20020222000000001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0.20104635999999998</v>
      </c>
      <c r="AR66" s="396">
        <f>'A4'!AR66</f>
        <v>45.447734160000017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6.2862539999999996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0.35033119999999995</v>
      </c>
      <c r="AR67" s="396">
        <f>'A4'!AR67</f>
        <v>6.7231149399999994</v>
      </c>
    </row>
    <row r="68" spans="1:44" s="14" customFormat="1" ht="18" customHeight="1">
      <c r="A68" s="77"/>
      <c r="B68" s="28" t="s">
        <v>338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339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340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51.150904979999993</v>
      </c>
      <c r="M71" s="396">
        <f>'A4'!M71</f>
        <v>0</v>
      </c>
      <c r="N71" s="396">
        <f>'A4'!N71</f>
        <v>36.562078059999997</v>
      </c>
      <c r="O71" s="396">
        <f>'A4'!O71</f>
        <v>10.363335940000002</v>
      </c>
      <c r="P71" s="396">
        <f>'A4'!P71</f>
        <v>0</v>
      </c>
      <c r="Q71" s="396">
        <f>'A4'!Q71</f>
        <v>0</v>
      </c>
      <c r="R71" s="396">
        <f>'A4'!R71</f>
        <v>39.180444999999999</v>
      </c>
      <c r="S71" s="396">
        <f>'A4'!S71</f>
        <v>7.6406496399999995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0.51987170000000005</v>
      </c>
      <c r="Z71" s="396">
        <f>'A4'!Z71</f>
        <v>28.666404379999999</v>
      </c>
      <c r="AA71" s="396">
        <f>'A4'!AA71</f>
        <v>0</v>
      </c>
      <c r="AB71" s="396">
        <f>'A4'!AB71</f>
        <v>0</v>
      </c>
      <c r="AC71" s="396">
        <f>'A4'!AC71</f>
        <v>680.43081343999995</v>
      </c>
      <c r="AD71" s="396">
        <f>'A4'!AD71</f>
        <v>755.06622629999993</v>
      </c>
      <c r="AE71" s="396">
        <f>'A4'!AE71</f>
        <v>0</v>
      </c>
      <c r="AF71" s="396">
        <f>'A4'!AF71</f>
        <v>0</v>
      </c>
      <c r="AG71" s="396">
        <f>'A4'!AG71</f>
        <v>27.709669080000001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89.60377609999999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287.07623339999992</v>
      </c>
      <c r="AR71" s="396">
        <f>'A4'!AR71</f>
        <v>273.12166808000006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28.670570499999993</v>
      </c>
      <c r="M73" s="396">
        <f>'A4'!M73</f>
        <v>0</v>
      </c>
      <c r="N73" s="396">
        <f>'A4'!N73</f>
        <v>30.517512479999997</v>
      </c>
      <c r="O73" s="396">
        <f>'A4'!O73</f>
        <v>9.2887034599999989</v>
      </c>
      <c r="P73" s="396">
        <f>'A4'!P73</f>
        <v>0</v>
      </c>
      <c r="Q73" s="396">
        <f>'A4'!Q73</f>
        <v>0</v>
      </c>
      <c r="R73" s="396">
        <f>'A4'!R73</f>
        <v>19.589587999999999</v>
      </c>
      <c r="S73" s="396">
        <f>'A4'!S73</f>
        <v>7.6406496399999995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0.25995060000000003</v>
      </c>
      <c r="Z73" s="396">
        <f>'A4'!Z73</f>
        <v>14.331457439999999</v>
      </c>
      <c r="AA73" s="396">
        <f>'A4'!AA73</f>
        <v>0</v>
      </c>
      <c r="AB73" s="396">
        <f>'A4'!AB73</f>
        <v>0</v>
      </c>
      <c r="AC73" s="396">
        <f>'A4'!AC73</f>
        <v>679.42207152000026</v>
      </c>
      <c r="AD73" s="396">
        <f>'A4'!AD73</f>
        <v>755.06622629999947</v>
      </c>
      <c r="AE73" s="396">
        <f>'A4'!AE73</f>
        <v>0</v>
      </c>
      <c r="AF73" s="396">
        <f>'A4'!AF73</f>
        <v>0</v>
      </c>
      <c r="AG73" s="396">
        <f>'A4'!AG73</f>
        <v>27.709669080000001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44.90172072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286.69793237999988</v>
      </c>
      <c r="AR73" s="396">
        <f>'A4'!AR73</f>
        <v>247.81303379999994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22.313793379999996</v>
      </c>
      <c r="M74" s="396">
        <f>'A4'!M74</f>
        <v>0</v>
      </c>
      <c r="N74" s="396">
        <f>'A4'!N74</f>
        <v>6.0445655799999995</v>
      </c>
      <c r="O74" s="396">
        <f>'A4'!O74</f>
        <v>1.0746324799999998</v>
      </c>
      <c r="P74" s="396">
        <f>'A4'!P74</f>
        <v>0</v>
      </c>
      <c r="Q74" s="396">
        <f>'A4'!Q74</f>
        <v>0</v>
      </c>
      <c r="R74" s="396">
        <f>'A4'!R74</f>
        <v>19.590857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0.25992110000000002</v>
      </c>
      <c r="Z74" s="396">
        <f>'A4'!Z74</f>
        <v>14.33494694</v>
      </c>
      <c r="AA74" s="396">
        <f>'A4'!AA74</f>
        <v>0</v>
      </c>
      <c r="AB74" s="396">
        <f>'A4'!AB74</f>
        <v>0</v>
      </c>
      <c r="AC74" s="396">
        <f>'A4'!AC74</f>
        <v>1.0087419200000001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44.702055379999997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0.37830101999999993</v>
      </c>
      <c r="AR74" s="396">
        <f>'A4'!AR74</f>
        <v>25.30863428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0.1665411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331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328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327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337</v>
      </c>
      <c r="C28" s="75"/>
      <c r="D28" s="259">
        <f xml:space="preserve"> 'A5'!D28</f>
        <v>571.00746322000009</v>
      </c>
      <c r="E28" s="259">
        <f xml:space="preserve"> 'A5'!E28</f>
        <v>148.20763508000002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719.21509830000014</v>
      </c>
      <c r="N28" s="261"/>
      <c r="O28" s="236"/>
      <c r="P28" s="236"/>
    </row>
    <row r="29" spans="1:16" ht="18.75">
      <c r="A29" s="257"/>
      <c r="B29" s="12" t="s">
        <v>331</v>
      </c>
      <c r="C29" s="75"/>
      <c r="D29" s="259">
        <f xml:space="preserve"> 'A5'!D29</f>
        <v>329.68785091000007</v>
      </c>
      <c r="E29" s="259">
        <f xml:space="preserve"> 'A5'!E29</f>
        <v>143.78736211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473.47521302000007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329.68785091000007</v>
      </c>
      <c r="E31" s="259">
        <f xml:space="preserve"> 'A5'!E31</f>
        <v>143.78736211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473.47521302000007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238.78447869000001</v>
      </c>
      <c r="E32" s="259">
        <f xml:space="preserve"> 'A5'!E32</f>
        <v>0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238.78447869000001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238.78447869000001</v>
      </c>
      <c r="E34" s="259">
        <f xml:space="preserve"> 'A5'!E34</f>
        <v>0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238.78447869000001</v>
      </c>
      <c r="N34" s="261"/>
      <c r="O34" s="236"/>
      <c r="P34" s="236"/>
    </row>
    <row r="35" spans="1:16" ht="18.75">
      <c r="A35" s="257"/>
      <c r="B35" s="469" t="s">
        <v>328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327</v>
      </c>
      <c r="C38" s="75"/>
      <c r="D38" s="259">
        <f xml:space="preserve"> 'A5'!D38</f>
        <v>2.5351336199999999</v>
      </c>
      <c r="E38" s="259">
        <f xml:space="preserve"> 'A5'!E38</f>
        <v>4.4202729700000001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6.9554065899999999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1.1630792599999999</v>
      </c>
      <c r="E39" s="259">
        <f xml:space="preserve"> 'A5'!E39</f>
        <v>4.4202729700000001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5.58335223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1.3720543599999999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1.3720543599999999</v>
      </c>
      <c r="N40" s="261"/>
      <c r="O40" s="236"/>
      <c r="P40" s="236"/>
    </row>
    <row r="41" spans="1:16" ht="18.75">
      <c r="A41" s="262"/>
      <c r="B41" s="28" t="s">
        <v>338</v>
      </c>
      <c r="C41" s="75"/>
      <c r="D41" s="259">
        <f xml:space="preserve"> 'A5'!D41</f>
        <v>31.489417710000005</v>
      </c>
      <c r="E41" s="259">
        <f xml:space="preserve"> 'A5'!E41</f>
        <v>74.310057560000004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105.79947527000002</v>
      </c>
      <c r="N41" s="261"/>
      <c r="O41" s="236"/>
      <c r="P41" s="236"/>
    </row>
    <row r="42" spans="1:16" ht="18.75">
      <c r="A42" s="262"/>
      <c r="B42" s="31" t="s">
        <v>339</v>
      </c>
      <c r="C42" s="75"/>
      <c r="D42" s="259">
        <f xml:space="preserve"> 'A5'!D42</f>
        <v>31.489417710000005</v>
      </c>
      <c r="E42" s="259">
        <f xml:space="preserve"> 'A5'!E42</f>
        <v>74.310057560000004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105.79947527000002</v>
      </c>
      <c r="N42" s="261"/>
      <c r="O42" s="236"/>
      <c r="P42" s="236"/>
    </row>
    <row r="43" spans="1:16" ht="18.75">
      <c r="A43" s="262"/>
      <c r="B43" s="31" t="s">
        <v>340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602.49688093000009</v>
      </c>
      <c r="E44" s="259">
        <f xml:space="preserve"> 'A5'!E44</f>
        <v>222.51769264000001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825.01457357000015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337</v>
      </c>
      <c r="C47" s="75"/>
      <c r="D47" s="259">
        <f xml:space="preserve"> 'A5'!D47</f>
        <v>316.24674640000001</v>
      </c>
      <c r="E47" s="259">
        <f xml:space="preserve"> 'A5'!E47</f>
        <v>115.28769381000001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431.53444020999996</v>
      </c>
      <c r="N47" s="261"/>
      <c r="O47" s="236"/>
      <c r="P47" s="236"/>
    </row>
    <row r="48" spans="1:16" ht="18.75">
      <c r="A48" s="257"/>
      <c r="B48" s="12" t="s">
        <v>331</v>
      </c>
      <c r="C48" s="75"/>
      <c r="D48" s="259">
        <f xml:space="preserve"> 'A5'!D48</f>
        <v>134.50406466000001</v>
      </c>
      <c r="E48" s="259">
        <f xml:space="preserve"> 'A5'!E48</f>
        <v>88.587687090000003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223.09175175000001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134.50406466000001</v>
      </c>
      <c r="E50" s="259">
        <f xml:space="preserve"> 'A5'!E50</f>
        <v>88.587687090000003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223.09175175000001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171.10059948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171.10059948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171.10059948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171.10059948</v>
      </c>
      <c r="N53" s="261"/>
      <c r="O53" s="236"/>
      <c r="P53" s="236"/>
    </row>
    <row r="54" spans="1:16" ht="18.75">
      <c r="A54" s="257"/>
      <c r="B54" s="469" t="s">
        <v>328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327</v>
      </c>
      <c r="C57" s="75"/>
      <c r="D57" s="259">
        <f xml:space="preserve"> 'A5'!D57</f>
        <v>10.642082259999999</v>
      </c>
      <c r="E57" s="259">
        <f xml:space="preserve"> 'A5'!E57</f>
        <v>26.700006719999998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37.34208898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10.642082259999999</v>
      </c>
      <c r="E58" s="259">
        <f xml:space="preserve"> 'A5'!E58</f>
        <v>26.700006719999998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37.34208898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0</v>
      </c>
      <c r="E59" s="259">
        <f xml:space="preserve"> 'A5'!E59</f>
        <v>0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0</v>
      </c>
      <c r="N59" s="261"/>
      <c r="O59" s="236"/>
      <c r="P59" s="236"/>
    </row>
    <row r="60" spans="1:16" ht="18.75">
      <c r="A60" s="262"/>
      <c r="B60" s="28" t="s">
        <v>338</v>
      </c>
      <c r="C60" s="75"/>
      <c r="D60" s="259">
        <f xml:space="preserve"> 'A5'!D60</f>
        <v>13.71685431</v>
      </c>
      <c r="E60" s="259">
        <f xml:space="preserve"> 'A5'!E60</f>
        <v>74.310057560000004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88.026911870000006</v>
      </c>
      <c r="N60" s="261"/>
      <c r="O60" s="236"/>
      <c r="P60" s="236"/>
    </row>
    <row r="61" spans="1:16" ht="18.75">
      <c r="A61" s="262"/>
      <c r="B61" s="31" t="s">
        <v>339</v>
      </c>
      <c r="C61" s="75"/>
      <c r="D61" s="259">
        <f xml:space="preserve"> 'A5'!D61</f>
        <v>13.71685431</v>
      </c>
      <c r="E61" s="259">
        <f xml:space="preserve"> 'A5'!E61</f>
        <v>74.310057560000004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88.026911870000006</v>
      </c>
      <c r="N61" s="261"/>
      <c r="O61" s="236"/>
      <c r="P61" s="236"/>
    </row>
    <row r="62" spans="1:16" ht="18.75">
      <c r="A62" s="262"/>
      <c r="B62" s="31" t="s">
        <v>340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329.96360070999998</v>
      </c>
      <c r="E63" s="259">
        <f xml:space="preserve"> 'A5'!E63</f>
        <v>189.59775137000003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519.56135208000001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932.46048164000013</v>
      </c>
      <c r="E65" s="259">
        <f xml:space="preserve"> 'A5'!E65</f>
        <v>412.11544401000003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1344.57592565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79085.554588730112</v>
      </c>
      <c r="E67" s="441">
        <f xml:space="preserve"> 'A5'!E67</f>
        <v>17343.192253089986</v>
      </c>
      <c r="F67" s="441">
        <f xml:space="preserve"> 'A5'!F67</f>
        <v>0.43204553000000001</v>
      </c>
      <c r="G67" s="441">
        <f xml:space="preserve"> 'A5'!G67</f>
        <v>42.824058320000006</v>
      </c>
      <c r="H67" s="441">
        <f xml:space="preserve"> 'A5'!H67</f>
        <v>24.831822940000002</v>
      </c>
      <c r="I67" s="441">
        <f xml:space="preserve"> 'A5'!I67</f>
        <v>0.14364672000000001</v>
      </c>
      <c r="J67" s="441">
        <f xml:space="preserve"> 'A5'!J67</f>
        <v>7.9836500000000001E-3</v>
      </c>
      <c r="K67" s="441">
        <f xml:space="preserve"> 'A5'!K67</f>
        <v>0.42906300999999997</v>
      </c>
      <c r="L67" s="441">
        <f xml:space="preserve"> 'A5'!L67</f>
        <v>1.5972797599999999</v>
      </c>
      <c r="M67" s="441">
        <f xml:space="preserve"> 'A5'!M67</f>
        <v>96499.012741750106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331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328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327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337</v>
      </c>
      <c r="C28" s="75"/>
      <c r="D28" s="110">
        <f>'A6'!D28</f>
        <v>320.79249530999994</v>
      </c>
      <c r="E28" s="110">
        <f>'A6'!E28</f>
        <v>48.817712290000003</v>
      </c>
      <c r="F28" s="110">
        <f>'A6'!F28</f>
        <v>115.56625274000001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485.17646033999995</v>
      </c>
      <c r="M28" s="49"/>
      <c r="N28" s="26"/>
      <c r="O28" s="26"/>
    </row>
    <row r="29" spans="1:24" s="14" customFormat="1" ht="18" customHeight="1">
      <c r="A29" s="29"/>
      <c r="B29" s="12" t="s">
        <v>331</v>
      </c>
      <c r="C29" s="75"/>
      <c r="D29" s="110">
        <f>'A6'!D29</f>
        <v>160.46149348999995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160.46149348999995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6.5515018400000002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6.5515018400000002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153.90999164999997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153.90999164999997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41.143514320000001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41.143514320000001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41.143514320000001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41.143514320000001</v>
      </c>
      <c r="M34" s="49"/>
      <c r="N34" s="26"/>
      <c r="O34" s="26"/>
    </row>
    <row r="35" spans="1:23" s="14" customFormat="1" ht="18" customHeight="1">
      <c r="A35" s="29"/>
      <c r="B35" s="469" t="s">
        <v>328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327</v>
      </c>
      <c r="C38" s="75"/>
      <c r="D38" s="110">
        <f>'A6'!D38</f>
        <v>119.18748749999999</v>
      </c>
      <c r="E38" s="110">
        <f>'A6'!E38</f>
        <v>48.817712290000003</v>
      </c>
      <c r="F38" s="110">
        <f>'A6'!F38</f>
        <v>115.56625274000001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283.57145252999999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119.18748749999999</v>
      </c>
      <c r="E40" s="110">
        <f>'A6'!E40</f>
        <v>48.817712290000003</v>
      </c>
      <c r="F40" s="110">
        <f>'A6'!F40</f>
        <v>115.56625274000001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283.57145252999999</v>
      </c>
      <c r="M40" s="49"/>
      <c r="N40" s="26"/>
      <c r="O40" s="26"/>
    </row>
    <row r="41" spans="1:23" s="14" customFormat="1" ht="18" customHeight="1">
      <c r="A41" s="30"/>
      <c r="B41" s="28" t="s">
        <v>338</v>
      </c>
      <c r="C41" s="75"/>
      <c r="D41" s="110">
        <f>'A6'!D41</f>
        <v>52.492517300000003</v>
      </c>
      <c r="E41" s="110">
        <f>'A6'!E41</f>
        <v>0</v>
      </c>
      <c r="F41" s="110">
        <f>'A6'!F41</f>
        <v>0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52.492517300000003</v>
      </c>
      <c r="M41" s="49"/>
      <c r="N41" s="26"/>
      <c r="O41" s="26"/>
    </row>
    <row r="42" spans="1:23" s="14" customFormat="1" ht="18" customHeight="1">
      <c r="A42" s="30"/>
      <c r="B42" s="31" t="s">
        <v>339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340</v>
      </c>
      <c r="C43" s="75"/>
      <c r="D43" s="110">
        <f>'A6'!D43</f>
        <v>52.492517300000003</v>
      </c>
      <c r="E43" s="110">
        <f>'A6'!E43</f>
        <v>0</v>
      </c>
      <c r="F43" s="110">
        <f>'A6'!F43</f>
        <v>0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52.492517300000003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373.28501260999997</v>
      </c>
      <c r="E44" s="110">
        <f>'A6'!E44</f>
        <v>48.817712290000003</v>
      </c>
      <c r="F44" s="110">
        <f>'A6'!F44</f>
        <v>115.56625274000001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537.66897763999998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337</v>
      </c>
      <c r="C47" s="75"/>
      <c r="D47" s="110">
        <f>'A6'!D47</f>
        <v>797.09012753000002</v>
      </c>
      <c r="E47" s="110">
        <f>'A6'!E47</f>
        <v>0</v>
      </c>
      <c r="F47" s="110">
        <f>'A6'!F47</f>
        <v>0</v>
      </c>
      <c r="G47" s="110">
        <f>'A6'!G47</f>
        <v>0</v>
      </c>
      <c r="H47" s="110">
        <f>'A6'!H47</f>
        <v>1225.6525948799999</v>
      </c>
      <c r="I47" s="110">
        <f>'A6'!I47</f>
        <v>0</v>
      </c>
      <c r="J47" s="110">
        <f>'A6'!J47</f>
        <v>0</v>
      </c>
      <c r="K47" s="110">
        <f>'A6'!K47</f>
        <v>59.685040299999997</v>
      </c>
      <c r="L47" s="110">
        <f>'A6'!L47</f>
        <v>2082.42776271</v>
      </c>
      <c r="M47" s="49"/>
      <c r="N47" s="26"/>
      <c r="O47" s="26"/>
    </row>
    <row r="48" spans="1:23" s="14" customFormat="1" ht="18" customHeight="1">
      <c r="A48" s="29"/>
      <c r="B48" s="12" t="s">
        <v>331</v>
      </c>
      <c r="C48" s="75"/>
      <c r="D48" s="110">
        <f>'A6'!D48</f>
        <v>412.81000056999994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59.685040299999997</v>
      </c>
      <c r="L48" s="110">
        <f>'A6'!L48</f>
        <v>472.49504086999991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6.5515018400000002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6.5515018400000002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406.25849872999993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59.685040299999997</v>
      </c>
      <c r="L50" s="110">
        <f>'A6'!L50</f>
        <v>465.9435390299999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331.78760966000004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1225.6525948799999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1557.44020454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331.78760966000004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1225.6525948799999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1557.44020454</v>
      </c>
      <c r="M53" s="49"/>
      <c r="N53" s="26"/>
      <c r="O53" s="26"/>
    </row>
    <row r="54" spans="1:15" s="14" customFormat="1" ht="18" customHeight="1">
      <c r="A54" s="29"/>
      <c r="B54" s="469" t="s">
        <v>328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327</v>
      </c>
      <c r="C57" s="75"/>
      <c r="D57" s="110">
        <f>'A6'!D57</f>
        <v>52.492517300000003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52.492517300000003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0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0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52.492517300000003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52.492517300000003</v>
      </c>
      <c r="M59" s="49"/>
      <c r="N59" s="26"/>
      <c r="O59" s="26"/>
    </row>
    <row r="60" spans="1:15" s="14" customFormat="1" ht="18" customHeight="1">
      <c r="A60" s="30"/>
      <c r="B60" s="28" t="s">
        <v>338</v>
      </c>
      <c r="C60" s="75"/>
      <c r="D60" s="110">
        <f>'A6'!D60</f>
        <v>119.18748749999999</v>
      </c>
      <c r="E60" s="110">
        <f>'A6'!E60</f>
        <v>14.390119630000001</v>
      </c>
      <c r="F60" s="110">
        <f>'A6'!F60</f>
        <v>115.56625274000001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249.14385987</v>
      </c>
      <c r="M60" s="49"/>
      <c r="N60" s="26"/>
      <c r="O60" s="26"/>
    </row>
    <row r="61" spans="1:15" s="14" customFormat="1" ht="18" customHeight="1">
      <c r="A61" s="30"/>
      <c r="B61" s="31" t="s">
        <v>339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340</v>
      </c>
      <c r="C62" s="75"/>
      <c r="D62" s="110">
        <f>'A6'!D62</f>
        <v>119.18748749999999</v>
      </c>
      <c r="E62" s="110">
        <f>'A6'!E62</f>
        <v>14.390119630000001</v>
      </c>
      <c r="F62" s="110">
        <f>'A6'!F62</f>
        <v>115.56625274000001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249.14385987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916.27761502999999</v>
      </c>
      <c r="E63" s="110">
        <f>'A6'!E63</f>
        <v>14.390119630000001</v>
      </c>
      <c r="F63" s="110">
        <f>'A6'!F63</f>
        <v>115.56625274000001</v>
      </c>
      <c r="G63" s="110">
        <f>'A6'!G63</f>
        <v>0</v>
      </c>
      <c r="H63" s="110">
        <f>'A6'!H63</f>
        <v>1225.6525948799999</v>
      </c>
      <c r="I63" s="110">
        <f>'A6'!I63</f>
        <v>0</v>
      </c>
      <c r="J63" s="110">
        <f>'A6'!J63</f>
        <v>0</v>
      </c>
      <c r="K63" s="110">
        <f>'A6'!K63</f>
        <v>59.685040299999997</v>
      </c>
      <c r="L63" s="110">
        <f>'A6'!L63</f>
        <v>2331.5716225800002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1289.5626276399998</v>
      </c>
      <c r="E65" s="110">
        <f>'A6'!E65</f>
        <v>63.207831920000004</v>
      </c>
      <c r="F65" s="110">
        <f>'A6'!F65</f>
        <v>231.13250548000002</v>
      </c>
      <c r="G65" s="110">
        <f>'A6'!G65</f>
        <v>0</v>
      </c>
      <c r="H65" s="110">
        <f>'A6'!H65</f>
        <v>1225.6525948799999</v>
      </c>
      <c r="I65" s="110">
        <f>'A6'!I65</f>
        <v>0</v>
      </c>
      <c r="J65" s="110">
        <f>'A6'!J65</f>
        <v>0</v>
      </c>
      <c r="K65" s="110">
        <f>'A6'!K65</f>
        <v>59.685040299999997</v>
      </c>
      <c r="L65" s="110">
        <f>'A6'!L65</f>
        <v>2869.24060022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323433.39199879009</v>
      </c>
      <c r="E67" s="442">
        <f>'A6'!E67</f>
        <v>10941.19426853</v>
      </c>
      <c r="F67" s="442">
        <f>'A6'!F67</f>
        <v>20918.19146306</v>
      </c>
      <c r="G67" s="442">
        <f>'A6'!G67</f>
        <v>13616.234825420002</v>
      </c>
      <c r="H67" s="442">
        <f>'A6'!H67</f>
        <v>4238.0872536400002</v>
      </c>
      <c r="I67" s="442">
        <f>'A6'!I67</f>
        <v>37828.916525230001</v>
      </c>
      <c r="J67" s="442">
        <f>'A6'!J67</f>
        <v>784.35053407999976</v>
      </c>
      <c r="K67" s="442">
        <f>'A6'!K67</f>
        <v>2938.0150042399991</v>
      </c>
      <c r="L67" s="442">
        <f>'A6'!L67</f>
        <v>414698.38187299011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331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328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327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337</v>
      </c>
      <c r="C28" s="176"/>
      <c r="D28" s="479">
        <f>'A7'!D28</f>
        <v>0</v>
      </c>
      <c r="E28" s="479">
        <f>'A7'!E28</f>
        <v>0</v>
      </c>
      <c r="F28" s="479">
        <f>'A7'!F28</f>
        <v>26.292465400000001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26.292465400000001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331</v>
      </c>
      <c r="C29" s="155"/>
      <c r="D29" s="110">
        <f>'A7'!D29</f>
        <v>0</v>
      </c>
      <c r="E29" s="110">
        <f>'A7'!E29</f>
        <v>0</v>
      </c>
      <c r="F29" s="110">
        <f>'A7'!F29</f>
        <v>26.292465400000001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26.292465400000001</v>
      </c>
      <c r="L29" s="110">
        <f>'A7'!L29</f>
        <v>0</v>
      </c>
      <c r="M29" s="110">
        <f>'A7'!M29</f>
        <v>660.22917190999999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6.5515018400000002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26.292465400000001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26.292465400000001</v>
      </c>
      <c r="L31" s="110">
        <f>'A7'!L31</f>
        <v>0</v>
      </c>
      <c r="M31" s="110">
        <f>'A7'!M31</f>
        <v>653.67767006999998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279.92799301000002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279.92799301000002</v>
      </c>
    </row>
    <row r="35" spans="1:29" s="156" customFormat="1" ht="18" customHeight="1">
      <c r="A35" s="177"/>
      <c r="B35" s="469" t="s">
        <v>328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327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290.52685911999998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5.58335223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284.94350688999998</v>
      </c>
    </row>
    <row r="41" spans="1:29" s="480" customFormat="1" ht="18" customHeight="1">
      <c r="A41" s="482"/>
      <c r="B41" s="28" t="s">
        <v>338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158.29199257000002</v>
      </c>
    </row>
    <row r="42" spans="1:29" s="156" customFormat="1" ht="18" customHeight="1">
      <c r="A42" s="179"/>
      <c r="B42" s="31" t="s">
        <v>339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105.79947527000002</v>
      </c>
    </row>
    <row r="43" spans="1:29" s="156" customFormat="1" ht="18" customHeight="1">
      <c r="A43" s="179"/>
      <c r="B43" s="31" t="s">
        <v>340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52.492517300000003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26.292465400000001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26.292465400000001</v>
      </c>
      <c r="L44" s="110">
        <f>'A7'!L44</f>
        <v>0</v>
      </c>
      <c r="M44" s="110">
        <f>'A7'!M44</f>
        <v>1388.97601661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337</v>
      </c>
      <c r="C47" s="176"/>
      <c r="D47" s="479">
        <f>'A7'!D47</f>
        <v>0</v>
      </c>
      <c r="E47" s="479">
        <f>'A7'!E47</f>
        <v>0</v>
      </c>
      <c r="F47" s="479">
        <f>'A7'!F47</f>
        <v>302.37095813999997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302.37095813999997</v>
      </c>
      <c r="L47" s="479">
        <f>'A7'!L47</f>
        <v>29.842520149999999</v>
      </c>
      <c r="M47" s="479">
        <f>'A7'!M47</f>
        <v>0</v>
      </c>
    </row>
    <row r="48" spans="1:29" s="156" customFormat="1" ht="18" customHeight="1">
      <c r="A48" s="177"/>
      <c r="B48" s="12" t="s">
        <v>331</v>
      </c>
      <c r="C48" s="155"/>
      <c r="D48" s="110">
        <f>'A7'!D48</f>
        <v>0</v>
      </c>
      <c r="E48" s="110">
        <f>'A7'!E48</f>
        <v>0</v>
      </c>
      <c r="F48" s="110">
        <f>'A7'!F48</f>
        <v>302.37095813999997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302.37095813999997</v>
      </c>
      <c r="L48" s="110">
        <f>'A7'!L48</f>
        <v>29.842520149999999</v>
      </c>
      <c r="M48" s="110">
        <f>'A7'!M48</f>
        <v>1027.8002709099999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6.5515018400000002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302.37095813999997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302.37095813999997</v>
      </c>
      <c r="L50" s="110">
        <f>'A7'!L50</f>
        <v>29.842520149999999</v>
      </c>
      <c r="M50" s="110">
        <f>'A7'!M50</f>
        <v>1021.2487690699998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1728.54080402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1728.54080402</v>
      </c>
    </row>
    <row r="54" spans="1:29" s="156" customFormat="1" ht="18" customHeight="1">
      <c r="A54" s="177"/>
      <c r="B54" s="469" t="s">
        <v>328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327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89.834606280000003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37.34208898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52.492517300000003</v>
      </c>
    </row>
    <row r="60" spans="1:29" s="480" customFormat="1" ht="18" customHeight="1">
      <c r="A60" s="482"/>
      <c r="B60" s="28" t="s">
        <v>338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337.17077174000002</v>
      </c>
    </row>
    <row r="61" spans="1:29" s="156" customFormat="1" ht="18" customHeight="1">
      <c r="A61" s="179"/>
      <c r="B61" s="31" t="s">
        <v>339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88.026911870000006</v>
      </c>
    </row>
    <row r="62" spans="1:29" s="156" customFormat="1" ht="18" customHeight="1">
      <c r="A62" s="179"/>
      <c r="B62" s="31" t="s">
        <v>340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249.14385987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302.37095813999997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302.37095813999997</v>
      </c>
      <c r="L63" s="110">
        <f>'A7'!L63</f>
        <v>29.842520149999999</v>
      </c>
      <c r="M63" s="110">
        <f>'A7'!M63</f>
        <v>3183.3464529499997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328.66342354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328.66342354</v>
      </c>
      <c r="L65" s="110">
        <f>'A7'!L65</f>
        <v>29.842520149999999</v>
      </c>
      <c r="M65" s="110">
        <f>'A7'!M65</f>
        <v>4572.3224695600002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1795.5955479499996</v>
      </c>
      <c r="E69" s="442">
        <f>'A7'!E69</f>
        <v>4603.8371855699988</v>
      </c>
      <c r="F69" s="442">
        <f>'A7'!F69</f>
        <v>3964.7308611599992</v>
      </c>
      <c r="G69" s="442">
        <f>'A7'!G69</f>
        <v>14.270139139999998</v>
      </c>
      <c r="H69" s="442">
        <f>'A7'!H69</f>
        <v>152.70461803999999</v>
      </c>
      <c r="I69" s="442">
        <f>'A7'!I69</f>
        <v>59.686186340000006</v>
      </c>
      <c r="J69" s="442">
        <f>'A7'!J69</f>
        <v>52.534648249999996</v>
      </c>
      <c r="K69" s="442">
        <f>'A7'!K69</f>
        <v>10643.359186449998</v>
      </c>
      <c r="L69" s="442">
        <f>'A7'!L69</f>
        <v>1422.3601230049994</v>
      </c>
      <c r="M69" s="442">
        <f>'A7'!M69</f>
        <v>1570394.3687564651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331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328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327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337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331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328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327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338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339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340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337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119.37008059999998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331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119.37008059999998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119.37008059999998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328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327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338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339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340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119.37008059999998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119.37008059999998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0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291.80277231000002</v>
      </c>
      <c r="M62" s="389">
        <f>'A8'!M67</f>
        <v>0</v>
      </c>
      <c r="N62" s="389">
        <f>'A8'!N67</f>
        <v>56.604657619999998</v>
      </c>
      <c r="O62" s="389">
        <f>'A8'!O67</f>
        <v>46.169906869999991</v>
      </c>
      <c r="P62" s="389">
        <f>'A8'!P67</f>
        <v>0</v>
      </c>
      <c r="Q62" s="389">
        <f>'A8'!Q67</f>
        <v>0</v>
      </c>
      <c r="R62" s="389">
        <f>'A8'!R67</f>
        <v>45.124210099999999</v>
      </c>
      <c r="S62" s="389">
        <f>'A8'!S67</f>
        <v>12.32250998</v>
      </c>
      <c r="T62" s="389">
        <f>'A8'!T67</f>
        <v>0</v>
      </c>
      <c r="U62" s="389">
        <f>'A8'!U67</f>
        <v>0.12215999999999999</v>
      </c>
      <c r="V62" s="389">
        <f>'A8'!V67</f>
        <v>40.280892899999998</v>
      </c>
      <c r="W62" s="389">
        <f>'A8'!W67</f>
        <v>0</v>
      </c>
      <c r="X62" s="389">
        <f>'A8'!X67</f>
        <v>20.143528379999999</v>
      </c>
      <c r="Y62" s="389">
        <f>'A8'!Y67</f>
        <v>0.52064670000000002</v>
      </c>
      <c r="Z62" s="389">
        <f>'A8'!Z67</f>
        <v>30.908186799999999</v>
      </c>
      <c r="AA62" s="389">
        <f>'A8'!AA67</f>
        <v>0</v>
      </c>
      <c r="AB62" s="389">
        <f>'A8'!AB67</f>
        <v>0</v>
      </c>
      <c r="AC62" s="389">
        <f>'A8'!AC67</f>
        <v>839.25953705999996</v>
      </c>
      <c r="AD62" s="389">
        <f>'A8'!AD67</f>
        <v>1080.7035190699999</v>
      </c>
      <c r="AE62" s="389">
        <f>'A8'!AE67</f>
        <v>0</v>
      </c>
      <c r="AF62" s="389">
        <f>'A8'!AF67</f>
        <v>0</v>
      </c>
      <c r="AG62" s="389">
        <f>'A8'!AG67</f>
        <v>165.17982352000001</v>
      </c>
      <c r="AH62" s="389">
        <f>'A8'!AH67</f>
        <v>0</v>
      </c>
      <c r="AI62" s="389">
        <f>'A8'!AI67</f>
        <v>0</v>
      </c>
      <c r="AJ62" s="389">
        <f>'A8'!AJ67</f>
        <v>7.4627639999999995E-2</v>
      </c>
      <c r="AK62" s="389">
        <f>'A8'!AK67</f>
        <v>0</v>
      </c>
      <c r="AL62" s="389">
        <f>'A8'!AL67</f>
        <v>217.78664865999997</v>
      </c>
      <c r="AM62" s="389">
        <f>'A8'!AM67</f>
        <v>0</v>
      </c>
      <c r="AN62" s="389">
        <f>'A8'!AN67</f>
        <v>0</v>
      </c>
      <c r="AO62" s="389">
        <f>'A8'!AO67</f>
        <v>0</v>
      </c>
      <c r="AP62" s="389">
        <f>'A8'!AP67</f>
        <v>0</v>
      </c>
      <c r="AQ62" s="389">
        <f>'A8'!AQ67</f>
        <v>1375.2200139200002</v>
      </c>
      <c r="AR62" s="389">
        <f>'A8'!AR67</f>
        <v>1965.0910534799993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167</v>
      </c>
      <c r="F18" s="327">
        <v>103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16</v>
      </c>
      <c r="F20" s="328">
        <v>14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1441.0473859199997</v>
      </c>
      <c r="F31" s="353">
        <v>0.51709114499999997</v>
      </c>
      <c r="G31" s="354">
        <v>265.95657419000003</v>
      </c>
      <c r="H31" s="354">
        <v>14861.589131860022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343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332</v>
      </c>
      <c r="C13" s="472"/>
      <c r="D13" s="471">
        <f>D14+D17+D20+D23</f>
        <v>417119.96315793972</v>
      </c>
      <c r="E13" s="471">
        <f t="shared" ref="E13:M13" si="0">E14+E17+E20+E23</f>
        <v>18793.313826329988</v>
      </c>
      <c r="F13" s="471">
        <f t="shared" si="0"/>
        <v>106.72425549000008</v>
      </c>
      <c r="G13" s="471">
        <f t="shared" si="0"/>
        <v>227.84486056999998</v>
      </c>
      <c r="H13" s="471">
        <f t="shared" si="0"/>
        <v>246.71670924000017</v>
      </c>
      <c r="I13" s="471">
        <f t="shared" si="0"/>
        <v>11.146906380000003</v>
      </c>
      <c r="J13" s="471">
        <f t="shared" si="0"/>
        <v>0.80676596000000012</v>
      </c>
      <c r="K13" s="471">
        <f t="shared" si="0"/>
        <v>79.152982899999998</v>
      </c>
      <c r="L13" s="471">
        <f t="shared" si="0"/>
        <v>69.060840210000009</v>
      </c>
      <c r="M13" s="471">
        <f t="shared" si="0"/>
        <v>436654.73030501971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266456.97882740991</v>
      </c>
      <c r="E14" s="396">
        <f t="shared" si="1"/>
        <v>3252.6253927300013</v>
      </c>
      <c r="F14" s="396">
        <f t="shared" si="1"/>
        <v>15.300755769999999</v>
      </c>
      <c r="G14" s="396">
        <f t="shared" si="1"/>
        <v>80.447544339999979</v>
      </c>
      <c r="H14" s="396">
        <f t="shared" si="1"/>
        <v>7.9901683200000013</v>
      </c>
      <c r="I14" s="396">
        <f t="shared" si="1"/>
        <v>0.21549617999999998</v>
      </c>
      <c r="J14" s="396">
        <f t="shared" si="1"/>
        <v>2.604064E-2</v>
      </c>
      <c r="K14" s="396">
        <f t="shared" si="1"/>
        <v>21.0267929</v>
      </c>
      <c r="L14" s="396">
        <f t="shared" si="1"/>
        <v>16.11641148</v>
      </c>
      <c r="M14" s="396">
        <f t="shared" si="1"/>
        <v>269850.72742976988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192847.81053741003</v>
      </c>
      <c r="E15" s="120">
        <v>1787.2548910600001</v>
      </c>
      <c r="F15" s="120">
        <v>9.24410183</v>
      </c>
      <c r="G15" s="120">
        <v>7.3697246299999977</v>
      </c>
      <c r="H15" s="120">
        <v>4.0532064100000014</v>
      </c>
      <c r="I15" s="120">
        <v>0.21549617999999998</v>
      </c>
      <c r="J15" s="120">
        <v>2.604064E-2</v>
      </c>
      <c r="K15" s="120">
        <v>3.1615383100000005</v>
      </c>
      <c r="L15" s="383">
        <v>2.8518894899999996</v>
      </c>
      <c r="M15" s="110">
        <f t="shared" ref="M15:M29" si="2">SUM(D15:L15)</f>
        <v>194661.98742596002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73609.16828999987</v>
      </c>
      <c r="E16" s="110">
        <v>1465.370501670001</v>
      </c>
      <c r="F16" s="110">
        <v>6.0566539399999995</v>
      </c>
      <c r="G16" s="110">
        <v>73.077819709999986</v>
      </c>
      <c r="H16" s="110">
        <v>3.93696191</v>
      </c>
      <c r="I16" s="110">
        <v>0</v>
      </c>
      <c r="J16" s="110">
        <v>0</v>
      </c>
      <c r="K16" s="110">
        <v>17.865254589999999</v>
      </c>
      <c r="L16" s="383">
        <v>13.26452199</v>
      </c>
      <c r="M16" s="110">
        <f t="shared" si="2"/>
        <v>75188.740003809871</v>
      </c>
      <c r="N16" s="26"/>
      <c r="O16" s="26"/>
    </row>
    <row r="17" spans="1:16" s="14" customFormat="1" ht="18" customHeight="1">
      <c r="A17" s="29"/>
      <c r="B17" s="12" t="s">
        <v>330</v>
      </c>
      <c r="C17" s="200"/>
      <c r="D17" s="396">
        <f t="shared" ref="D17:L17" si="3">SUM(D18:D19)</f>
        <v>68744.565217439987</v>
      </c>
      <c r="E17" s="396">
        <f t="shared" si="3"/>
        <v>4719.2934623099991</v>
      </c>
      <c r="F17" s="396">
        <f t="shared" si="3"/>
        <v>7.1217213400000006</v>
      </c>
      <c r="G17" s="396">
        <f t="shared" si="3"/>
        <v>19.427770690000017</v>
      </c>
      <c r="H17" s="396">
        <f t="shared" si="3"/>
        <v>11.686825260000001</v>
      </c>
      <c r="I17" s="396">
        <f t="shared" si="3"/>
        <v>3.1081597000000003</v>
      </c>
      <c r="J17" s="396">
        <f t="shared" si="3"/>
        <v>3.115507E-2</v>
      </c>
      <c r="K17" s="396">
        <f t="shared" si="3"/>
        <v>0</v>
      </c>
      <c r="L17" s="396">
        <f t="shared" si="3"/>
        <v>27.092718230000003</v>
      </c>
      <c r="M17" s="110">
        <f t="shared" si="2"/>
        <v>73532.327030039974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18027.027138270056</v>
      </c>
      <c r="E18" s="120">
        <v>2128.8572608599998</v>
      </c>
      <c r="F18" s="120">
        <v>5.8480328300000011</v>
      </c>
      <c r="G18" s="120">
        <v>19.294994250000016</v>
      </c>
      <c r="H18" s="120">
        <v>11.685319960000001</v>
      </c>
      <c r="I18" s="120">
        <v>3.1081597000000003</v>
      </c>
      <c r="J18" s="120">
        <v>0</v>
      </c>
      <c r="K18" s="120">
        <v>0</v>
      </c>
      <c r="L18" s="383">
        <v>8.5079402300000009</v>
      </c>
      <c r="M18" s="110">
        <f t="shared" si="2"/>
        <v>20204.328846100059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50717.538079169928</v>
      </c>
      <c r="E19" s="110">
        <v>2590.4362014499993</v>
      </c>
      <c r="F19" s="110">
        <v>1.2736885099999999</v>
      </c>
      <c r="G19" s="110">
        <v>0.13277644</v>
      </c>
      <c r="H19" s="110">
        <v>1.5053E-3</v>
      </c>
      <c r="I19" s="110">
        <v>0</v>
      </c>
      <c r="J19" s="110">
        <v>3.115507E-2</v>
      </c>
      <c r="K19" s="110">
        <v>0</v>
      </c>
      <c r="L19" s="383">
        <v>18.584778</v>
      </c>
      <c r="M19" s="110">
        <f t="shared" si="2"/>
        <v>53327.998183939926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3666.5210344500001</v>
      </c>
      <c r="E20" s="396">
        <f t="shared" si="4"/>
        <v>71.146495119999997</v>
      </c>
      <c r="F20" s="396">
        <f t="shared" si="4"/>
        <v>0.20172836</v>
      </c>
      <c r="G20" s="396">
        <f t="shared" si="4"/>
        <v>0.20362999000000001</v>
      </c>
      <c r="H20" s="396">
        <f t="shared" si="4"/>
        <v>1.0632264400000002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0</v>
      </c>
      <c r="M20" s="396">
        <f t="shared" si="4"/>
        <v>3739.1361143599997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2037.1741843199998</v>
      </c>
      <c r="E21" s="110">
        <v>33.418863410000007</v>
      </c>
      <c r="F21" s="110">
        <v>0.20172836</v>
      </c>
      <c r="G21" s="110">
        <v>0.15203230000000001</v>
      </c>
      <c r="H21" s="110">
        <v>0.36771144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2071.3145198299999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1629.3468501300001</v>
      </c>
      <c r="E22" s="110">
        <v>37.72763170999999</v>
      </c>
      <c r="F22" s="110">
        <v>0</v>
      </c>
      <c r="G22" s="110">
        <v>5.1597690000000002E-2</v>
      </c>
      <c r="H22" s="110">
        <v>0.69551500000000011</v>
      </c>
      <c r="I22" s="110">
        <v>0</v>
      </c>
      <c r="J22" s="110">
        <v>0</v>
      </c>
      <c r="K22" s="110">
        <v>0</v>
      </c>
      <c r="L22" s="383">
        <v>0</v>
      </c>
      <c r="M22" s="110">
        <f t="shared" si="2"/>
        <v>1667.8215945300001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78251.898078639846</v>
      </c>
      <c r="E23" s="110">
        <f t="shared" si="5"/>
        <v>10750.248476169989</v>
      </c>
      <c r="F23" s="110">
        <f t="shared" si="5"/>
        <v>84.100050020000069</v>
      </c>
      <c r="G23" s="110">
        <f t="shared" si="5"/>
        <v>127.76591555</v>
      </c>
      <c r="H23" s="110">
        <f t="shared" si="5"/>
        <v>225.97648922000016</v>
      </c>
      <c r="I23" s="110">
        <f t="shared" si="5"/>
        <v>7.8232505000000021</v>
      </c>
      <c r="J23" s="110">
        <f t="shared" si="5"/>
        <v>0.7495702500000001</v>
      </c>
      <c r="K23" s="110">
        <f t="shared" si="5"/>
        <v>58.126189999999994</v>
      </c>
      <c r="L23" s="383">
        <f t="shared" si="5"/>
        <v>25.851710500000003</v>
      </c>
      <c r="M23" s="110">
        <f t="shared" si="2"/>
        <v>89532.53973084985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48445.737732629859</v>
      </c>
      <c r="E24" s="110">
        <v>8697.527389849989</v>
      </c>
      <c r="F24" s="110">
        <v>83.668004490000072</v>
      </c>
      <c r="G24" s="110">
        <v>123.56483251</v>
      </c>
      <c r="H24" s="110">
        <v>218.13926636000016</v>
      </c>
      <c r="I24" s="110">
        <v>7.6796037800000017</v>
      </c>
      <c r="J24" s="110">
        <v>0.7415866000000001</v>
      </c>
      <c r="K24" s="110">
        <v>57.697126989999994</v>
      </c>
      <c r="L24" s="383">
        <v>24.254430740000004</v>
      </c>
      <c r="M24" s="110">
        <f t="shared" si="2"/>
        <v>57659.009973949847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29806.160346009994</v>
      </c>
      <c r="E25" s="110">
        <v>2052.7210863200007</v>
      </c>
      <c r="F25" s="110">
        <v>0.43204553000000001</v>
      </c>
      <c r="G25" s="110">
        <v>4.2010830400000003</v>
      </c>
      <c r="H25" s="110">
        <v>7.8372228600000033</v>
      </c>
      <c r="I25" s="110">
        <v>0.14364672000000001</v>
      </c>
      <c r="J25" s="110">
        <v>7.9836500000000001E-3</v>
      </c>
      <c r="K25" s="110">
        <v>0.42906300999999997</v>
      </c>
      <c r="L25" s="383">
        <v>1.5972797599999999</v>
      </c>
      <c r="M25" s="110">
        <f t="shared" si="2"/>
        <v>31873.529756899996</v>
      </c>
      <c r="N25" s="26"/>
      <c r="P25" s="199"/>
    </row>
    <row r="26" spans="1:16" s="14" customFormat="1" ht="18" customHeight="1">
      <c r="A26" s="27"/>
      <c r="B26" s="470" t="s">
        <v>333</v>
      </c>
      <c r="C26" s="472"/>
      <c r="D26" s="471">
        <f t="shared" ref="D26:M26" si="6">D27+D28</f>
        <v>154641.93170628996</v>
      </c>
      <c r="E26" s="471">
        <f t="shared" si="6"/>
        <v>11161.840845690005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24.067531389999992</v>
      </c>
      <c r="M26" s="471">
        <f t="shared" si="6"/>
        <v>165827.84008336999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154641.56774431997</v>
      </c>
      <c r="E27" s="120">
        <v>11161.807610170004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24.067531389999992</v>
      </c>
      <c r="M27" s="110">
        <f t="shared" si="2"/>
        <v>165827.44288587998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0.36396196999999997</v>
      </c>
      <c r="E28" s="110">
        <v>3.3235520000000005E-2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0.39719748999999999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571761.89486422972</v>
      </c>
      <c r="E29" s="396">
        <f t="shared" si="7"/>
        <v>29955.154672019991</v>
      </c>
      <c r="F29" s="396">
        <f t="shared" si="7"/>
        <v>106.72425549000008</v>
      </c>
      <c r="G29" s="396">
        <f t="shared" si="7"/>
        <v>227.84486056999998</v>
      </c>
      <c r="H29" s="396">
        <f t="shared" si="7"/>
        <v>246.71670924000017</v>
      </c>
      <c r="I29" s="396">
        <f t="shared" si="7"/>
        <v>11.146906380000003</v>
      </c>
      <c r="J29" s="396">
        <f t="shared" si="7"/>
        <v>0.80676596000000012</v>
      </c>
      <c r="K29" s="396">
        <f t="shared" si="7"/>
        <v>79.152982899999998</v>
      </c>
      <c r="L29" s="396">
        <f t="shared" si="7"/>
        <v>93.128371600000008</v>
      </c>
      <c r="M29" s="110">
        <f t="shared" si="2"/>
        <v>602482.57038838963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335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332</v>
      </c>
      <c r="C32" s="472"/>
      <c r="D32" s="471">
        <f t="shared" ref="D32:M32" si="8">D33+D36+D39+D42</f>
        <v>7971.2710312899999</v>
      </c>
      <c r="E32" s="471">
        <f t="shared" si="8"/>
        <v>1040.7250936900002</v>
      </c>
      <c r="F32" s="471">
        <f t="shared" si="8"/>
        <v>42.089604249999994</v>
      </c>
      <c r="G32" s="471">
        <f t="shared" si="8"/>
        <v>112.83550746</v>
      </c>
      <c r="H32" s="471">
        <f t="shared" si="8"/>
        <v>19.765021990000001</v>
      </c>
      <c r="I32" s="471">
        <f t="shared" si="8"/>
        <v>0</v>
      </c>
      <c r="J32" s="471">
        <f t="shared" si="8"/>
        <v>0.11837801000000001</v>
      </c>
      <c r="K32" s="471">
        <f t="shared" si="8"/>
        <v>56.627332950000003</v>
      </c>
      <c r="L32" s="471">
        <f t="shared" si="8"/>
        <v>20.06322046</v>
      </c>
      <c r="M32" s="471">
        <f t="shared" si="8"/>
        <v>9263.4951901000004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2482.3833852399998</v>
      </c>
      <c r="E33" s="396">
        <f t="shared" si="9"/>
        <v>150.99465061000001</v>
      </c>
      <c r="F33" s="396">
        <f t="shared" si="9"/>
        <v>8.4029471499999993</v>
      </c>
      <c r="G33" s="396">
        <f t="shared" si="9"/>
        <v>50.492767129999997</v>
      </c>
      <c r="H33" s="396">
        <f t="shared" si="9"/>
        <v>0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0</v>
      </c>
      <c r="M33" s="396">
        <f t="shared" si="9"/>
        <v>2692.2737501299998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110.90363268999999</v>
      </c>
      <c r="E34" s="120">
        <v>21.297263340000001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132.20089603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2371.4797525499998</v>
      </c>
      <c r="E35" s="110">
        <v>129.69738727000001</v>
      </c>
      <c r="F35" s="110">
        <v>8.4029471499999993</v>
      </c>
      <c r="G35" s="110">
        <v>50.492767129999997</v>
      </c>
      <c r="H35" s="110">
        <v>0</v>
      </c>
      <c r="I35" s="110">
        <v>0</v>
      </c>
      <c r="J35" s="110">
        <v>0</v>
      </c>
      <c r="K35" s="110">
        <v>0</v>
      </c>
      <c r="L35" s="383">
        <v>0</v>
      </c>
      <c r="M35" s="110">
        <f>SUM(D35:L35)</f>
        <v>2560.0728540999999</v>
      </c>
      <c r="N35" s="26"/>
    </row>
    <row r="36" spans="1:14" s="14" customFormat="1" ht="18" customHeight="1">
      <c r="A36" s="29"/>
      <c r="B36" s="12" t="s">
        <v>330</v>
      </c>
      <c r="C36" s="200"/>
      <c r="D36" s="396">
        <f t="shared" ref="D36:L36" si="10">SUM(D37:D38)</f>
        <v>1809.9058472900001</v>
      </c>
      <c r="E36" s="396">
        <f t="shared" si="10"/>
        <v>2.43086388</v>
      </c>
      <c r="F36" s="396">
        <f t="shared" si="10"/>
        <v>9.5082213000000007</v>
      </c>
      <c r="G36" s="396">
        <f t="shared" si="10"/>
        <v>0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</v>
      </c>
      <c r="M36" s="110">
        <f>SUM(D36:L36)</f>
        <v>1821.8449324700002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126.05521453999999</v>
      </c>
      <c r="E37" s="120">
        <v>1.7867422399999999</v>
      </c>
      <c r="F37" s="120">
        <v>9.5082213000000007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137.35017807999998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1683.8506327500002</v>
      </c>
      <c r="E38" s="110">
        <v>0.64412164000000005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3">
        <v>0</v>
      </c>
      <c r="M38" s="110">
        <f>SUM(D38:L38)</f>
        <v>1684.4947543900003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12.855061089999998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12.855061089999998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12.855061089999998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3">
        <v>0</v>
      </c>
      <c r="M41" s="110">
        <f>SUM(D41:L41)</f>
        <v>12.855061089999998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3666.1267376699998</v>
      </c>
      <c r="E42" s="110">
        <f t="shared" si="12"/>
        <v>887.29957920000015</v>
      </c>
      <c r="F42" s="110">
        <f t="shared" si="12"/>
        <v>24.178435799999999</v>
      </c>
      <c r="G42" s="110">
        <f t="shared" si="12"/>
        <v>62.342740329999998</v>
      </c>
      <c r="H42" s="110">
        <f t="shared" si="12"/>
        <v>19.765021990000001</v>
      </c>
      <c r="I42" s="110">
        <f t="shared" si="12"/>
        <v>0</v>
      </c>
      <c r="J42" s="110">
        <f t="shared" si="12"/>
        <v>0.11837801000000001</v>
      </c>
      <c r="K42" s="110">
        <f t="shared" si="12"/>
        <v>56.627332950000003</v>
      </c>
      <c r="L42" s="383">
        <f t="shared" si="12"/>
        <v>20.06322046</v>
      </c>
      <c r="M42" s="110">
        <f>SUM(D42:L42)</f>
        <v>4736.52144641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3180.1437484399999</v>
      </c>
      <c r="E43" s="110">
        <v>810.25172832000021</v>
      </c>
      <c r="F43" s="110">
        <v>24.178435799999999</v>
      </c>
      <c r="G43" s="110">
        <v>62.342740329999998</v>
      </c>
      <c r="H43" s="110">
        <v>19.765021990000001</v>
      </c>
      <c r="I43" s="110">
        <v>0</v>
      </c>
      <c r="J43" s="110">
        <v>0.11837801000000001</v>
      </c>
      <c r="K43" s="110">
        <v>56.627332950000003</v>
      </c>
      <c r="L43" s="383">
        <v>20.06322046</v>
      </c>
      <c r="M43" s="110">
        <f>SUM(D43:L43)</f>
        <v>4173.4906062999999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485.98298922999999</v>
      </c>
      <c r="E44" s="110">
        <v>77.047850879999999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</v>
      </c>
      <c r="M44" s="110">
        <f>SUM(D44:L44)</f>
        <v>563.03084010999999</v>
      </c>
      <c r="N44" s="26"/>
    </row>
    <row r="45" spans="1:14" s="14" customFormat="1" ht="18" customHeight="1">
      <c r="A45" s="27"/>
      <c r="B45" s="470" t="s">
        <v>333</v>
      </c>
      <c r="C45" s="472"/>
      <c r="D45" s="471">
        <f t="shared" ref="D45:M45" si="13">D46+D47</f>
        <v>5479.3146799399992</v>
      </c>
      <c r="E45" s="471">
        <f t="shared" si="13"/>
        <v>47.202591090000006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5526.5172710299994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4246.6405157499994</v>
      </c>
      <c r="E46" s="120">
        <v>47.202591090000006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4293.8431068399996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1232.6741641900001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1232.6741641900001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13450.58571123</v>
      </c>
      <c r="E48" s="396">
        <f t="shared" si="14"/>
        <v>1087.9276847800002</v>
      </c>
      <c r="F48" s="396">
        <f t="shared" si="14"/>
        <v>42.089604249999994</v>
      </c>
      <c r="G48" s="396">
        <f t="shared" si="14"/>
        <v>112.83550746</v>
      </c>
      <c r="H48" s="396">
        <f t="shared" si="14"/>
        <v>19.765021990000001</v>
      </c>
      <c r="I48" s="396">
        <f t="shared" si="14"/>
        <v>0</v>
      </c>
      <c r="J48" s="396">
        <f t="shared" si="14"/>
        <v>0.11837801000000001</v>
      </c>
      <c r="K48" s="396">
        <f t="shared" si="14"/>
        <v>56.627332950000003</v>
      </c>
      <c r="L48" s="396">
        <f t="shared" si="14"/>
        <v>20.06322046</v>
      </c>
      <c r="M48" s="110">
        <f>SUM(D48:L48)</f>
        <v>14790.012461130002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659.53529742000001</v>
      </c>
      <c r="E50" s="111">
        <v>79.284132270000001</v>
      </c>
      <c r="F50" s="111">
        <v>0.21267698999999998</v>
      </c>
      <c r="G50" s="111">
        <v>3.1352085600000001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0">
        <f>SUM(D50:L50)</f>
        <v>742.16731523999999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10149.929974000004</v>
      </c>
      <c r="E51" s="111">
        <v>997.24394641000049</v>
      </c>
      <c r="F51" s="111">
        <v>41.876927260000002</v>
      </c>
      <c r="G51" s="111">
        <v>109.70029889999999</v>
      </c>
      <c r="H51" s="111">
        <v>19.765021990000001</v>
      </c>
      <c r="I51" s="111">
        <v>0</v>
      </c>
      <c r="J51" s="111">
        <v>0.11837801000000001</v>
      </c>
      <c r="K51" s="111">
        <v>56.627332950000003</v>
      </c>
      <c r="L51" s="111">
        <v>20.06322046</v>
      </c>
      <c r="M51" s="110">
        <f>SUM(D51:L51)</f>
        <v>11395.325099980006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2641.1204397999995</v>
      </c>
      <c r="E52" s="111">
        <v>11.399606069999999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2652.5200458699996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332</v>
      </c>
      <c r="C55" s="472"/>
      <c r="D55" s="471">
        <f t="shared" ref="D55:M55" si="15">D56+D59+D62+D65</f>
        <v>363062.93843061058</v>
      </c>
      <c r="E55" s="471">
        <f t="shared" si="15"/>
        <v>28311.946047129979</v>
      </c>
      <c r="F55" s="471">
        <f t="shared" si="15"/>
        <v>5.9331570599999992</v>
      </c>
      <c r="G55" s="471">
        <f t="shared" si="15"/>
        <v>397.18734911000001</v>
      </c>
      <c r="H55" s="471">
        <f t="shared" si="15"/>
        <v>19.847697569999998</v>
      </c>
      <c r="I55" s="471">
        <f t="shared" si="15"/>
        <v>0</v>
      </c>
      <c r="J55" s="471">
        <f t="shared" si="15"/>
        <v>0.18919243000000002</v>
      </c>
      <c r="K55" s="471">
        <f t="shared" si="15"/>
        <v>73.832233039999991</v>
      </c>
      <c r="L55" s="471">
        <f t="shared" si="15"/>
        <v>0</v>
      </c>
      <c r="M55" s="471">
        <f t="shared" si="15"/>
        <v>391871.87410695059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249911.18933996052</v>
      </c>
      <c r="E56" s="396">
        <f t="shared" si="16"/>
        <v>13300.789815409989</v>
      </c>
      <c r="F56" s="396">
        <f t="shared" si="16"/>
        <v>5.9331570599999992</v>
      </c>
      <c r="G56" s="396">
        <f t="shared" si="16"/>
        <v>0</v>
      </c>
      <c r="H56" s="396">
        <f t="shared" si="16"/>
        <v>2.8530974899999997</v>
      </c>
      <c r="I56" s="396">
        <f t="shared" si="16"/>
        <v>0</v>
      </c>
      <c r="J56" s="396">
        <f t="shared" si="16"/>
        <v>0</v>
      </c>
      <c r="K56" s="396">
        <f t="shared" si="16"/>
        <v>26.824094339999995</v>
      </c>
      <c r="L56" s="396">
        <f t="shared" si="16"/>
        <v>0</v>
      </c>
      <c r="M56" s="396">
        <f t="shared" si="16"/>
        <v>263247.58950426051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115712.97008375062</v>
      </c>
      <c r="E57" s="120">
        <v>7631.8162511499904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123344.78633490062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134198.21925620988</v>
      </c>
      <c r="E58" s="110">
        <v>5668.9735642599981</v>
      </c>
      <c r="F58" s="110">
        <v>5.9331570599999992</v>
      </c>
      <c r="G58" s="110">
        <v>0</v>
      </c>
      <c r="H58" s="110">
        <v>2.8530974899999997</v>
      </c>
      <c r="I58" s="110">
        <v>0</v>
      </c>
      <c r="J58" s="110">
        <v>0</v>
      </c>
      <c r="K58" s="110">
        <v>26.824094339999995</v>
      </c>
      <c r="L58" s="383">
        <v>0</v>
      </c>
      <c r="M58" s="110">
        <f>SUM(D58:L58)</f>
        <v>139902.80316935989</v>
      </c>
      <c r="N58" s="26"/>
    </row>
    <row r="59" spans="1:24" s="14" customFormat="1" ht="18" customHeight="1">
      <c r="A59" s="30"/>
      <c r="B59" s="12" t="s">
        <v>330</v>
      </c>
      <c r="C59" s="200"/>
      <c r="D59" s="396">
        <f t="shared" ref="D59:L59" si="17">SUM(D60:D61)</f>
        <v>48346.933761080116</v>
      </c>
      <c r="E59" s="396">
        <f t="shared" si="17"/>
        <v>14878.355722759987</v>
      </c>
      <c r="F59" s="396">
        <f t="shared" si="17"/>
        <v>0</v>
      </c>
      <c r="G59" s="396">
        <f t="shared" si="17"/>
        <v>38.622975280000006</v>
      </c>
      <c r="H59" s="396">
        <f t="shared" si="17"/>
        <v>16.994600079999998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0</v>
      </c>
      <c r="M59" s="110">
        <f>SUM(D59:L59)</f>
        <v>63280.907059200101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26590.608520660087</v>
      </c>
      <c r="E60" s="120">
        <v>6116.50581916999</v>
      </c>
      <c r="F60" s="120">
        <v>0</v>
      </c>
      <c r="G60" s="120">
        <v>38.622975280000006</v>
      </c>
      <c r="H60" s="120">
        <v>16.994600079999998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32762.731915190077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21756.325240420032</v>
      </c>
      <c r="E61" s="110">
        <v>8761.8499035899968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383">
        <v>0</v>
      </c>
      <c r="M61" s="110">
        <f>SUM(D61:L61)</f>
        <v>30518.175144010027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37129.007854230003</v>
      </c>
      <c r="E62" s="396">
        <f t="shared" si="18"/>
        <v>0</v>
      </c>
      <c r="F62" s="396">
        <f t="shared" si="18"/>
        <v>0</v>
      </c>
      <c r="G62" s="396">
        <f t="shared" si="18"/>
        <v>355.39651497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37484.404369200012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14496.615081849999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3">
        <v>0</v>
      </c>
      <c r="M63" s="110">
        <f>SUM(D63:L63)</f>
        <v>14496.615081849999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22632.392772380008</v>
      </c>
      <c r="E64" s="110">
        <v>0</v>
      </c>
      <c r="F64" s="110">
        <v>0</v>
      </c>
      <c r="G64" s="110">
        <v>355.39651497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22987.78928735001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27675.807475339981</v>
      </c>
      <c r="E65" s="110">
        <f t="shared" si="19"/>
        <v>132.80050896</v>
      </c>
      <c r="F65" s="110">
        <f t="shared" si="19"/>
        <v>0</v>
      </c>
      <c r="G65" s="110">
        <f t="shared" si="19"/>
        <v>3.1678588599999995</v>
      </c>
      <c r="H65" s="110">
        <f t="shared" si="19"/>
        <v>0</v>
      </c>
      <c r="I65" s="110">
        <f t="shared" si="19"/>
        <v>0</v>
      </c>
      <c r="J65" s="110">
        <f t="shared" si="19"/>
        <v>0.18919243000000002</v>
      </c>
      <c r="K65" s="110">
        <f t="shared" si="19"/>
        <v>47.008138699999996</v>
      </c>
      <c r="L65" s="383">
        <f t="shared" si="19"/>
        <v>0</v>
      </c>
      <c r="M65" s="110">
        <f>SUM(D65:L65)</f>
        <v>27858.973174289982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1691.7924262999998</v>
      </c>
      <c r="E66" s="110">
        <v>94.183479539999993</v>
      </c>
      <c r="F66" s="110">
        <v>0</v>
      </c>
      <c r="G66" s="110">
        <v>3.1678588599999995</v>
      </c>
      <c r="H66" s="110">
        <v>0</v>
      </c>
      <c r="I66" s="110">
        <v>0</v>
      </c>
      <c r="J66" s="110">
        <v>0.18919243000000002</v>
      </c>
      <c r="K66" s="110">
        <v>47.008138699999996</v>
      </c>
      <c r="L66" s="383">
        <v>0</v>
      </c>
      <c r="M66" s="110">
        <f>SUM(D66:L66)</f>
        <v>1836.3410958299999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25984.015049039983</v>
      </c>
      <c r="E67" s="110">
        <v>38.617029419999994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26022.632078459981</v>
      </c>
      <c r="N67" s="26"/>
    </row>
    <row r="68" spans="1:28" s="14" customFormat="1" ht="18" customHeight="1">
      <c r="A68" s="29"/>
      <c r="B68" s="470" t="s">
        <v>333</v>
      </c>
      <c r="C68" s="472"/>
      <c r="D68" s="471">
        <f t="shared" ref="D68:M68" si="20">D69+D70</f>
        <v>104485.89459266</v>
      </c>
      <c r="E68" s="471">
        <f t="shared" si="20"/>
        <v>28655.340099239995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133141.2346919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104485.89459266</v>
      </c>
      <c r="E69" s="120">
        <v>28655.340099239995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133141.2346919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467548.83302327059</v>
      </c>
      <c r="E71" s="396">
        <f t="shared" si="21"/>
        <v>56967.286146369974</v>
      </c>
      <c r="F71" s="396">
        <f t="shared" si="21"/>
        <v>5.9331570599999992</v>
      </c>
      <c r="G71" s="396">
        <f t="shared" si="21"/>
        <v>397.18734911000001</v>
      </c>
      <c r="H71" s="396">
        <f t="shared" si="21"/>
        <v>19.847697569999998</v>
      </c>
      <c r="I71" s="396">
        <f t="shared" si="21"/>
        <v>0</v>
      </c>
      <c r="J71" s="396">
        <f t="shared" si="21"/>
        <v>0.18919243000000002</v>
      </c>
      <c r="K71" s="396">
        <f t="shared" si="21"/>
        <v>73.832233039999991</v>
      </c>
      <c r="L71" s="396">
        <f t="shared" si="21"/>
        <v>0</v>
      </c>
      <c r="M71" s="110">
        <f>SUM(D71:L71)</f>
        <v>525013.10879885056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446786.84564508515</v>
      </c>
      <c r="E73" s="111">
        <v>55615.827717859793</v>
      </c>
      <c r="F73" s="111">
        <v>2.9665785299999996</v>
      </c>
      <c r="G73" s="111">
        <v>395.60323387999995</v>
      </c>
      <c r="H73" s="111">
        <v>19.847697570000001</v>
      </c>
      <c r="I73" s="111">
        <v>0</v>
      </c>
      <c r="J73" s="111">
        <v>9.4587199999999996E-2</v>
      </c>
      <c r="K73" s="111">
        <v>36.913214060000001</v>
      </c>
      <c r="L73" s="111">
        <v>0</v>
      </c>
      <c r="M73" s="110">
        <f>SUM(D73:L73)</f>
        <v>502858.09867418493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20339.232343579992</v>
      </c>
      <c r="E74" s="111">
        <v>1351.4584285199999</v>
      </c>
      <c r="F74" s="111">
        <v>2.9665785299999996</v>
      </c>
      <c r="G74" s="111">
        <v>1.5841152300000001</v>
      </c>
      <c r="H74" s="111">
        <v>0</v>
      </c>
      <c r="I74" s="111">
        <v>0</v>
      </c>
      <c r="J74" s="111">
        <v>9.4605230000000012E-2</v>
      </c>
      <c r="K74" s="111">
        <v>36.919018979999997</v>
      </c>
      <c r="L74" s="111">
        <v>0</v>
      </c>
      <c r="M74" s="110">
        <f>SUM(D74:L74)</f>
        <v>21732.25509006999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422.75503457000002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422.75503457000002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C77" sqref="C77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0.93463746478178733</v>
      </c>
      <c r="B4" s="463" t="s">
        <v>346</v>
      </c>
    </row>
    <row r="5" spans="1:2" ht="15" customHeight="1">
      <c r="A5" s="462">
        <v>3.1843333014111762E-2</v>
      </c>
      <c r="B5" s="463" t="s">
        <v>354</v>
      </c>
    </row>
    <row r="6" spans="1:2" ht="15" customHeight="1">
      <c r="A6" s="462">
        <v>2.2401877566923602E-2</v>
      </c>
      <c r="B6" s="463" t="s">
        <v>756</v>
      </c>
    </row>
    <row r="7" spans="1:2" ht="15" customHeight="1">
      <c r="A7" s="462">
        <v>3.9118445232549951E-3</v>
      </c>
      <c r="B7" s="463" t="s">
        <v>374</v>
      </c>
    </row>
    <row r="8" spans="1:2" ht="15" customHeight="1">
      <c r="A8" s="462">
        <v>1.5407978271026949E-3</v>
      </c>
      <c r="B8" s="463" t="s">
        <v>757</v>
      </c>
    </row>
    <row r="9" spans="1:2" ht="15" customHeight="1">
      <c r="A9" s="462">
        <v>7.8270818103925554E-4</v>
      </c>
      <c r="B9" s="463" t="s">
        <v>758</v>
      </c>
    </row>
    <row r="10" spans="1:2" ht="15" customHeight="1">
      <c r="A10" s="462">
        <v>6.832257162907899E-4</v>
      </c>
      <c r="B10" s="463" t="s">
        <v>759</v>
      </c>
    </row>
    <row r="11" spans="1:2" ht="15" customHeight="1">
      <c r="A11" s="462">
        <v>6.7928548364835743E-4</v>
      </c>
      <c r="B11" s="463" t="s">
        <v>351</v>
      </c>
    </row>
    <row r="12" spans="1:2" ht="15" customHeight="1">
      <c r="A12" s="462">
        <v>6.5752007396052475E-4</v>
      </c>
      <c r="B12" s="463" t="s">
        <v>369</v>
      </c>
    </row>
    <row r="13" spans="1:2" ht="15" customHeight="1">
      <c r="A13" s="462">
        <v>3.5405517492919232E-4</v>
      </c>
      <c r="B13" s="463" t="s">
        <v>401</v>
      </c>
    </row>
    <row r="14" spans="1:2" ht="15" customHeight="1">
      <c r="A14" s="462">
        <v>3.5246717661516767E-4</v>
      </c>
      <c r="B14" s="463" t="s">
        <v>357</v>
      </c>
    </row>
    <row r="15" spans="1:2" ht="15" customHeight="1">
      <c r="A15" s="462">
        <v>2.2149901449728724E-4</v>
      </c>
      <c r="B15" s="463" t="s">
        <v>760</v>
      </c>
    </row>
    <row r="16" spans="1:2" ht="15" customHeight="1">
      <c r="A16" s="462">
        <v>1.846456179008593E-4</v>
      </c>
      <c r="B16" s="463" t="s">
        <v>362</v>
      </c>
    </row>
    <row r="17" spans="1:2">
      <c r="A17" s="467">
        <v>1.7488206790811195E-4</v>
      </c>
      <c r="B17" s="461" t="s">
        <v>761</v>
      </c>
    </row>
    <row r="18" spans="1:2">
      <c r="A18" s="467">
        <v>1.7021585159271232E-4</v>
      </c>
      <c r="B18" s="461" t="s">
        <v>318</v>
      </c>
    </row>
    <row r="19" spans="1:2">
      <c r="A19" s="467">
        <v>1.4544459165791065E-4</v>
      </c>
      <c r="B19" s="461" t="s">
        <v>762</v>
      </c>
    </row>
    <row r="20" spans="1:2">
      <c r="A20" s="467">
        <v>1.1550392332219688E-4</v>
      </c>
      <c r="B20" s="461" t="s">
        <v>285</v>
      </c>
    </row>
    <row r="21" spans="1:2">
      <c r="A21" s="467">
        <v>1.0859169797864345E-4</v>
      </c>
      <c r="B21" s="461" t="s">
        <v>282</v>
      </c>
    </row>
    <row r="22" spans="1:2">
      <c r="A22" s="467">
        <v>8.1205670284585518E-5</v>
      </c>
      <c r="B22" s="461" t="s">
        <v>763</v>
      </c>
    </row>
    <row r="23" spans="1:2">
      <c r="A23" s="467">
        <v>7.3605854502522774E-5</v>
      </c>
      <c r="B23" s="461" t="s">
        <v>764</v>
      </c>
    </row>
    <row r="24" spans="1:2">
      <c r="A24" s="467">
        <v>6.8857667025842121E-5</v>
      </c>
      <c r="B24" s="461" t="s">
        <v>281</v>
      </c>
    </row>
    <row r="25" spans="1:2">
      <c r="A25" s="467">
        <v>6.3273675206625978E-5</v>
      </c>
      <c r="B25" s="461" t="s">
        <v>765</v>
      </c>
    </row>
    <row r="26" spans="1:2">
      <c r="A26" s="467">
        <v>5.7587403949944494E-5</v>
      </c>
      <c r="B26" s="461" t="s">
        <v>766</v>
      </c>
    </row>
    <row r="27" spans="1:2">
      <c r="A27" s="467">
        <v>4.9320659071986042E-5</v>
      </c>
      <c r="B27" s="461" t="s">
        <v>767</v>
      </c>
    </row>
    <row r="28" spans="1:2">
      <c r="A28" s="467">
        <v>4.5452693695822211E-5</v>
      </c>
      <c r="B28" s="461" t="s">
        <v>768</v>
      </c>
    </row>
    <row r="29" spans="1:2">
      <c r="A29" s="467">
        <v>3.8224312230862867E-5</v>
      </c>
      <c r="B29" s="461" t="s">
        <v>769</v>
      </c>
    </row>
    <row r="30" spans="1:2">
      <c r="A30" s="467">
        <v>3.7888347272180976E-5</v>
      </c>
      <c r="B30" s="461" t="s">
        <v>770</v>
      </c>
    </row>
    <row r="31" spans="1:2">
      <c r="A31" s="467">
        <v>3.7524940284847565E-5</v>
      </c>
      <c r="B31" s="461" t="s">
        <v>771</v>
      </c>
    </row>
    <row r="32" spans="1:2">
      <c r="A32" s="467">
        <v>3.1993780354094206E-5</v>
      </c>
      <c r="B32" s="461" t="s">
        <v>293</v>
      </c>
    </row>
    <row r="33" spans="1:2">
      <c r="A33" s="467">
        <v>3.0761900373591824E-5</v>
      </c>
      <c r="B33" s="461" t="s">
        <v>772</v>
      </c>
    </row>
    <row r="34" spans="1:2">
      <c r="A34" s="467">
        <v>3.0676261371466804E-5</v>
      </c>
      <c r="B34" s="461" t="s">
        <v>288</v>
      </c>
    </row>
    <row r="35" spans="1:2" hidden="1">
      <c r="A35" s="467">
        <v>2.992433946601189E-5</v>
      </c>
      <c r="B35" s="461" t="s">
        <v>287</v>
      </c>
    </row>
    <row r="36" spans="1:2" hidden="1">
      <c r="A36" s="467">
        <v>2.8951117142733733E-5</v>
      </c>
      <c r="B36" s="461" t="s">
        <v>773</v>
      </c>
    </row>
    <row r="37" spans="1:2" hidden="1">
      <c r="A37" s="467">
        <v>2.8719777821792578E-5</v>
      </c>
      <c r="B37" s="461" t="s">
        <v>774</v>
      </c>
    </row>
    <row r="38" spans="1:2" hidden="1">
      <c r="A38" s="467">
        <v>2.813610188519999E-5</v>
      </c>
      <c r="B38" s="461" t="s">
        <v>284</v>
      </c>
    </row>
    <row r="39" spans="1:2" hidden="1">
      <c r="A39" s="467">
        <v>2.507947158507738E-5</v>
      </c>
      <c r="B39" s="461" t="s">
        <v>292</v>
      </c>
    </row>
    <row r="40" spans="1:2" hidden="1">
      <c r="A40" s="467">
        <v>2.2725011175215162E-5</v>
      </c>
      <c r="B40" s="461" t="s">
        <v>775</v>
      </c>
    </row>
    <row r="41" spans="1:2" hidden="1">
      <c r="A41" s="467">
        <v>2.108792118980778E-5</v>
      </c>
      <c r="B41" s="461" t="s">
        <v>776</v>
      </c>
    </row>
    <row r="42" spans="1:2" hidden="1">
      <c r="A42" s="467">
        <v>2.0889136356589908E-5</v>
      </c>
      <c r="B42" s="461" t="s">
        <v>314</v>
      </c>
    </row>
    <row r="43" spans="1:2" hidden="1">
      <c r="A43" s="467">
        <v>1.8030520909456271E-5</v>
      </c>
      <c r="B43" s="461" t="s">
        <v>295</v>
      </c>
    </row>
    <row r="44" spans="1:2" hidden="1">
      <c r="A44" s="467">
        <v>1.7817418827531802E-5</v>
      </c>
      <c r="B44" s="461" t="s">
        <v>283</v>
      </c>
    </row>
    <row r="45" spans="1:2" hidden="1">
      <c r="A45" s="467">
        <v>1.4621817816734664E-5</v>
      </c>
      <c r="B45" s="461" t="s">
        <v>301</v>
      </c>
    </row>
    <row r="46" spans="1:2" hidden="1">
      <c r="A46" s="467">
        <v>1.3072977809726002E-5</v>
      </c>
      <c r="B46" s="461" t="s">
        <v>286</v>
      </c>
    </row>
    <row r="47" spans="1:2" hidden="1">
      <c r="A47" s="467">
        <v>1.2684165429564328E-5</v>
      </c>
      <c r="B47" s="461" t="s">
        <v>300</v>
      </c>
    </row>
    <row r="48" spans="1:2" hidden="1">
      <c r="A48" s="467">
        <v>1.1946852755417648E-5</v>
      </c>
      <c r="B48" s="461" t="s">
        <v>298</v>
      </c>
    </row>
    <row r="49" spans="1:2" hidden="1">
      <c r="A49" s="467">
        <v>1.0715734083337137E-5</v>
      </c>
      <c r="B49" s="461" t="s">
        <v>305</v>
      </c>
    </row>
    <row r="50" spans="1:2" hidden="1">
      <c r="A50" s="467">
        <v>1.0247799754625138E-5</v>
      </c>
      <c r="B50" s="461" t="s">
        <v>310</v>
      </c>
    </row>
    <row r="51" spans="1:2" hidden="1">
      <c r="A51" s="467">
        <v>9.5551034800175854E-6</v>
      </c>
      <c r="B51" s="461" t="s">
        <v>297</v>
      </c>
    </row>
    <row r="52" spans="1:2" hidden="1">
      <c r="A52" s="467">
        <v>8.4312639709827162E-6</v>
      </c>
      <c r="B52" s="461" t="s">
        <v>309</v>
      </c>
    </row>
    <row r="53" spans="1:2" hidden="1">
      <c r="A53" s="467">
        <v>8.3883173707704128E-6</v>
      </c>
      <c r="B53" s="461" t="s">
        <v>296</v>
      </c>
    </row>
    <row r="54" spans="1:2" hidden="1">
      <c r="A54" s="467">
        <v>6.369558906541613E-6</v>
      </c>
      <c r="B54" s="461" t="s">
        <v>319</v>
      </c>
    </row>
    <row r="55" spans="1:2" hidden="1">
      <c r="A55" s="467">
        <v>5.2383589392271081E-6</v>
      </c>
      <c r="B55" s="461" t="s">
        <v>294</v>
      </c>
    </row>
    <row r="56" spans="1:2" hidden="1">
      <c r="A56" s="467">
        <v>5.2251476794483049E-6</v>
      </c>
      <c r="B56" s="461" t="s">
        <v>290</v>
      </c>
    </row>
    <row r="57" spans="1:2" hidden="1">
      <c r="A57" s="467">
        <v>4.1715801587079284E-6</v>
      </c>
      <c r="B57" s="461" t="s">
        <v>311</v>
      </c>
    </row>
    <row r="58" spans="1:2" hidden="1">
      <c r="A58" s="467">
        <v>3.4497897332671376E-6</v>
      </c>
      <c r="B58" s="461" t="s">
        <v>777</v>
      </c>
    </row>
    <row r="59" spans="1:2" hidden="1">
      <c r="A59" s="467">
        <v>3.0840138179003093E-6</v>
      </c>
      <c r="B59" s="461" t="s">
        <v>320</v>
      </c>
    </row>
    <row r="60" spans="1:2" hidden="1">
      <c r="A60" s="467">
        <v>3.0157007050495164E-6</v>
      </c>
      <c r="B60" s="461" t="s">
        <v>307</v>
      </c>
    </row>
    <row r="61" spans="1:2" hidden="1">
      <c r="A61" s="467">
        <v>2.6342047570702291E-6</v>
      </c>
      <c r="B61" s="461" t="s">
        <v>313</v>
      </c>
    </row>
    <row r="62" spans="1:2" hidden="1">
      <c r="A62" s="467">
        <v>2.5892346240398037E-6</v>
      </c>
      <c r="B62" s="461" t="s">
        <v>291</v>
      </c>
    </row>
    <row r="63" spans="1:2" hidden="1">
      <c r="A63" s="467">
        <v>2.2554268964756808E-6</v>
      </c>
      <c r="B63" s="461" t="s">
        <v>299</v>
      </c>
    </row>
    <row r="64" spans="1:2" hidden="1">
      <c r="A64" s="467">
        <v>2.1777917340059445E-6</v>
      </c>
      <c r="B64" s="461" t="s">
        <v>306</v>
      </c>
    </row>
    <row r="65" spans="1:2" hidden="1">
      <c r="A65" s="467">
        <v>2.0447686917739945E-6</v>
      </c>
      <c r="B65" s="461" t="s">
        <v>289</v>
      </c>
    </row>
    <row r="66" spans="1:2" hidden="1">
      <c r="A66" s="467">
        <v>1.9891237548747209E-6</v>
      </c>
      <c r="B66" s="461" t="s">
        <v>302</v>
      </c>
    </row>
    <row r="67" spans="1:2" hidden="1">
      <c r="A67" s="467">
        <v>1.7179913220547395E-6</v>
      </c>
      <c r="B67" s="461" t="s">
        <v>308</v>
      </c>
    </row>
    <row r="68" spans="1:2" hidden="1">
      <c r="A68" s="467">
        <v>5.6919363766860799E-7</v>
      </c>
      <c r="B68" s="461" t="s">
        <v>312</v>
      </c>
    </row>
    <row r="69" spans="1:2" hidden="1">
      <c r="A69" s="467">
        <v>4.7469004756928675E-7</v>
      </c>
      <c r="B69" s="461" t="s">
        <v>304</v>
      </c>
    </row>
    <row r="70" spans="1:2" hidden="1">
      <c r="A70" s="467">
        <v>1.6678462643535367E-7</v>
      </c>
      <c r="B70" s="461" t="s">
        <v>316</v>
      </c>
    </row>
    <row r="71" spans="1:2" hidden="1">
      <c r="A71" s="467">
        <v>6.6340991460083619E-8</v>
      </c>
      <c r="B71" s="461" t="s">
        <v>321</v>
      </c>
    </row>
    <row r="72" spans="1:2" hidden="1">
      <c r="A72" s="467">
        <v>4.7407593949373509E-7</v>
      </c>
      <c r="B72" s="461" t="s">
        <v>300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321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7170" r:id="rId4">
          <objectPr defaultSize="0" autoPict="0" r:id="rId5">
            <anchor moveWithCells="1">
              <from>
                <xdr:col>2</xdr:col>
                <xdr:colOff>190500</xdr:colOff>
                <xdr:row>2</xdr:row>
                <xdr:rowOff>95250</xdr:rowOff>
              </from>
              <to>
                <xdr:col>15</xdr:col>
                <xdr:colOff>190500</xdr:colOff>
                <xdr:row>29</xdr:row>
                <xdr:rowOff>28575</xdr:rowOff>
              </to>
            </anchor>
          </objectPr>
        </oleObject>
      </mc:Choice>
      <mc:Fallback>
        <oleObject progId="Paint.Picture" shapeId="7170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October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332</v>
      </c>
      <c r="C13" s="472"/>
      <c r="D13" s="471">
        <f>D14+D17+D20+D23</f>
        <v>179701.63317361003</v>
      </c>
      <c r="E13" s="471">
        <f t="shared" ref="E13:L13" si="0">E14+E17+E20+E23</f>
        <v>3319.3259457700001</v>
      </c>
      <c r="F13" s="471">
        <f t="shared" si="0"/>
        <v>11586.123988819996</v>
      </c>
      <c r="G13" s="471">
        <f t="shared" si="0"/>
        <v>3726.009403420001</v>
      </c>
      <c r="H13" s="471">
        <f t="shared" si="0"/>
        <v>1197.13562099</v>
      </c>
      <c r="I13" s="471">
        <f t="shared" si="0"/>
        <v>27016.133901149995</v>
      </c>
      <c r="J13" s="471">
        <f t="shared" si="0"/>
        <v>74.995707349999989</v>
      </c>
      <c r="K13" s="471">
        <f t="shared" si="0"/>
        <v>1543.6112102799993</v>
      </c>
      <c r="L13" s="471">
        <f t="shared" si="0"/>
        <v>228164.96895139001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101602.76558096995</v>
      </c>
      <c r="E14" s="396">
        <f t="shared" si="1"/>
        <v>896.67681039000036</v>
      </c>
      <c r="F14" s="396">
        <f t="shared" si="1"/>
        <v>5079.6076825599985</v>
      </c>
      <c r="G14" s="396">
        <f t="shared" si="1"/>
        <v>2198.9699159500005</v>
      </c>
      <c r="H14" s="396">
        <f t="shared" si="1"/>
        <v>349.15724439999991</v>
      </c>
      <c r="I14" s="396">
        <f t="shared" si="1"/>
        <v>12043.53624544999</v>
      </c>
      <c r="J14" s="396">
        <f t="shared" si="1"/>
        <v>69.811263019999984</v>
      </c>
      <c r="K14" s="396">
        <f t="shared" si="1"/>
        <v>967.8618895299993</v>
      </c>
      <c r="L14" s="396">
        <f t="shared" si="1"/>
        <v>123208.38663226993</v>
      </c>
    </row>
    <row r="15" spans="1:17" s="14" customFormat="1" ht="18" customHeight="1">
      <c r="A15" s="30"/>
      <c r="B15" s="31" t="s">
        <v>15</v>
      </c>
      <c r="C15" s="200"/>
      <c r="D15" s="120">
        <v>24806.464314579967</v>
      </c>
      <c r="E15" s="120">
        <v>162.15911146000002</v>
      </c>
      <c r="F15" s="120">
        <v>421.82470319000009</v>
      </c>
      <c r="G15" s="120">
        <v>511.62675046999982</v>
      </c>
      <c r="H15" s="120">
        <v>55.729236099999994</v>
      </c>
      <c r="I15" s="120">
        <v>1646.5867211599991</v>
      </c>
      <c r="J15" s="120">
        <v>9.0830259999999996E-2</v>
      </c>
      <c r="K15" s="120">
        <v>68.817499090000027</v>
      </c>
      <c r="L15" s="120">
        <f>SUM(D15:K15)</f>
        <v>27673.299166309967</v>
      </c>
    </row>
    <row r="16" spans="1:17" s="14" customFormat="1" ht="18" customHeight="1">
      <c r="A16" s="30"/>
      <c r="B16" s="31" t="s">
        <v>16</v>
      </c>
      <c r="C16" s="200"/>
      <c r="D16" s="110">
        <v>76796.301266389986</v>
      </c>
      <c r="E16" s="110">
        <v>734.51769893000028</v>
      </c>
      <c r="F16" s="110">
        <v>4657.7829793699984</v>
      </c>
      <c r="G16" s="110">
        <v>1687.3431654800006</v>
      </c>
      <c r="H16" s="110">
        <v>293.42800829999993</v>
      </c>
      <c r="I16" s="110">
        <v>10396.94952428999</v>
      </c>
      <c r="J16" s="110">
        <v>69.72043275999998</v>
      </c>
      <c r="K16" s="110">
        <v>899.04439043999923</v>
      </c>
      <c r="L16" s="120">
        <f>SUM(D16:K16)</f>
        <v>95535.087465959965</v>
      </c>
    </row>
    <row r="17" spans="1:14" s="14" customFormat="1" ht="18" customHeight="1">
      <c r="A17" s="30"/>
      <c r="B17" s="12" t="s">
        <v>330</v>
      </c>
      <c r="C17" s="200"/>
      <c r="D17" s="396">
        <f t="shared" ref="D17:L17" si="2">SUM(D18:D19)</f>
        <v>56693.277645980081</v>
      </c>
      <c r="E17" s="396">
        <f t="shared" si="2"/>
        <v>992.83310865999954</v>
      </c>
      <c r="F17" s="396">
        <f t="shared" si="2"/>
        <v>5170.4705939799978</v>
      </c>
      <c r="G17" s="396">
        <f t="shared" si="2"/>
        <v>870.27570446000016</v>
      </c>
      <c r="H17" s="396">
        <f t="shared" si="2"/>
        <v>700.02395717999991</v>
      </c>
      <c r="I17" s="396">
        <f t="shared" si="2"/>
        <v>13059.799084220003</v>
      </c>
      <c r="J17" s="396">
        <f t="shared" si="2"/>
        <v>3.30778945</v>
      </c>
      <c r="K17" s="396">
        <f t="shared" si="2"/>
        <v>486.79291686000022</v>
      </c>
      <c r="L17" s="396">
        <f t="shared" si="2"/>
        <v>77976.780800790089</v>
      </c>
    </row>
    <row r="18" spans="1:14" s="14" customFormat="1" ht="18" customHeight="1">
      <c r="A18" s="30"/>
      <c r="B18" s="31" t="s">
        <v>15</v>
      </c>
      <c r="C18" s="200"/>
      <c r="D18" s="120">
        <v>9252.0255871599948</v>
      </c>
      <c r="E18" s="120">
        <v>88.109561520000057</v>
      </c>
      <c r="F18" s="120">
        <v>88.526940059999973</v>
      </c>
      <c r="G18" s="120">
        <v>42.735281059999998</v>
      </c>
      <c r="H18" s="120">
        <v>3.5886477800000001</v>
      </c>
      <c r="I18" s="120">
        <v>59.096736670000006</v>
      </c>
      <c r="J18" s="120">
        <v>1.9039590000000002E-2</v>
      </c>
      <c r="K18" s="120">
        <v>6.2515831000000022</v>
      </c>
      <c r="L18" s="120">
        <f>SUM(D18:K18)</f>
        <v>9540.3533769399946</v>
      </c>
    </row>
    <row r="19" spans="1:14" s="14" customFormat="1" ht="18" customHeight="1">
      <c r="A19" s="30"/>
      <c r="B19" s="31" t="s">
        <v>16</v>
      </c>
      <c r="C19" s="200"/>
      <c r="D19" s="110">
        <v>47441.252058820086</v>
      </c>
      <c r="E19" s="110">
        <v>904.72354713999948</v>
      </c>
      <c r="F19" s="110">
        <v>5081.9436539199978</v>
      </c>
      <c r="G19" s="110">
        <v>827.54042340000012</v>
      </c>
      <c r="H19" s="110">
        <v>696.43530939999994</v>
      </c>
      <c r="I19" s="110">
        <v>13000.702347550003</v>
      </c>
      <c r="J19" s="110">
        <v>3.2887498599999998</v>
      </c>
      <c r="K19" s="110">
        <v>480.54133376000021</v>
      </c>
      <c r="L19" s="120">
        <f>SUM(D19:K19)</f>
        <v>68436.427423850095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717.20954401999995</v>
      </c>
      <c r="E20" s="396">
        <f t="shared" si="3"/>
        <v>6.38774189</v>
      </c>
      <c r="F20" s="396">
        <f t="shared" si="3"/>
        <v>86.981242449999996</v>
      </c>
      <c r="G20" s="396">
        <f t="shared" si="3"/>
        <v>16.840579769999994</v>
      </c>
      <c r="H20" s="396">
        <f t="shared" si="3"/>
        <v>0.34560053999999996</v>
      </c>
      <c r="I20" s="396">
        <f t="shared" si="3"/>
        <v>5.1032500000000001E-3</v>
      </c>
      <c r="J20" s="396">
        <f t="shared" si="3"/>
        <v>0.21786798999999998</v>
      </c>
      <c r="K20" s="396">
        <f t="shared" si="3"/>
        <v>17.860711890000005</v>
      </c>
      <c r="L20" s="396">
        <f t="shared" si="3"/>
        <v>845.84839180000006</v>
      </c>
    </row>
    <row r="21" spans="1:14" s="14" customFormat="1" ht="18" customHeight="1">
      <c r="A21" s="30"/>
      <c r="B21" s="31" t="s">
        <v>15</v>
      </c>
      <c r="C21" s="200"/>
      <c r="D21" s="110">
        <v>0.78581990000000013</v>
      </c>
      <c r="E21" s="110">
        <v>0</v>
      </c>
      <c r="F21" s="110">
        <v>3.0841400100000005</v>
      </c>
      <c r="G21" s="110">
        <v>1.2665299999999999E-3</v>
      </c>
      <c r="H21" s="110">
        <v>0</v>
      </c>
      <c r="I21" s="110">
        <v>0</v>
      </c>
      <c r="J21" s="110">
        <v>1.1345900000000001E-2</v>
      </c>
      <c r="K21" s="110">
        <v>4.7725199999999997E-3</v>
      </c>
      <c r="L21" s="120">
        <f>SUM(D21:K21)</f>
        <v>3.8873448600000002</v>
      </c>
    </row>
    <row r="22" spans="1:14" s="14" customFormat="1" ht="18" customHeight="1">
      <c r="A22" s="30"/>
      <c r="B22" s="31" t="s">
        <v>16</v>
      </c>
      <c r="C22" s="200"/>
      <c r="D22" s="110">
        <v>716.42372411999997</v>
      </c>
      <c r="E22" s="110">
        <v>6.38774189</v>
      </c>
      <c r="F22" s="110">
        <v>83.897102439999998</v>
      </c>
      <c r="G22" s="110">
        <v>16.839313239999996</v>
      </c>
      <c r="H22" s="110">
        <v>0.34560053999999996</v>
      </c>
      <c r="I22" s="110">
        <v>5.1032500000000001E-3</v>
      </c>
      <c r="J22" s="110">
        <v>0.20652208999999999</v>
      </c>
      <c r="K22" s="110">
        <v>17.855939370000005</v>
      </c>
      <c r="L22" s="120">
        <f>SUM(D22:K22)</f>
        <v>841.96104694000007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20688.380402639988</v>
      </c>
      <c r="E23" s="110">
        <f t="shared" si="4"/>
        <v>1423.4282848300002</v>
      </c>
      <c r="F23" s="110">
        <f t="shared" si="4"/>
        <v>1249.0644698300005</v>
      </c>
      <c r="G23" s="110">
        <f t="shared" si="4"/>
        <v>639.92320324000025</v>
      </c>
      <c r="H23" s="110">
        <f t="shared" si="4"/>
        <v>147.60881886999999</v>
      </c>
      <c r="I23" s="110">
        <f t="shared" si="4"/>
        <v>1912.7934682299997</v>
      </c>
      <c r="J23" s="110">
        <f t="shared" si="4"/>
        <v>1.6587868899999996</v>
      </c>
      <c r="K23" s="110">
        <f t="shared" si="4"/>
        <v>71.095691999999957</v>
      </c>
      <c r="L23" s="110">
        <f t="shared" si="4"/>
        <v>26133.953126529992</v>
      </c>
    </row>
    <row r="24" spans="1:14" s="14" customFormat="1" ht="18" customHeight="1">
      <c r="A24" s="30"/>
      <c r="B24" s="31" t="s">
        <v>15</v>
      </c>
      <c r="C24" s="200"/>
      <c r="D24" s="110">
        <v>4506.8799123399922</v>
      </c>
      <c r="E24" s="110">
        <v>120.68052445000006</v>
      </c>
      <c r="F24" s="110">
        <v>588.19227805000025</v>
      </c>
      <c r="G24" s="110">
        <v>170.54850107000001</v>
      </c>
      <c r="H24" s="110">
        <v>41.541810930000004</v>
      </c>
      <c r="I24" s="110">
        <v>197.69413990999996</v>
      </c>
      <c r="J24" s="110">
        <v>1.2475373399999996</v>
      </c>
      <c r="K24" s="110">
        <v>64.303062519999955</v>
      </c>
      <c r="L24" s="120">
        <f>SUM(D24:K24)</f>
        <v>5691.0877666099923</v>
      </c>
    </row>
    <row r="25" spans="1:14" s="14" customFormat="1" ht="18" customHeight="1">
      <c r="A25" s="30"/>
      <c r="B25" s="31" t="s">
        <v>16</v>
      </c>
      <c r="C25" s="200"/>
      <c r="D25" s="110">
        <v>16181.500490299995</v>
      </c>
      <c r="E25" s="110">
        <v>1302.74776038</v>
      </c>
      <c r="F25" s="110">
        <v>660.87219178000021</v>
      </c>
      <c r="G25" s="110">
        <v>469.37470217000021</v>
      </c>
      <c r="H25" s="110">
        <v>106.06700794</v>
      </c>
      <c r="I25" s="110">
        <v>1715.0993283199998</v>
      </c>
      <c r="J25" s="110">
        <v>0.41124954999999996</v>
      </c>
      <c r="K25" s="110">
        <v>6.7926294799999987</v>
      </c>
      <c r="L25" s="120">
        <f>SUM(D25:K25)</f>
        <v>20442.865359920001</v>
      </c>
    </row>
    <row r="26" spans="1:14" s="14" customFormat="1" ht="18" customHeight="1">
      <c r="A26" s="29"/>
      <c r="B26" s="470" t="s">
        <v>333</v>
      </c>
      <c r="C26" s="472"/>
      <c r="D26" s="471">
        <f>D27+D28</f>
        <v>947.05257744000005</v>
      </c>
      <c r="E26" s="471">
        <f t="shared" ref="E26:L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947.05257744000005</v>
      </c>
    </row>
    <row r="27" spans="1:14" s="14" customFormat="1" ht="18" customHeight="1">
      <c r="A27" s="30"/>
      <c r="B27" s="31" t="s">
        <v>15</v>
      </c>
      <c r="C27" s="200"/>
      <c r="D27" s="120">
        <v>947.05257744000005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947.05257744000005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6">
        <f>D26+D13</f>
        <v>180648.68575105001</v>
      </c>
      <c r="E29" s="396">
        <f t="shared" ref="E29:L29" si="6">E26+E13</f>
        <v>3319.3259457700001</v>
      </c>
      <c r="F29" s="396">
        <f t="shared" si="6"/>
        <v>11586.123988819996</v>
      </c>
      <c r="G29" s="396">
        <f t="shared" si="6"/>
        <v>3726.009403420001</v>
      </c>
      <c r="H29" s="396">
        <f t="shared" si="6"/>
        <v>1197.13562099</v>
      </c>
      <c r="I29" s="396">
        <f t="shared" si="6"/>
        <v>27016.133901149995</v>
      </c>
      <c r="J29" s="396">
        <f t="shared" si="6"/>
        <v>74.995707349999989</v>
      </c>
      <c r="K29" s="396">
        <f t="shared" si="6"/>
        <v>1543.6112102799993</v>
      </c>
      <c r="L29" s="396">
        <f t="shared" si="6"/>
        <v>229112.02152883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332</v>
      </c>
      <c r="C32" s="472"/>
      <c r="D32" s="471">
        <f t="shared" ref="D32:L32" si="7">D33+D36+D39+D42</f>
        <v>412.14704438000001</v>
      </c>
      <c r="E32" s="471">
        <f t="shared" si="7"/>
        <v>3.3534321</v>
      </c>
      <c r="F32" s="471">
        <f t="shared" si="7"/>
        <v>181.85498948999998</v>
      </c>
      <c r="G32" s="471">
        <f t="shared" si="7"/>
        <v>4.5495085399999997</v>
      </c>
      <c r="H32" s="471">
        <f t="shared" si="7"/>
        <v>0</v>
      </c>
      <c r="I32" s="471">
        <f t="shared" si="7"/>
        <v>0.11735202</v>
      </c>
      <c r="J32" s="471">
        <f t="shared" si="7"/>
        <v>40.198088130000002</v>
      </c>
      <c r="K32" s="471">
        <f t="shared" si="7"/>
        <v>216.79353740000002</v>
      </c>
      <c r="L32" s="471">
        <f t="shared" si="7"/>
        <v>859.01395205999984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122.67814663000001</v>
      </c>
      <c r="E33" s="396">
        <f t="shared" si="8"/>
        <v>3.2518268200000002</v>
      </c>
      <c r="F33" s="396">
        <f t="shared" si="8"/>
        <v>87.957487939999993</v>
      </c>
      <c r="G33" s="396">
        <f t="shared" si="8"/>
        <v>4.5495085399999997</v>
      </c>
      <c r="H33" s="396">
        <f t="shared" si="8"/>
        <v>0</v>
      </c>
      <c r="I33" s="396">
        <f t="shared" si="8"/>
        <v>0.11735202</v>
      </c>
      <c r="J33" s="396">
        <f t="shared" si="8"/>
        <v>40.198088130000002</v>
      </c>
      <c r="K33" s="396">
        <f t="shared" si="8"/>
        <v>202.07819216000001</v>
      </c>
      <c r="L33" s="396">
        <f t="shared" si="8"/>
        <v>460.83060224000002</v>
      </c>
    </row>
    <row r="34" spans="1:12" s="14" customFormat="1" ht="18" customHeight="1">
      <c r="A34" s="30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f>SUM(D34:K34)</f>
        <v>0</v>
      </c>
    </row>
    <row r="35" spans="1:12" s="14" customFormat="1" ht="18" customHeight="1">
      <c r="A35" s="30"/>
      <c r="B35" s="31" t="s">
        <v>16</v>
      </c>
      <c r="C35" s="200"/>
      <c r="D35" s="110">
        <v>122.67814663000001</v>
      </c>
      <c r="E35" s="110">
        <v>3.2518268200000002</v>
      </c>
      <c r="F35" s="110">
        <v>87.957487939999993</v>
      </c>
      <c r="G35" s="110">
        <v>4.5495085399999997</v>
      </c>
      <c r="H35" s="110">
        <v>0</v>
      </c>
      <c r="I35" s="110">
        <v>0.11735202</v>
      </c>
      <c r="J35" s="110">
        <v>40.198088130000002</v>
      </c>
      <c r="K35" s="110">
        <v>202.07819216000001</v>
      </c>
      <c r="L35" s="120">
        <f>SUM(D35:K35)</f>
        <v>460.83060224000002</v>
      </c>
    </row>
    <row r="36" spans="1:12" s="14" customFormat="1" ht="18" customHeight="1">
      <c r="A36" s="30"/>
      <c r="B36" s="12" t="s">
        <v>330</v>
      </c>
      <c r="C36" s="200"/>
      <c r="D36" s="396">
        <f t="shared" ref="D36:L36" si="9">SUM(D37:D38)</f>
        <v>174.43637657999997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10.36499019</v>
      </c>
      <c r="L36" s="396">
        <f t="shared" si="9"/>
        <v>184.80136676999996</v>
      </c>
    </row>
    <row r="37" spans="1:12" s="14" customFormat="1" ht="18" customHeight="1">
      <c r="A37" s="30"/>
      <c r="B37" s="31" t="s">
        <v>15</v>
      </c>
      <c r="C37" s="200"/>
      <c r="D37" s="120">
        <v>19.561457180000001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f>SUM(D37:K37)</f>
        <v>19.561457180000001</v>
      </c>
    </row>
    <row r="38" spans="1:12" s="14" customFormat="1" ht="18" customHeight="1">
      <c r="A38" s="30"/>
      <c r="B38" s="31" t="s">
        <v>16</v>
      </c>
      <c r="C38" s="200"/>
      <c r="D38" s="110">
        <v>154.87491939999998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10.36499019</v>
      </c>
      <c r="L38" s="120">
        <f>SUM(D38:K38)</f>
        <v>165.23990958999997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1.2737850900000001</v>
      </c>
      <c r="E39" s="396">
        <f t="shared" si="10"/>
        <v>0.10160527999999999</v>
      </c>
      <c r="F39" s="396">
        <f t="shared" si="10"/>
        <v>9.0627448899999994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10.438135259999999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1.2737850900000001</v>
      </c>
      <c r="E41" s="110">
        <v>0.10160527999999999</v>
      </c>
      <c r="F41" s="110">
        <v>9.0627448899999994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20">
        <f>SUM(D41:K41)</f>
        <v>10.438135259999999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113.75873608000001</v>
      </c>
      <c r="E42" s="110">
        <f t="shared" si="11"/>
        <v>0</v>
      </c>
      <c r="F42" s="110">
        <f t="shared" si="11"/>
        <v>84.834756659999982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4.3503550500000001</v>
      </c>
      <c r="L42" s="110">
        <f t="shared" si="11"/>
        <v>202.94384779000001</v>
      </c>
    </row>
    <row r="43" spans="1:12" s="14" customFormat="1" ht="18" customHeight="1">
      <c r="A43" s="30"/>
      <c r="B43" s="31" t="s">
        <v>15</v>
      </c>
      <c r="C43" s="200"/>
      <c r="D43" s="110">
        <v>69.449175220000001</v>
      </c>
      <c r="E43" s="110">
        <v>0</v>
      </c>
      <c r="F43" s="110">
        <v>84.834756659999982</v>
      </c>
      <c r="G43" s="110">
        <v>0</v>
      </c>
      <c r="H43" s="110">
        <v>0</v>
      </c>
      <c r="I43" s="110">
        <v>0</v>
      </c>
      <c r="J43" s="110">
        <v>0</v>
      </c>
      <c r="K43" s="110">
        <v>0.84193400000000007</v>
      </c>
      <c r="L43" s="120">
        <f>SUM(D43:K43)</f>
        <v>155.12586587999999</v>
      </c>
    </row>
    <row r="44" spans="1:12" s="14" customFormat="1" ht="18" customHeight="1">
      <c r="A44" s="30"/>
      <c r="B44" s="31" t="s">
        <v>16</v>
      </c>
      <c r="C44" s="200"/>
      <c r="D44" s="110">
        <v>44.309560859999998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3.5084210499999999</v>
      </c>
      <c r="L44" s="120">
        <f>SUM(D44:K44)</f>
        <v>47.81798191</v>
      </c>
    </row>
    <row r="45" spans="1:12" s="14" customFormat="1" ht="18" customHeight="1">
      <c r="A45" s="29"/>
      <c r="B45" s="470" t="s">
        <v>333</v>
      </c>
      <c r="C45" s="472"/>
      <c r="D45" s="471">
        <f t="shared" ref="D45:L45" si="12">D46+D47</f>
        <v>792.58179286999984</v>
      </c>
      <c r="E45" s="471">
        <f t="shared" si="12"/>
        <v>0</v>
      </c>
      <c r="F45" s="471">
        <f t="shared" si="12"/>
        <v>6.0953919200000009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798.67718478999996</v>
      </c>
    </row>
    <row r="46" spans="1:12" s="14" customFormat="1" ht="18" customHeight="1">
      <c r="A46" s="30"/>
      <c r="B46" s="31" t="s">
        <v>15</v>
      </c>
      <c r="C46" s="200"/>
      <c r="D46" s="120">
        <v>255.34733239999997</v>
      </c>
      <c r="E46" s="120">
        <v>0</v>
      </c>
      <c r="F46" s="120">
        <v>6.0953919200000009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f>SUM(D46:K46)</f>
        <v>261.44272431999997</v>
      </c>
    </row>
    <row r="47" spans="1:12" s="14" customFormat="1" ht="18" customHeight="1">
      <c r="A47" s="30"/>
      <c r="B47" s="31" t="s">
        <v>16</v>
      </c>
      <c r="C47" s="200"/>
      <c r="D47" s="110">
        <v>537.23446046999993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20">
        <f>SUM(D47:K47)</f>
        <v>537.23446046999993</v>
      </c>
    </row>
    <row r="48" spans="1:12" s="14" customFormat="1" ht="18" customHeight="1">
      <c r="A48" s="29"/>
      <c r="B48" s="12" t="s">
        <v>19</v>
      </c>
      <c r="C48" s="12"/>
      <c r="D48" s="396">
        <f>D45+D32</f>
        <v>1204.7288372499997</v>
      </c>
      <c r="E48" s="396">
        <f t="shared" ref="E48:L48" si="13">E45+E32</f>
        <v>3.3534321</v>
      </c>
      <c r="F48" s="396">
        <f t="shared" si="13"/>
        <v>187.95038140999998</v>
      </c>
      <c r="G48" s="396">
        <f t="shared" si="13"/>
        <v>4.5495085399999997</v>
      </c>
      <c r="H48" s="396">
        <f t="shared" si="13"/>
        <v>0</v>
      </c>
      <c r="I48" s="396">
        <f t="shared" si="13"/>
        <v>0.11735202</v>
      </c>
      <c r="J48" s="396">
        <f t="shared" si="13"/>
        <v>40.198088130000002</v>
      </c>
      <c r="K48" s="396">
        <f t="shared" si="13"/>
        <v>216.79353740000002</v>
      </c>
      <c r="L48" s="396">
        <f t="shared" si="13"/>
        <v>1657.6911368499998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80.664438999999987</v>
      </c>
      <c r="E50" s="111">
        <v>0</v>
      </c>
      <c r="F50" s="111">
        <v>75.68975008999999</v>
      </c>
      <c r="G50" s="111">
        <v>8.0976299999999998E-3</v>
      </c>
      <c r="H50" s="111">
        <v>0</v>
      </c>
      <c r="I50" s="111">
        <v>0</v>
      </c>
      <c r="J50" s="111">
        <v>1.1267899999999999E-2</v>
      </c>
      <c r="K50" s="111">
        <v>48.457128500000003</v>
      </c>
      <c r="L50" s="110">
        <f>SUM(D50:K50)</f>
        <v>204.83068312</v>
      </c>
    </row>
    <row r="51" spans="1:12" s="14" customFormat="1" ht="18" customHeight="1">
      <c r="A51" s="29"/>
      <c r="B51" s="12" t="s">
        <v>22</v>
      </c>
      <c r="C51" s="12"/>
      <c r="D51" s="111">
        <v>1124.0643982500001</v>
      </c>
      <c r="E51" s="111">
        <v>3.3534321</v>
      </c>
      <c r="F51" s="111">
        <v>112.26063131000001</v>
      </c>
      <c r="G51" s="111">
        <v>4.5414109099999997</v>
      </c>
      <c r="H51" s="111">
        <v>0</v>
      </c>
      <c r="I51" s="111">
        <v>0.11735202</v>
      </c>
      <c r="J51" s="111">
        <v>40.186820230000002</v>
      </c>
      <c r="K51" s="111">
        <v>75.71251491999999</v>
      </c>
      <c r="L51" s="110">
        <f>SUM(D51:K51)</f>
        <v>1360.2365597399998</v>
      </c>
    </row>
    <row r="52" spans="1:12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92.623893979999991</v>
      </c>
      <c r="L52" s="110">
        <f>SUM(D52:K52)</f>
        <v>92.623893979999991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332</v>
      </c>
      <c r="C55" s="472"/>
      <c r="D55" s="471">
        <f t="shared" ref="D55:L55" si="14">D56+D59+D62+D65</f>
        <v>136251.94410914011</v>
      </c>
      <c r="E55" s="471">
        <f t="shared" si="14"/>
        <v>7555.3070587399998</v>
      </c>
      <c r="F55" s="471">
        <f t="shared" si="14"/>
        <v>8912.9845873500053</v>
      </c>
      <c r="G55" s="471">
        <f t="shared" si="14"/>
        <v>9885.6759134600015</v>
      </c>
      <c r="H55" s="471">
        <f t="shared" si="14"/>
        <v>1815.2990377699998</v>
      </c>
      <c r="I55" s="471">
        <f t="shared" si="14"/>
        <v>10812.665272060003</v>
      </c>
      <c r="J55" s="471">
        <f t="shared" si="14"/>
        <v>669.15673859999981</v>
      </c>
      <c r="K55" s="471">
        <f t="shared" si="14"/>
        <v>1117.9252162599998</v>
      </c>
      <c r="L55" s="471">
        <f t="shared" si="14"/>
        <v>177020.95793338015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86197.568340120066</v>
      </c>
      <c r="E56" s="396">
        <f t="shared" si="15"/>
        <v>4655.8307355600009</v>
      </c>
      <c r="F56" s="396">
        <f t="shared" si="15"/>
        <v>4313.4038318400026</v>
      </c>
      <c r="G56" s="396">
        <f t="shared" si="15"/>
        <v>8269.377867510002</v>
      </c>
      <c r="H56" s="396">
        <f t="shared" si="15"/>
        <v>708.19887190999987</v>
      </c>
      <c r="I56" s="396">
        <f t="shared" si="15"/>
        <v>5502.4443625700023</v>
      </c>
      <c r="J56" s="396">
        <f t="shared" si="15"/>
        <v>89.056345969999995</v>
      </c>
      <c r="K56" s="396">
        <f t="shared" si="15"/>
        <v>365.92007453000008</v>
      </c>
      <c r="L56" s="396">
        <f t="shared" si="15"/>
        <v>110101.80043001009</v>
      </c>
    </row>
    <row r="57" spans="1:12" s="14" customFormat="1" ht="18" customHeight="1">
      <c r="A57" s="30"/>
      <c r="B57" s="31" t="s">
        <v>15</v>
      </c>
      <c r="C57" s="200"/>
      <c r="D57" s="120">
        <v>21679.272418990036</v>
      </c>
      <c r="E57" s="120">
        <v>1279.1804329400002</v>
      </c>
      <c r="F57" s="120">
        <v>368.03873720999997</v>
      </c>
      <c r="G57" s="120">
        <v>578.48882710000021</v>
      </c>
      <c r="H57" s="120">
        <v>61.80958196000001</v>
      </c>
      <c r="I57" s="120">
        <v>1004.3649168800004</v>
      </c>
      <c r="J57" s="120">
        <v>0</v>
      </c>
      <c r="K57" s="120">
        <v>6.072378399999999</v>
      </c>
      <c r="L57" s="120">
        <f>SUM(D57:K57)</f>
        <v>24977.227293480038</v>
      </c>
    </row>
    <row r="58" spans="1:12" s="14" customFormat="1" ht="18" customHeight="1">
      <c r="A58" s="30"/>
      <c r="B58" s="31" t="s">
        <v>16</v>
      </c>
      <c r="C58" s="200"/>
      <c r="D58" s="110">
        <v>64518.295921130026</v>
      </c>
      <c r="E58" s="110">
        <v>3376.6503026200003</v>
      </c>
      <c r="F58" s="110">
        <v>3945.3650946300022</v>
      </c>
      <c r="G58" s="110">
        <v>7690.8890404100021</v>
      </c>
      <c r="H58" s="110">
        <v>646.38928994999981</v>
      </c>
      <c r="I58" s="110">
        <v>4498.0794456900021</v>
      </c>
      <c r="J58" s="110">
        <v>89.056345969999995</v>
      </c>
      <c r="K58" s="110">
        <v>359.84769613000009</v>
      </c>
      <c r="L58" s="120">
        <f>SUM(D58:K58)</f>
        <v>85124.573136530045</v>
      </c>
    </row>
    <row r="59" spans="1:12" s="14" customFormat="1" ht="18" customHeight="1">
      <c r="A59" s="30"/>
      <c r="B59" s="12" t="s">
        <v>330</v>
      </c>
      <c r="C59" s="200"/>
      <c r="D59" s="396">
        <f t="shared" ref="D59:L59" si="16">SUM(D60:D61)</f>
        <v>36298.778615590054</v>
      </c>
      <c r="E59" s="396">
        <f t="shared" si="16"/>
        <v>2204.9236541499995</v>
      </c>
      <c r="F59" s="396">
        <f t="shared" si="16"/>
        <v>3268.4853751600031</v>
      </c>
      <c r="G59" s="396">
        <f t="shared" si="16"/>
        <v>613.41284786000006</v>
      </c>
      <c r="H59" s="396">
        <f t="shared" si="16"/>
        <v>966.99492770999996</v>
      </c>
      <c r="I59" s="396">
        <f t="shared" si="16"/>
        <v>4971.35906866</v>
      </c>
      <c r="J59" s="396">
        <f t="shared" si="16"/>
        <v>550.41296283999986</v>
      </c>
      <c r="K59" s="396">
        <f t="shared" si="16"/>
        <v>660.36837260999971</v>
      </c>
      <c r="L59" s="396">
        <f t="shared" si="16"/>
        <v>49534.735824580057</v>
      </c>
    </row>
    <row r="60" spans="1:12" s="14" customFormat="1" ht="18" customHeight="1">
      <c r="A60" s="30"/>
      <c r="B60" s="31" t="s">
        <v>15</v>
      </c>
      <c r="C60" s="200"/>
      <c r="D60" s="120">
        <v>13378.007820560031</v>
      </c>
      <c r="E60" s="120">
        <v>242.03133155</v>
      </c>
      <c r="F60" s="120">
        <v>70.166213440000021</v>
      </c>
      <c r="G60" s="120">
        <v>314.97112590999996</v>
      </c>
      <c r="H60" s="120">
        <v>31.86054712000001</v>
      </c>
      <c r="I60" s="120">
        <v>203.15842695000003</v>
      </c>
      <c r="J60" s="120">
        <v>0</v>
      </c>
      <c r="K60" s="120">
        <v>8.8063438400000003</v>
      </c>
      <c r="L60" s="120">
        <f>SUM(D60:K60)</f>
        <v>14249.001809370033</v>
      </c>
    </row>
    <row r="61" spans="1:12" s="14" customFormat="1" ht="18" customHeight="1">
      <c r="A61" s="30"/>
      <c r="B61" s="31" t="s">
        <v>16</v>
      </c>
      <c r="C61" s="200"/>
      <c r="D61" s="110">
        <v>22920.770795030025</v>
      </c>
      <c r="E61" s="110">
        <v>1962.8923225999995</v>
      </c>
      <c r="F61" s="110">
        <v>3198.3191617200032</v>
      </c>
      <c r="G61" s="110">
        <v>298.44172195000004</v>
      </c>
      <c r="H61" s="110">
        <v>935.13438058999998</v>
      </c>
      <c r="I61" s="110">
        <v>4768.2006417100001</v>
      </c>
      <c r="J61" s="110">
        <v>550.41296283999986</v>
      </c>
      <c r="K61" s="110">
        <v>651.56202876999976</v>
      </c>
      <c r="L61" s="120">
        <f>SUM(D61:K61)</f>
        <v>35285.734015210022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7889.8609201800009</v>
      </c>
      <c r="E62" s="396">
        <f t="shared" si="17"/>
        <v>89.314062500000006</v>
      </c>
      <c r="F62" s="396">
        <f t="shared" si="17"/>
        <v>386.54291130000007</v>
      </c>
      <c r="G62" s="396">
        <f t="shared" si="17"/>
        <v>107.69741116</v>
      </c>
      <c r="H62" s="396">
        <f t="shared" si="17"/>
        <v>14.360250880000002</v>
      </c>
      <c r="I62" s="396">
        <f t="shared" si="17"/>
        <v>0</v>
      </c>
      <c r="J62" s="396">
        <f t="shared" si="17"/>
        <v>0</v>
      </c>
      <c r="K62" s="396">
        <f t="shared" si="17"/>
        <v>45.771743000000001</v>
      </c>
      <c r="L62" s="396">
        <f t="shared" si="17"/>
        <v>8533.5472990199996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7889.8609201800009</v>
      </c>
      <c r="E64" s="110">
        <v>89.314062500000006</v>
      </c>
      <c r="F64" s="110">
        <v>386.54291130000007</v>
      </c>
      <c r="G64" s="110">
        <v>107.69741116</v>
      </c>
      <c r="H64" s="110">
        <v>14.360250880000002</v>
      </c>
      <c r="I64" s="110">
        <v>0</v>
      </c>
      <c r="J64" s="110">
        <v>0</v>
      </c>
      <c r="K64" s="110">
        <v>45.771743000000001</v>
      </c>
      <c r="L64" s="120">
        <f>SUM(D64:K64)</f>
        <v>8533.5472990199996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5865.7362332500006</v>
      </c>
      <c r="E65" s="110">
        <f t="shared" si="18"/>
        <v>605.23860653000008</v>
      </c>
      <c r="F65" s="110">
        <f t="shared" si="18"/>
        <v>944.55246904999979</v>
      </c>
      <c r="G65" s="110">
        <f t="shared" si="18"/>
        <v>895.18778693000013</v>
      </c>
      <c r="H65" s="110">
        <f t="shared" si="18"/>
        <v>125.74498726999997</v>
      </c>
      <c r="I65" s="110">
        <f t="shared" si="18"/>
        <v>338.86184083000012</v>
      </c>
      <c r="J65" s="110">
        <f t="shared" si="18"/>
        <v>29.687429789999999</v>
      </c>
      <c r="K65" s="110">
        <f t="shared" si="18"/>
        <v>45.865026119999975</v>
      </c>
      <c r="L65" s="110">
        <f t="shared" si="18"/>
        <v>8850.8743797700008</v>
      </c>
    </row>
    <row r="66" spans="1:17" s="14" customFormat="1" ht="18" customHeight="1">
      <c r="A66" s="30"/>
      <c r="B66" s="31" t="s">
        <v>15</v>
      </c>
      <c r="C66" s="200"/>
      <c r="D66" s="110">
        <v>487.00450453000013</v>
      </c>
      <c r="E66" s="110">
        <v>161.88663072</v>
      </c>
      <c r="F66" s="110">
        <v>113.77627485000004</v>
      </c>
      <c r="G66" s="110">
        <v>47.59862813000003</v>
      </c>
      <c r="H66" s="110">
        <v>9.8071064900000007</v>
      </c>
      <c r="I66" s="110">
        <v>59.395123130000009</v>
      </c>
      <c r="J66" s="110">
        <v>0</v>
      </c>
      <c r="K66" s="110">
        <v>39.185176049999981</v>
      </c>
      <c r="L66" s="120">
        <f>SUM(D66:K66)</f>
        <v>918.6534439000003</v>
      </c>
    </row>
    <row r="67" spans="1:17" s="14" customFormat="1" ht="18" customHeight="1">
      <c r="A67" s="30"/>
      <c r="B67" s="31" t="s">
        <v>16</v>
      </c>
      <c r="C67" s="200"/>
      <c r="D67" s="110">
        <v>5378.7317287200003</v>
      </c>
      <c r="E67" s="110">
        <v>443.35197581000006</v>
      </c>
      <c r="F67" s="110">
        <v>830.77619419999974</v>
      </c>
      <c r="G67" s="110">
        <v>847.58915880000006</v>
      </c>
      <c r="H67" s="110">
        <v>115.93788077999997</v>
      </c>
      <c r="I67" s="110">
        <v>279.46671770000012</v>
      </c>
      <c r="J67" s="110">
        <v>29.687429789999999</v>
      </c>
      <c r="K67" s="110">
        <v>6.6798500699999952</v>
      </c>
      <c r="L67" s="120">
        <f>SUM(D67:K67)</f>
        <v>7932.2209358700011</v>
      </c>
    </row>
    <row r="68" spans="1:17" s="14" customFormat="1" ht="18" customHeight="1">
      <c r="A68" s="29"/>
      <c r="B68" s="470" t="s">
        <v>333</v>
      </c>
      <c r="C68" s="472"/>
      <c r="D68" s="471">
        <f t="shared" ref="D68:L68" si="19">D69+D70</f>
        <v>4038.47067371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4038.47067371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4038.47067371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4038.47067371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140290.4147828501</v>
      </c>
      <c r="E71" s="396">
        <f t="shared" ref="E71:L71" si="20">E68+E55</f>
        <v>7555.3070587399998</v>
      </c>
      <c r="F71" s="396">
        <f t="shared" si="20"/>
        <v>8912.9845873500053</v>
      </c>
      <c r="G71" s="396">
        <f t="shared" si="20"/>
        <v>9885.6759134600015</v>
      </c>
      <c r="H71" s="396">
        <f t="shared" si="20"/>
        <v>1815.2990377699998</v>
      </c>
      <c r="I71" s="396">
        <f t="shared" si="20"/>
        <v>10812.665272060003</v>
      </c>
      <c r="J71" s="396">
        <f t="shared" si="20"/>
        <v>669.15673859999981</v>
      </c>
      <c r="K71" s="396">
        <f t="shared" si="20"/>
        <v>1117.9252162599998</v>
      </c>
      <c r="L71" s="396">
        <f t="shared" si="20"/>
        <v>181059.42860709014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133414.38756038988</v>
      </c>
      <c r="E73" s="111">
        <v>7353.1136154699961</v>
      </c>
      <c r="F73" s="111">
        <v>8865.316803179996</v>
      </c>
      <c r="G73" s="111">
        <v>9799.6321584400066</v>
      </c>
      <c r="H73" s="111">
        <v>1814.3160304299997</v>
      </c>
      <c r="I73" s="111">
        <v>10808.393288560012</v>
      </c>
      <c r="J73" s="111">
        <v>644.74486991000038</v>
      </c>
      <c r="K73" s="111">
        <v>1053.4165439499998</v>
      </c>
      <c r="L73" s="120">
        <f>SUM(D73:K73)</f>
        <v>173753.32087032992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6872.0526146399989</v>
      </c>
      <c r="E74" s="111">
        <v>202.19344326000004</v>
      </c>
      <c r="F74" s="111">
        <v>47.667784179999991</v>
      </c>
      <c r="G74" s="111">
        <v>86.043755019999992</v>
      </c>
      <c r="H74" s="111">
        <v>0.98300734000000001</v>
      </c>
      <c r="I74" s="111">
        <v>4.2719835000000002</v>
      </c>
      <c r="J74" s="111">
        <v>24.411868690000006</v>
      </c>
      <c r="K74" s="111">
        <v>64.42540176</v>
      </c>
      <c r="L74" s="120">
        <f>SUM(D74:K74)</f>
        <v>7302.0498583899989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3.9746078499999999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8.3270549999999999E-2</v>
      </c>
      <c r="L75" s="120">
        <f>SUM(D75:K75)</f>
        <v>4.0578783999999999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October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332</v>
      </c>
      <c r="C13" s="472"/>
      <c r="D13" s="471">
        <f>D14+D17+D20+D23</f>
        <v>1617.3996568599996</v>
      </c>
      <c r="E13" s="471">
        <f t="shared" ref="E13:L13" si="0">E14+E17+E20+E23</f>
        <v>4015.4510838399988</v>
      </c>
      <c r="F13" s="471">
        <f t="shared" si="0"/>
        <v>2093.5541370599994</v>
      </c>
      <c r="G13" s="471">
        <f t="shared" si="0"/>
        <v>11.649388499999999</v>
      </c>
      <c r="H13" s="471">
        <f t="shared" si="0"/>
        <v>112.46900600999999</v>
      </c>
      <c r="I13" s="471">
        <f t="shared" si="0"/>
        <v>59.269798700000003</v>
      </c>
      <c r="J13" s="471">
        <f t="shared" si="0"/>
        <v>25.082604029999999</v>
      </c>
      <c r="K13" s="471">
        <f t="shared" si="0"/>
        <v>7934.8756749999975</v>
      </c>
      <c r="L13" s="471">
        <f t="shared" si="0"/>
        <v>820.74458382999978</v>
      </c>
      <c r="M13" s="120">
        <f>L13+K13+'A2'!L13+'A1'!M13</f>
        <v>673575.31951523968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1010.7312788799996</v>
      </c>
      <c r="E14" s="396">
        <f t="shared" si="1"/>
        <v>1262.8503486299999</v>
      </c>
      <c r="F14" s="396">
        <f t="shared" si="1"/>
        <v>927.56692149999981</v>
      </c>
      <c r="G14" s="396">
        <f t="shared" si="1"/>
        <v>9.6755692799999995</v>
      </c>
      <c r="H14" s="396">
        <f t="shared" si="1"/>
        <v>29.152206339999996</v>
      </c>
      <c r="I14" s="396">
        <f t="shared" si="1"/>
        <v>0.97078970000000009</v>
      </c>
      <c r="J14" s="396">
        <f t="shared" si="1"/>
        <v>13.981538360000002</v>
      </c>
      <c r="K14" s="396">
        <f t="shared" si="1"/>
        <v>3254.9286526899991</v>
      </c>
      <c r="L14" s="397">
        <f>SUM(L15:L16)</f>
        <v>500.60030036499984</v>
      </c>
      <c r="M14" s="396">
        <f>SUM(M15:M16)</f>
        <v>396814.6430150948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12.435626659999997</v>
      </c>
      <c r="E15" s="120">
        <v>75.587022369999985</v>
      </c>
      <c r="F15" s="120">
        <v>135.34656897999997</v>
      </c>
      <c r="G15" s="120">
        <v>0</v>
      </c>
      <c r="H15" s="120">
        <v>0</v>
      </c>
      <c r="I15" s="120">
        <v>0</v>
      </c>
      <c r="J15" s="120">
        <v>0.18577589999999999</v>
      </c>
      <c r="K15" s="110">
        <f>SUM(D15:J15)</f>
        <v>223.55499390999995</v>
      </c>
      <c r="L15" s="383">
        <v>35.927582240000021</v>
      </c>
      <c r="M15" s="120">
        <f>L15+K15+'A2'!L15+'A1'!M15</f>
        <v>222594.76916842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998.29565221999962</v>
      </c>
      <c r="E16" s="110">
        <v>1187.26332626</v>
      </c>
      <c r="F16" s="110">
        <v>792.22035251999978</v>
      </c>
      <c r="G16" s="110">
        <v>9.6755692799999995</v>
      </c>
      <c r="H16" s="110">
        <v>29.152206339999996</v>
      </c>
      <c r="I16" s="110">
        <v>0.97078970000000009</v>
      </c>
      <c r="J16" s="110">
        <v>13.795762460000002</v>
      </c>
      <c r="K16" s="110">
        <f>SUM(D16:J16)</f>
        <v>3031.373658779999</v>
      </c>
      <c r="L16" s="383">
        <v>464.67271812499979</v>
      </c>
      <c r="M16" s="120">
        <f>L16+K16+'A2'!L16+'A1'!M16</f>
        <v>174219.87384667483</v>
      </c>
      <c r="N16" s="26"/>
    </row>
    <row r="17" spans="1:14" s="14" customFormat="1" ht="18" customHeight="1">
      <c r="A17" s="30"/>
      <c r="B17" s="12" t="s">
        <v>330</v>
      </c>
      <c r="C17" s="200"/>
      <c r="D17" s="396">
        <f t="shared" ref="D17:K17" si="2">SUM(D18:D19)</f>
        <v>446.49820083999992</v>
      </c>
      <c r="E17" s="396">
        <f t="shared" si="2"/>
        <v>2642.6246074199985</v>
      </c>
      <c r="F17" s="396">
        <f t="shared" si="2"/>
        <v>552.62201725999989</v>
      </c>
      <c r="G17" s="396">
        <f t="shared" si="2"/>
        <v>0.97254700999999999</v>
      </c>
      <c r="H17" s="396">
        <f t="shared" si="2"/>
        <v>29.983066570000005</v>
      </c>
      <c r="I17" s="396">
        <f t="shared" si="2"/>
        <v>55.358657980000004</v>
      </c>
      <c r="J17" s="396">
        <f t="shared" si="2"/>
        <v>2.7213373399999998</v>
      </c>
      <c r="K17" s="396">
        <f t="shared" si="2"/>
        <v>3730.7804344199985</v>
      </c>
      <c r="L17" s="397">
        <f>SUM(L18:L19)</f>
        <v>258.32343850999996</v>
      </c>
      <c r="M17" s="396">
        <f>SUM(M18:M19)</f>
        <v>155498.21170376008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0.66286962000000005</v>
      </c>
      <c r="E18" s="120">
        <v>8.4070202399999978</v>
      </c>
      <c r="F18" s="120">
        <v>0</v>
      </c>
      <c r="G18" s="120">
        <v>0</v>
      </c>
      <c r="H18" s="120">
        <v>3.3148910000000004E-2</v>
      </c>
      <c r="I18" s="120">
        <v>0</v>
      </c>
      <c r="J18" s="120">
        <v>0</v>
      </c>
      <c r="K18" s="110">
        <f>SUM(D18:J18)</f>
        <v>9.1030387699999977</v>
      </c>
      <c r="L18" s="383">
        <v>7.3797616649999993</v>
      </c>
      <c r="M18" s="120">
        <f>L18+K18+'A2'!L18+'A1'!M18</f>
        <v>29761.165023475056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445.83533121999994</v>
      </c>
      <c r="E19" s="110">
        <v>2634.2175871799986</v>
      </c>
      <c r="F19" s="110">
        <v>552.62201725999989</v>
      </c>
      <c r="G19" s="110">
        <v>0.97254700999999999</v>
      </c>
      <c r="H19" s="110">
        <v>29.949917660000004</v>
      </c>
      <c r="I19" s="110">
        <v>55.358657980000004</v>
      </c>
      <c r="J19" s="110">
        <v>2.7213373399999998</v>
      </c>
      <c r="K19" s="110">
        <f>SUM(D19:J19)</f>
        <v>3721.6773956499987</v>
      </c>
      <c r="L19" s="383">
        <v>250.94367684499997</v>
      </c>
      <c r="M19" s="120">
        <f>L19+K19+'A2'!L19+'A1'!M19</f>
        <v>125737.04668028501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37.36757325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0.74146196999999991</v>
      </c>
      <c r="K20" s="396">
        <f t="shared" si="3"/>
        <v>38.109035220000003</v>
      </c>
      <c r="L20" s="397">
        <f>SUM(L21:L22)</f>
        <v>9.3010869300000003</v>
      </c>
      <c r="M20" s="396">
        <f>SUM(M21:M22)</f>
        <v>4632.3946283099995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0.74146196999999991</v>
      </c>
      <c r="K21" s="110">
        <f>SUM(D21:J21)</f>
        <v>0.74146196999999991</v>
      </c>
      <c r="L21" s="383">
        <v>0.37311724499999999</v>
      </c>
      <c r="M21" s="120">
        <f>L21+K21+'A2'!L21+'A1'!M21</f>
        <v>2076.3164439049997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37.36757325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37.36757325</v>
      </c>
      <c r="L22" s="383">
        <v>8.9279696850000008</v>
      </c>
      <c r="M22" s="120">
        <f>L22+K22+'A2'!L22+'A1'!M22</f>
        <v>2556.0781844050002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160.17017714000005</v>
      </c>
      <c r="E23" s="110">
        <f t="shared" si="4"/>
        <v>72.608554540000029</v>
      </c>
      <c r="F23" s="110">
        <f t="shared" si="4"/>
        <v>613.36519829999997</v>
      </c>
      <c r="G23" s="110">
        <f t="shared" si="4"/>
        <v>1.00127221</v>
      </c>
      <c r="H23" s="110">
        <f t="shared" si="4"/>
        <v>53.333733099999996</v>
      </c>
      <c r="I23" s="110">
        <f t="shared" si="4"/>
        <v>2.94035102</v>
      </c>
      <c r="J23" s="110">
        <f t="shared" si="4"/>
        <v>7.6382663600000011</v>
      </c>
      <c r="K23" s="110">
        <f t="shared" si="4"/>
        <v>911.05755266999995</v>
      </c>
      <c r="L23" s="397">
        <f>SUM(L24:L25)</f>
        <v>52.51975802499998</v>
      </c>
      <c r="M23" s="396">
        <f>SUM(M24:M25)</f>
        <v>116630.07016807483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74.461982520000049</v>
      </c>
      <c r="E24" s="110">
        <v>61.098284150000026</v>
      </c>
      <c r="F24" s="110">
        <v>133.94532453999994</v>
      </c>
      <c r="G24" s="110">
        <v>1.00127221</v>
      </c>
      <c r="H24" s="110">
        <v>1.00704941</v>
      </c>
      <c r="I24" s="110">
        <v>2.94035102</v>
      </c>
      <c r="J24" s="110">
        <v>5.5727187000000011</v>
      </c>
      <c r="K24" s="110">
        <f>SUM(D24:J24)</f>
        <v>280.02698255000001</v>
      </c>
      <c r="L24" s="383">
        <v>47.29202957499998</v>
      </c>
      <c r="M24" s="120">
        <f>L24+K24+'A2'!L24+'A1'!M24</f>
        <v>63677.41675268484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85.70819462</v>
      </c>
      <c r="E25" s="110">
        <v>11.510270390000002</v>
      </c>
      <c r="F25" s="110">
        <v>479.41987376000003</v>
      </c>
      <c r="G25" s="110">
        <v>0</v>
      </c>
      <c r="H25" s="110">
        <v>52.326683689999996</v>
      </c>
      <c r="I25" s="110">
        <v>0</v>
      </c>
      <c r="J25" s="110">
        <v>2.06554766</v>
      </c>
      <c r="K25" s="110">
        <f>SUM(D25:J25)</f>
        <v>631.03057011999999</v>
      </c>
      <c r="L25" s="383">
        <v>5.2277284499999999</v>
      </c>
      <c r="M25" s="120">
        <f>L25+K25+'A2'!L25+'A1'!M25</f>
        <v>52952.653415389999</v>
      </c>
      <c r="N25" s="26"/>
    </row>
    <row r="26" spans="1:14" s="14" customFormat="1" ht="18" customHeight="1">
      <c r="A26" s="29"/>
      <c r="B26" s="470" t="s">
        <v>333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166774.89266080997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166774.49546331997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0.39719748999999999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1617.3996568599996</v>
      </c>
      <c r="E29" s="396">
        <f t="shared" ref="E29:K29" si="6">E26+E13</f>
        <v>4015.4510838399988</v>
      </c>
      <c r="F29" s="396">
        <f t="shared" si="6"/>
        <v>2093.5541370599994</v>
      </c>
      <c r="G29" s="396">
        <f t="shared" si="6"/>
        <v>11.649388499999999</v>
      </c>
      <c r="H29" s="396">
        <f t="shared" si="6"/>
        <v>112.46900600999999</v>
      </c>
      <c r="I29" s="396">
        <f t="shared" si="6"/>
        <v>59.269798700000003</v>
      </c>
      <c r="J29" s="396">
        <f t="shared" si="6"/>
        <v>25.082604029999999</v>
      </c>
      <c r="K29" s="396">
        <f t="shared" si="6"/>
        <v>7934.8756749999975</v>
      </c>
      <c r="L29" s="396">
        <f>L26+L13</f>
        <v>820.74458382999978</v>
      </c>
      <c r="M29" s="396">
        <f>M26+M13</f>
        <v>840350.21217604959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332</v>
      </c>
      <c r="C32" s="472"/>
      <c r="D32" s="471">
        <f t="shared" ref="D32:K32" si="7">D33+D36+D39+D42</f>
        <v>0.26713849000000001</v>
      </c>
      <c r="E32" s="471">
        <f t="shared" si="7"/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1.83122243</v>
      </c>
      <c r="K32" s="471">
        <f t="shared" si="7"/>
        <v>2.0983609200000002</v>
      </c>
      <c r="L32" s="473"/>
      <c r="M32" s="120">
        <f>L32+K32+'A2'!L32+'A1'!M32</f>
        <v>10124.60750308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0.13357022000000002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0.13357022000000002</v>
      </c>
      <c r="L33" s="397">
        <f t="shared" si="8"/>
        <v>101.12170816</v>
      </c>
      <c r="M33" s="396">
        <f t="shared" si="8"/>
        <v>3254.3596307499997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0</v>
      </c>
      <c r="L34" s="383">
        <v>0</v>
      </c>
      <c r="M34" s="120">
        <f>L34+K34+'A2'!L34+'A1'!M34</f>
        <v>132.20089603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0.13357022000000002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f>SUM(D35:J35)</f>
        <v>0.13357022000000002</v>
      </c>
      <c r="L35" s="383">
        <v>101.12170816</v>
      </c>
      <c r="M35" s="120">
        <f>L35+K35+'A2'!L35+'A1'!M35</f>
        <v>3122.1587347199998</v>
      </c>
      <c r="N35" s="26"/>
    </row>
    <row r="36" spans="1:18" s="14" customFormat="1" ht="18" customHeight="1">
      <c r="A36" s="30"/>
      <c r="B36" s="12" t="s">
        <v>330</v>
      </c>
      <c r="C36" s="200"/>
      <c r="D36" s="396">
        <f t="shared" ref="D36:K36" si="9">SUM(D37:D38)</f>
        <v>0.13356827000000002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1.3042230500000001</v>
      </c>
      <c r="K36" s="396">
        <f t="shared" si="9"/>
        <v>1.4377913200000001</v>
      </c>
      <c r="L36" s="397">
        <f>SUM(L37:L38)</f>
        <v>5.8346066200000006</v>
      </c>
      <c r="M36" s="396">
        <f>SUM(M37:M38)</f>
        <v>2013.9186971800002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0</v>
      </c>
      <c r="L37" s="383">
        <v>0</v>
      </c>
      <c r="M37" s="120">
        <f>L37+K37+'A2'!L37+'A1'!M37</f>
        <v>156.91163525999997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0.13356827000000002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1.3042230500000001</v>
      </c>
      <c r="K38" s="110">
        <f>SUM(D38:J38)</f>
        <v>1.4377913200000001</v>
      </c>
      <c r="L38" s="383">
        <v>5.8346066200000006</v>
      </c>
      <c r="M38" s="120">
        <f>L38+K38+'A2'!L38+'A1'!M38</f>
        <v>1857.0070619200003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7">
        <f>SUM(L40:L41)</f>
        <v>0</v>
      </c>
      <c r="M39" s="396">
        <f>SUM(M40:M41)</f>
        <v>23.293196349999995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0</v>
      </c>
      <c r="L41" s="383">
        <v>0</v>
      </c>
      <c r="M41" s="120">
        <f>L41+K41+'A2'!L41+'A1'!M41</f>
        <v>23.293196349999995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0.52699938000000002</v>
      </c>
      <c r="K42" s="110">
        <f t="shared" si="11"/>
        <v>0.52699938000000002</v>
      </c>
      <c r="L42" s="397">
        <f>SUM(L43:L44)</f>
        <v>12.470287444999999</v>
      </c>
      <c r="M42" s="396">
        <f>SUM(M43:M44)</f>
        <v>4952.462581025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0</v>
      </c>
      <c r="L43" s="383">
        <v>10.452577229999999</v>
      </c>
      <c r="M43" s="120">
        <f>L43+K43+'A2'!L43+'A1'!M43</f>
        <v>4339.0690494099999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0.52699938000000002</v>
      </c>
      <c r="K44" s="110">
        <f>SUM(D44:J44)</f>
        <v>0.52699938000000002</v>
      </c>
      <c r="L44" s="383">
        <v>2.0177102149999997</v>
      </c>
      <c r="M44" s="120">
        <f>L44+K44+'A2'!L44+'A1'!M44</f>
        <v>613.39353161500003</v>
      </c>
      <c r="N44" s="26"/>
    </row>
    <row r="45" spans="1:18" s="14" customFormat="1" ht="18" customHeight="1">
      <c r="A45" s="29"/>
      <c r="B45" s="470" t="s">
        <v>333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0</v>
      </c>
      <c r="M45" s="396">
        <f>SUM(M46:M47)</f>
        <v>6325.1944558199993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4555.2858311599994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0</v>
      </c>
      <c r="M47" s="120">
        <f>L47+K47+'A2'!L47+'A1'!M47</f>
        <v>1769.90862466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0.26713849000000001</v>
      </c>
      <c r="E48" s="396">
        <f t="shared" ref="E48:K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1.83122243</v>
      </c>
      <c r="K48" s="396">
        <f t="shared" si="13"/>
        <v>2.0983609200000002</v>
      </c>
      <c r="L48" s="396">
        <f>L45+L32</f>
        <v>0</v>
      </c>
      <c r="M48" s="396">
        <f>M45+M32</f>
        <v>16449.8019589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0.26713849000000001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20">
        <v>1.12195628</v>
      </c>
      <c r="K50" s="110">
        <f>SUM(D50:J50)</f>
        <v>1.38909477</v>
      </c>
      <c r="L50" s="387">
        <v>24.872154470000005</v>
      </c>
      <c r="M50" s="120">
        <f>L50+K50+'A2'!L50+'A1'!M50</f>
        <v>973.25924759999998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20">
        <v>0.70926615000000004</v>
      </c>
      <c r="K51" s="110">
        <f>SUM(D51:J51)</f>
        <v>0.70926615000000004</v>
      </c>
      <c r="L51" s="387">
        <v>48.242500764999996</v>
      </c>
      <c r="M51" s="120">
        <f>L51+K51+'A2'!L51+'A1'!M51</f>
        <v>12804.513426635005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46.311946989999996</v>
      </c>
      <c r="M52" s="120">
        <f>L52+K52+'A2'!L52+'A1'!M52</f>
        <v>2791.4558868399995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332</v>
      </c>
      <c r="C55" s="472"/>
      <c r="D55" s="471">
        <f t="shared" ref="D55:L55" si="14">D56+D59+D62+D65</f>
        <v>177.9287526</v>
      </c>
      <c r="E55" s="471">
        <f t="shared" si="14"/>
        <v>588.38610173000006</v>
      </c>
      <c r="F55" s="471">
        <f t="shared" si="14"/>
        <v>1542.5133005600001</v>
      </c>
      <c r="G55" s="471">
        <f t="shared" si="14"/>
        <v>2.6207506399999998</v>
      </c>
      <c r="H55" s="471">
        <f t="shared" si="14"/>
        <v>40.235612029999999</v>
      </c>
      <c r="I55" s="471">
        <f t="shared" si="14"/>
        <v>0.41638764</v>
      </c>
      <c r="J55" s="471">
        <f t="shared" si="14"/>
        <v>25.620821789999997</v>
      </c>
      <c r="K55" s="471">
        <f t="shared" si="14"/>
        <v>2377.7217269900002</v>
      </c>
      <c r="L55" s="471">
        <f t="shared" si="14"/>
        <v>571.77301902499971</v>
      </c>
      <c r="M55" s="120">
        <f>L55+K55+'A2'!L55+'A1'!M55</f>
        <v>571842.3267863458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138.86765966999999</v>
      </c>
      <c r="E56" s="396">
        <f t="shared" si="15"/>
        <v>214.45522562000008</v>
      </c>
      <c r="F56" s="396">
        <f t="shared" si="15"/>
        <v>973.08614668000007</v>
      </c>
      <c r="G56" s="396">
        <f t="shared" si="15"/>
        <v>0</v>
      </c>
      <c r="H56" s="396">
        <f t="shared" si="15"/>
        <v>40.235612029999999</v>
      </c>
      <c r="I56" s="396">
        <f t="shared" si="15"/>
        <v>0</v>
      </c>
      <c r="J56" s="396">
        <f t="shared" si="15"/>
        <v>4.2812689700000002</v>
      </c>
      <c r="K56" s="396">
        <f t="shared" si="15"/>
        <v>1370.9259129700001</v>
      </c>
      <c r="L56" s="397">
        <f t="shared" si="15"/>
        <v>185.10067174999989</v>
      </c>
      <c r="M56" s="396">
        <f t="shared" si="15"/>
        <v>374905.41651899065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0.33685996000000001</v>
      </c>
      <c r="E57" s="120">
        <v>1.4475705500000002</v>
      </c>
      <c r="F57" s="120">
        <v>72.651294089999993</v>
      </c>
      <c r="G57" s="120">
        <v>0</v>
      </c>
      <c r="H57" s="120">
        <v>0</v>
      </c>
      <c r="I57" s="120">
        <v>0</v>
      </c>
      <c r="J57" s="120">
        <v>3.9343320000000001E-2</v>
      </c>
      <c r="K57" s="110">
        <f>SUM(D57:J57)</f>
        <v>74.475067920000001</v>
      </c>
      <c r="L57" s="383">
        <v>3.0558608599999983</v>
      </c>
      <c r="M57" s="120">
        <f>L57+K57+'A2'!L57+'A1'!M57</f>
        <v>148399.54455716067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138.53079971</v>
      </c>
      <c r="E58" s="110">
        <v>213.00765507000008</v>
      </c>
      <c r="F58" s="110">
        <v>900.43485259000011</v>
      </c>
      <c r="G58" s="110">
        <v>0</v>
      </c>
      <c r="H58" s="110">
        <v>40.235612029999999</v>
      </c>
      <c r="I58" s="110">
        <v>0</v>
      </c>
      <c r="J58" s="110">
        <v>4.2419256499999998</v>
      </c>
      <c r="K58" s="110">
        <f>SUM(D58:J58)</f>
        <v>1296.4508450500002</v>
      </c>
      <c r="L58" s="383">
        <v>182.04481088999989</v>
      </c>
      <c r="M58" s="120">
        <f>L58+K58+'A2'!L58+'A1'!M58</f>
        <v>226505.87196182995</v>
      </c>
      <c r="N58" s="26"/>
    </row>
    <row r="59" spans="1:16" s="14" customFormat="1" ht="18" customHeight="1">
      <c r="A59" s="30"/>
      <c r="B59" s="12" t="s">
        <v>330</v>
      </c>
      <c r="C59" s="200"/>
      <c r="D59" s="396">
        <f t="shared" ref="D59:K59" si="16">SUM(D60:D61)</f>
        <v>3.7240762099999998</v>
      </c>
      <c r="E59" s="396">
        <f t="shared" si="16"/>
        <v>303.22626884000005</v>
      </c>
      <c r="F59" s="396">
        <f t="shared" si="16"/>
        <v>33.374003030000004</v>
      </c>
      <c r="G59" s="396">
        <f t="shared" si="16"/>
        <v>0</v>
      </c>
      <c r="H59" s="396">
        <f t="shared" si="16"/>
        <v>0</v>
      </c>
      <c r="I59" s="396">
        <f t="shared" si="16"/>
        <v>0</v>
      </c>
      <c r="J59" s="396">
        <f t="shared" si="16"/>
        <v>18.402474679999997</v>
      </c>
      <c r="K59" s="396">
        <f t="shared" si="16"/>
        <v>358.72682276000006</v>
      </c>
      <c r="L59" s="397">
        <f>SUM(L60:L61)</f>
        <v>339.38542364499983</v>
      </c>
      <c r="M59" s="396">
        <f>SUM(M60:M61)</f>
        <v>113513.75513018515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4.7650934599999992</v>
      </c>
      <c r="F60" s="120">
        <v>13.48462318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18.249716639999999</v>
      </c>
      <c r="L60" s="383">
        <v>4.4031719200000001</v>
      </c>
      <c r="M60" s="120">
        <f>L60+K60+'A2'!L60+'A1'!M60</f>
        <v>47034.386613120107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3.7240762099999998</v>
      </c>
      <c r="E61" s="110">
        <v>298.46117538000004</v>
      </c>
      <c r="F61" s="110">
        <v>19.889379850000005</v>
      </c>
      <c r="G61" s="110">
        <v>0</v>
      </c>
      <c r="H61" s="110">
        <v>0</v>
      </c>
      <c r="I61" s="110">
        <v>0</v>
      </c>
      <c r="J61" s="110">
        <v>18.402474679999997</v>
      </c>
      <c r="K61" s="110">
        <f>SUM(D61:J61)</f>
        <v>340.47710612000009</v>
      </c>
      <c r="L61" s="383">
        <v>334.98225172499986</v>
      </c>
      <c r="M61" s="120">
        <f>L61+K61+'A2'!L61+'A1'!M61</f>
        <v>66479.368517065042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29.549334220000002</v>
      </c>
      <c r="F62" s="396">
        <f t="shared" si="17"/>
        <v>0</v>
      </c>
      <c r="G62" s="396">
        <f t="shared" si="17"/>
        <v>2.6207506399999998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32.170084860000003</v>
      </c>
      <c r="L62" s="397">
        <f>SUM(L63:L64)</f>
        <v>22.885871499999997</v>
      </c>
      <c r="M62" s="396">
        <f>SUM(M63:M64)</f>
        <v>46073.007624580008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>
        <v>0</v>
      </c>
      <c r="M63" s="120">
        <f>L63+K63+'A2'!L63+'A1'!M63</f>
        <v>14496.615081849999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29.549334220000002</v>
      </c>
      <c r="F64" s="110">
        <v>0</v>
      </c>
      <c r="G64" s="110">
        <v>2.6207506399999998</v>
      </c>
      <c r="H64" s="110">
        <v>0</v>
      </c>
      <c r="I64" s="110">
        <v>0</v>
      </c>
      <c r="J64" s="110">
        <v>0</v>
      </c>
      <c r="K64" s="110">
        <f>SUM(D64:J64)</f>
        <v>32.170084860000003</v>
      </c>
      <c r="L64" s="383">
        <v>22.885871499999997</v>
      </c>
      <c r="M64" s="120">
        <f>L64+K64+'A2'!L64+'A1'!M64</f>
        <v>31576.392542730009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35.337016719999994</v>
      </c>
      <c r="E65" s="110">
        <f t="shared" si="18"/>
        <v>41.155273050000019</v>
      </c>
      <c r="F65" s="110">
        <f t="shared" si="18"/>
        <v>536.05315085000007</v>
      </c>
      <c r="G65" s="110">
        <f t="shared" si="18"/>
        <v>0</v>
      </c>
      <c r="H65" s="110">
        <f t="shared" si="18"/>
        <v>0</v>
      </c>
      <c r="I65" s="110">
        <f t="shared" si="18"/>
        <v>0.41638764</v>
      </c>
      <c r="J65" s="110">
        <f t="shared" si="18"/>
        <v>2.9370781399999997</v>
      </c>
      <c r="K65" s="110">
        <f t="shared" si="18"/>
        <v>615.8989064000001</v>
      </c>
      <c r="L65" s="397">
        <f>SUM(L66:L67)</f>
        <v>24.401052129999997</v>
      </c>
      <c r="M65" s="396">
        <f>SUM(M66:M67)</f>
        <v>37350.147512589981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35.337016719999994</v>
      </c>
      <c r="E66" s="110">
        <v>41.155273050000019</v>
      </c>
      <c r="F66" s="110">
        <v>75.044363980000028</v>
      </c>
      <c r="G66" s="110">
        <v>0</v>
      </c>
      <c r="H66" s="110">
        <v>0</v>
      </c>
      <c r="I66" s="110">
        <v>0.41638764</v>
      </c>
      <c r="J66" s="110">
        <v>2.9370781399999997</v>
      </c>
      <c r="K66" s="110">
        <f>SUM(D66:J66)</f>
        <v>154.89011953000005</v>
      </c>
      <c r="L66" s="383">
        <v>21.061127094999996</v>
      </c>
      <c r="M66" s="120">
        <f>L66+K66+'A2'!L66+'A1'!M66</f>
        <v>2930.9457863550001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461.00878687000005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461.00878687000005</v>
      </c>
      <c r="L67" s="383">
        <v>3.3399250350000007</v>
      </c>
      <c r="M67" s="120">
        <f>L67+K67+'A2'!L67+'A1'!M67</f>
        <v>34419.201726234984</v>
      </c>
      <c r="N67" s="26"/>
      <c r="P67" s="44"/>
    </row>
    <row r="68" spans="1:18" s="14" customFormat="1" ht="18" customHeight="1">
      <c r="A68" s="29"/>
      <c r="B68" s="470" t="s">
        <v>333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137179.70536560999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137179.70536560999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177.9287526</v>
      </c>
      <c r="E71" s="396">
        <f t="shared" ref="E71:K71" si="20">E68+E55</f>
        <v>588.38610173000006</v>
      </c>
      <c r="F71" s="396">
        <f t="shared" si="20"/>
        <v>1542.5133005600001</v>
      </c>
      <c r="G71" s="396">
        <f t="shared" si="20"/>
        <v>2.6207506399999998</v>
      </c>
      <c r="H71" s="396">
        <f t="shared" si="20"/>
        <v>40.235612029999999</v>
      </c>
      <c r="I71" s="396">
        <f t="shared" si="20"/>
        <v>0.41638764</v>
      </c>
      <c r="J71" s="396">
        <f t="shared" si="20"/>
        <v>25.620821789999997</v>
      </c>
      <c r="K71" s="396">
        <f t="shared" si="20"/>
        <v>2377.7217269900002</v>
      </c>
      <c r="L71" s="396">
        <f>L69+L55</f>
        <v>571.77301902499971</v>
      </c>
      <c r="M71" s="396">
        <f>M68+M55</f>
        <v>709022.03215195576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177.92875259999997</v>
      </c>
      <c r="E73" s="111">
        <v>447.24900773999991</v>
      </c>
      <c r="F73" s="111">
        <v>1101.9598299799995</v>
      </c>
      <c r="G73" s="111">
        <v>2.6207506399999998</v>
      </c>
      <c r="H73" s="111">
        <v>40.235612029999999</v>
      </c>
      <c r="I73" s="111">
        <v>0.41638764</v>
      </c>
      <c r="J73" s="120">
        <v>22.537999009999997</v>
      </c>
      <c r="K73" s="120">
        <f>SUM(D73:J73)</f>
        <v>1792.9483396399996</v>
      </c>
      <c r="L73" s="387">
        <v>537.97727148000001</v>
      </c>
      <c r="M73" s="120">
        <f>L73+K73+'A2'!L73+'A1'!M73</f>
        <v>678942.34515563492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</v>
      </c>
      <c r="E74" s="111">
        <v>141.13709398999998</v>
      </c>
      <c r="F74" s="111">
        <v>440.55347058000001</v>
      </c>
      <c r="G74" s="111">
        <v>0</v>
      </c>
      <c r="H74" s="111">
        <v>0</v>
      </c>
      <c r="I74" s="111">
        <v>0</v>
      </c>
      <c r="J74" s="120">
        <v>3.0828227799999999</v>
      </c>
      <c r="K74" s="120">
        <f>SUM(D74:J74)</f>
        <v>584.77338735000001</v>
      </c>
      <c r="L74" s="387">
        <v>33.754112270000014</v>
      </c>
      <c r="M74" s="120">
        <f>L74+K74+'A2'!L74+'A1'!M74</f>
        <v>29652.832448079989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9">
        <v>0</v>
      </c>
      <c r="K75" s="389">
        <f>SUM(D75:J75)</f>
        <v>0</v>
      </c>
      <c r="L75" s="390">
        <v>4.1635274999999999E-2</v>
      </c>
      <c r="M75" s="389">
        <f>L75+K75+'A2'!L75+'A1'!M75</f>
        <v>426.85454824500005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October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332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0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158.35689140000002</v>
      </c>
      <c r="M13" s="471">
        <f t="shared" si="0"/>
        <v>0</v>
      </c>
      <c r="N13" s="471">
        <f t="shared" si="0"/>
        <v>17.798667000000002</v>
      </c>
      <c r="O13" s="471">
        <f t="shared" si="0"/>
        <v>35.806570929999992</v>
      </c>
      <c r="P13" s="471">
        <f t="shared" si="0"/>
        <v>0</v>
      </c>
      <c r="Q13" s="471">
        <f t="shared" si="0"/>
        <v>0</v>
      </c>
      <c r="R13" s="471">
        <f t="shared" si="0"/>
        <v>5.9437651000000002</v>
      </c>
      <c r="S13" s="471">
        <f t="shared" si="0"/>
        <v>4.6616410199999994</v>
      </c>
      <c r="T13" s="471">
        <f t="shared" si="0"/>
        <v>0</v>
      </c>
      <c r="U13" s="471">
        <f t="shared" si="0"/>
        <v>0.12215999999999999</v>
      </c>
      <c r="V13" s="471">
        <f t="shared" si="0"/>
        <v>0</v>
      </c>
      <c r="W13" s="471">
        <f t="shared" si="0"/>
        <v>0</v>
      </c>
      <c r="X13" s="471">
        <f t="shared" si="0"/>
        <v>0</v>
      </c>
      <c r="Y13" s="471">
        <f t="shared" si="0"/>
        <v>7.7499999999999997E-4</v>
      </c>
      <c r="Z13" s="471">
        <f t="shared" si="0"/>
        <v>2.2417824199999998</v>
      </c>
      <c r="AA13" s="471">
        <f t="shared" si="0"/>
        <v>0</v>
      </c>
      <c r="AB13" s="471">
        <f t="shared" si="0"/>
        <v>0</v>
      </c>
      <c r="AC13" s="471">
        <f t="shared" si="0"/>
        <v>158.82872361999995</v>
      </c>
      <c r="AD13" s="471">
        <f t="shared" si="0"/>
        <v>321.95811661000005</v>
      </c>
      <c r="AE13" s="471">
        <f t="shared" si="0"/>
        <v>0</v>
      </c>
      <c r="AF13" s="471">
        <f t="shared" si="0"/>
        <v>0</v>
      </c>
      <c r="AG13" s="471">
        <f t="shared" si="0"/>
        <v>58.345075860000009</v>
      </c>
      <c r="AH13" s="471">
        <f t="shared" si="0"/>
        <v>0</v>
      </c>
      <c r="AI13" s="471">
        <f t="shared" si="0"/>
        <v>0</v>
      </c>
      <c r="AJ13" s="471">
        <f t="shared" si="0"/>
        <v>7.4627639999999995E-2</v>
      </c>
      <c r="AK13" s="471">
        <f t="shared" si="0"/>
        <v>0</v>
      </c>
      <c r="AL13" s="471">
        <f t="shared" si="0"/>
        <v>8.8127919600000002</v>
      </c>
      <c r="AM13" s="471">
        <f t="shared" si="0"/>
        <v>0</v>
      </c>
      <c r="AN13" s="471">
        <f t="shared" si="0"/>
        <v>0</v>
      </c>
      <c r="AO13" s="471">
        <f t="shared" si="0"/>
        <v>0</v>
      </c>
      <c r="AP13" s="471">
        <f t="shared" si="0"/>
        <v>0</v>
      </c>
      <c r="AQ13" s="471">
        <f t="shared" si="0"/>
        <v>1087.4543256600002</v>
      </c>
      <c r="AR13" s="471">
        <f t="shared" si="0"/>
        <v>1418.8379079599993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84.828786559999998</v>
      </c>
      <c r="M14" s="396">
        <f t="shared" si="1"/>
        <v>0</v>
      </c>
      <c r="N14" s="396">
        <f t="shared" si="1"/>
        <v>4.7288269199999995</v>
      </c>
      <c r="O14" s="396">
        <f t="shared" si="1"/>
        <v>29.872753479999993</v>
      </c>
      <c r="P14" s="396">
        <f t="shared" si="1"/>
        <v>0</v>
      </c>
      <c r="Q14" s="396">
        <f t="shared" si="1"/>
        <v>0</v>
      </c>
      <c r="R14" s="396">
        <f t="shared" si="1"/>
        <v>3.0269579400000004</v>
      </c>
      <c r="S14" s="396">
        <f t="shared" si="1"/>
        <v>2.1891766799999997</v>
      </c>
      <c r="T14" s="396">
        <f t="shared" si="1"/>
        <v>0</v>
      </c>
      <c r="U14" s="396">
        <f t="shared" si="1"/>
        <v>0</v>
      </c>
      <c r="V14" s="396">
        <f t="shared" si="1"/>
        <v>0</v>
      </c>
      <c r="W14" s="396">
        <f t="shared" si="1"/>
        <v>0</v>
      </c>
      <c r="X14" s="396">
        <f t="shared" si="1"/>
        <v>0</v>
      </c>
      <c r="Y14" s="396">
        <f t="shared" si="1"/>
        <v>0</v>
      </c>
      <c r="Z14" s="396">
        <f t="shared" si="1"/>
        <v>2.2417824199999998</v>
      </c>
      <c r="AA14" s="396">
        <f t="shared" si="1"/>
        <v>0</v>
      </c>
      <c r="AB14" s="396">
        <f t="shared" si="1"/>
        <v>0</v>
      </c>
      <c r="AC14" s="396">
        <f t="shared" si="1"/>
        <v>50.216605269999995</v>
      </c>
      <c r="AD14" s="396">
        <f t="shared" si="1"/>
        <v>64.345207810000005</v>
      </c>
      <c r="AE14" s="396">
        <f t="shared" si="1"/>
        <v>0</v>
      </c>
      <c r="AF14" s="396">
        <f t="shared" si="1"/>
        <v>0</v>
      </c>
      <c r="AG14" s="396">
        <f t="shared" si="1"/>
        <v>46.24545014000001</v>
      </c>
      <c r="AH14" s="396">
        <f t="shared" si="1"/>
        <v>0</v>
      </c>
      <c r="AI14" s="396">
        <f t="shared" si="1"/>
        <v>0</v>
      </c>
      <c r="AJ14" s="396">
        <f t="shared" si="1"/>
        <v>3.6447639999999996E-2</v>
      </c>
      <c r="AK14" s="396">
        <f t="shared" si="1"/>
        <v>0</v>
      </c>
      <c r="AL14" s="396">
        <f t="shared" si="1"/>
        <v>2.6511593600000003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1081.5886178200003</v>
      </c>
      <c r="AR14" s="396">
        <f t="shared" si="1"/>
        <v>627.18866806000005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16.688857200000001</v>
      </c>
      <c r="M15" s="120">
        <v>0</v>
      </c>
      <c r="N15" s="120">
        <v>0.64436568000000005</v>
      </c>
      <c r="O15" s="120">
        <v>0.54445083999999999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1.0850015600000003</v>
      </c>
      <c r="AD15" s="120">
        <v>0.40699800000000014</v>
      </c>
      <c r="AE15" s="120">
        <v>0</v>
      </c>
      <c r="AF15" s="120">
        <v>0</v>
      </c>
      <c r="AG15" s="120">
        <v>1.59553016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122.74512552000002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68.139929359999996</v>
      </c>
      <c r="M16" s="110">
        <v>0</v>
      </c>
      <c r="N16" s="110">
        <v>4.0844612399999995</v>
      </c>
      <c r="O16" s="110">
        <v>29.328302639999993</v>
      </c>
      <c r="P16" s="110">
        <v>0</v>
      </c>
      <c r="Q16" s="110">
        <v>0</v>
      </c>
      <c r="R16" s="110">
        <v>3.0269579400000004</v>
      </c>
      <c r="S16" s="110">
        <v>2.1891766799999997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0</v>
      </c>
      <c r="Z16" s="110">
        <v>2.2417824199999998</v>
      </c>
      <c r="AA16" s="110">
        <v>0</v>
      </c>
      <c r="AB16" s="110">
        <v>0</v>
      </c>
      <c r="AC16" s="110">
        <v>49.131603709999993</v>
      </c>
      <c r="AD16" s="110">
        <v>63.938209810000004</v>
      </c>
      <c r="AE16" s="110">
        <v>0</v>
      </c>
      <c r="AF16" s="110">
        <v>0</v>
      </c>
      <c r="AG16" s="110">
        <v>44.649919980000007</v>
      </c>
      <c r="AH16" s="110">
        <v>0</v>
      </c>
      <c r="AI16" s="110">
        <v>0</v>
      </c>
      <c r="AJ16" s="110">
        <v>3.6447639999999996E-2</v>
      </c>
      <c r="AK16" s="110">
        <v>0</v>
      </c>
      <c r="AL16" s="110">
        <v>2.6511593600000003</v>
      </c>
      <c r="AM16" s="110">
        <v>0</v>
      </c>
      <c r="AN16" s="110">
        <v>0</v>
      </c>
      <c r="AO16" s="110">
        <v>0</v>
      </c>
      <c r="AP16" s="110">
        <v>0</v>
      </c>
      <c r="AQ16" s="110">
        <v>1081.5886178200003</v>
      </c>
      <c r="AR16" s="110">
        <v>504.44354254000001</v>
      </c>
      <c r="AS16" s="121"/>
    </row>
    <row r="17" spans="1:50" s="14" customFormat="1" ht="18" customHeight="1">
      <c r="A17" s="78"/>
      <c r="B17" s="12" t="s">
        <v>330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33.259866220000006</v>
      </c>
      <c r="M17" s="396">
        <f t="shared" si="2"/>
        <v>0</v>
      </c>
      <c r="N17" s="396">
        <f t="shared" si="2"/>
        <v>6.8737151000000019</v>
      </c>
      <c r="O17" s="396">
        <f t="shared" si="2"/>
        <v>0.20232912000000003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0.94639010000000001</v>
      </c>
      <c r="T17" s="396">
        <f t="shared" si="2"/>
        <v>0</v>
      </c>
      <c r="U17" s="396">
        <f t="shared" si="2"/>
        <v>0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</v>
      </c>
      <c r="Z17" s="396">
        <f t="shared" si="2"/>
        <v>0</v>
      </c>
      <c r="AA17" s="396">
        <f t="shared" si="2"/>
        <v>0</v>
      </c>
      <c r="AB17" s="396">
        <f t="shared" si="2"/>
        <v>0</v>
      </c>
      <c r="AC17" s="396">
        <f t="shared" si="2"/>
        <v>85.670269839999989</v>
      </c>
      <c r="AD17" s="396">
        <f t="shared" si="2"/>
        <v>183.02181199999998</v>
      </c>
      <c r="AE17" s="396">
        <f t="shared" si="2"/>
        <v>0</v>
      </c>
      <c r="AF17" s="396">
        <f t="shared" si="2"/>
        <v>0</v>
      </c>
      <c r="AG17" s="396">
        <f t="shared" si="2"/>
        <v>8.1680339600000007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1.0379969800000002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0.13837356000000001</v>
      </c>
      <c r="AR17" s="396">
        <f t="shared" si="2"/>
        <v>713.93506256999922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9.9943700200000034</v>
      </c>
      <c r="M18" s="120">
        <v>0</v>
      </c>
      <c r="N18" s="120">
        <v>0.2655826</v>
      </c>
      <c r="O18" s="120">
        <v>3.1561800000000002E-3</v>
      </c>
      <c r="P18" s="120">
        <v>0</v>
      </c>
      <c r="Q18" s="120">
        <v>0</v>
      </c>
      <c r="R18" s="120">
        <v>0</v>
      </c>
      <c r="S18" s="120">
        <v>0.94639010000000001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0.81312778000000008</v>
      </c>
      <c r="AD18" s="120">
        <v>0</v>
      </c>
      <c r="AE18" s="120">
        <v>0</v>
      </c>
      <c r="AF18" s="120">
        <v>0</v>
      </c>
      <c r="AG18" s="120">
        <v>1.4579296800000001</v>
      </c>
      <c r="AH18" s="120">
        <v>0</v>
      </c>
      <c r="AI18" s="120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16.038490299999992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23.265496200000005</v>
      </c>
      <c r="M19" s="110">
        <v>0</v>
      </c>
      <c r="N19" s="110">
        <v>6.6081325000000017</v>
      </c>
      <c r="O19" s="110">
        <v>0.19917294000000002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0</v>
      </c>
      <c r="AA19" s="110">
        <v>0</v>
      </c>
      <c r="AB19" s="110">
        <v>0</v>
      </c>
      <c r="AC19" s="110">
        <v>84.857142059999987</v>
      </c>
      <c r="AD19" s="110">
        <v>183.02181199999998</v>
      </c>
      <c r="AE19" s="110">
        <v>0</v>
      </c>
      <c r="AF19" s="110">
        <v>0</v>
      </c>
      <c r="AG19" s="110">
        <v>6.7101042800000004</v>
      </c>
      <c r="AH19" s="110">
        <v>0</v>
      </c>
      <c r="AI19" s="110">
        <v>0</v>
      </c>
      <c r="AJ19" s="110">
        <v>0</v>
      </c>
      <c r="AK19" s="110">
        <v>0</v>
      </c>
      <c r="AL19" s="110">
        <v>1.0379969800000002</v>
      </c>
      <c r="AM19" s="110">
        <v>0</v>
      </c>
      <c r="AN19" s="110">
        <v>0</v>
      </c>
      <c r="AO19" s="110">
        <v>0</v>
      </c>
      <c r="AP19" s="110">
        <v>0</v>
      </c>
      <c r="AQ19" s="110">
        <v>0.13837356000000001</v>
      </c>
      <c r="AR19" s="110">
        <v>697.89657226999918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1.0672060000000001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7.7662339999999996E-2</v>
      </c>
      <c r="AD20" s="396">
        <f t="shared" si="3"/>
        <v>8.5606960000000001</v>
      </c>
      <c r="AE20" s="396">
        <f t="shared" si="3"/>
        <v>0</v>
      </c>
      <c r="AF20" s="396">
        <f t="shared" si="3"/>
        <v>0</v>
      </c>
      <c r="AG20" s="396">
        <f t="shared" si="3"/>
        <v>9.5450399999999994E-3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27.489238340000004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9.5450399999999994E-3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1.4829239399999998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1.0672060000000001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7.7662339999999996E-2</v>
      </c>
      <c r="AD22" s="110">
        <v>8.5606960000000001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26.006314400000004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40.268238620000012</v>
      </c>
      <c r="M23" s="110">
        <f t="shared" si="4"/>
        <v>0</v>
      </c>
      <c r="N23" s="110">
        <f t="shared" si="4"/>
        <v>6.1961249800000013</v>
      </c>
      <c r="O23" s="110">
        <f t="shared" si="4"/>
        <v>5.7314883299999986</v>
      </c>
      <c r="P23" s="110">
        <f t="shared" si="4"/>
        <v>0</v>
      </c>
      <c r="Q23" s="110">
        <f t="shared" si="4"/>
        <v>0</v>
      </c>
      <c r="R23" s="110">
        <f t="shared" si="4"/>
        <v>1.84960116</v>
      </c>
      <c r="S23" s="110">
        <f t="shared" si="4"/>
        <v>1.5260742399999998</v>
      </c>
      <c r="T23" s="110">
        <f t="shared" si="4"/>
        <v>0</v>
      </c>
      <c r="U23" s="110">
        <f t="shared" si="4"/>
        <v>0.12215999999999999</v>
      </c>
      <c r="V23" s="110">
        <f t="shared" si="4"/>
        <v>0</v>
      </c>
      <c r="W23" s="110">
        <f t="shared" si="4"/>
        <v>0</v>
      </c>
      <c r="X23" s="110">
        <f t="shared" si="4"/>
        <v>0</v>
      </c>
      <c r="Y23" s="110">
        <f t="shared" si="4"/>
        <v>7.7499999999999997E-4</v>
      </c>
      <c r="Z23" s="110">
        <f t="shared" si="4"/>
        <v>0</v>
      </c>
      <c r="AA23" s="110">
        <f t="shared" si="4"/>
        <v>0</v>
      </c>
      <c r="AB23" s="110">
        <f t="shared" si="4"/>
        <v>0</v>
      </c>
      <c r="AC23" s="110">
        <f t="shared" si="4"/>
        <v>22.864186169999996</v>
      </c>
      <c r="AD23" s="110">
        <f t="shared" si="4"/>
        <v>66.030400800000024</v>
      </c>
      <c r="AE23" s="110">
        <f t="shared" si="4"/>
        <v>0</v>
      </c>
      <c r="AF23" s="110">
        <f t="shared" si="4"/>
        <v>0</v>
      </c>
      <c r="AG23" s="110">
        <f t="shared" si="4"/>
        <v>3.9220467199999995</v>
      </c>
      <c r="AH23" s="110">
        <f t="shared" si="4"/>
        <v>0</v>
      </c>
      <c r="AI23" s="110">
        <f t="shared" si="4"/>
        <v>0</v>
      </c>
      <c r="AJ23" s="110">
        <f t="shared" si="4"/>
        <v>3.8180000000000006E-2</v>
      </c>
      <c r="AK23" s="110">
        <f t="shared" si="4"/>
        <v>0</v>
      </c>
      <c r="AL23" s="110">
        <f t="shared" si="4"/>
        <v>5.1236356199999999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5.72733428</v>
      </c>
      <c r="AR23" s="110">
        <f t="shared" si="4"/>
        <v>50.224938989999998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35.23215024000001</v>
      </c>
      <c r="M24" s="110">
        <v>0</v>
      </c>
      <c r="N24" s="110">
        <v>6.1804333600000012</v>
      </c>
      <c r="O24" s="110">
        <v>5.6818940699999985</v>
      </c>
      <c r="P24" s="110">
        <v>0</v>
      </c>
      <c r="Q24" s="110">
        <v>0</v>
      </c>
      <c r="R24" s="110">
        <v>1.84960116</v>
      </c>
      <c r="S24" s="110">
        <v>1.4544702399999998</v>
      </c>
      <c r="T24" s="110">
        <v>0</v>
      </c>
      <c r="U24" s="110">
        <v>0.12215999999999999</v>
      </c>
      <c r="V24" s="110">
        <v>0</v>
      </c>
      <c r="W24" s="110">
        <v>0</v>
      </c>
      <c r="X24" s="110">
        <v>0</v>
      </c>
      <c r="Y24" s="110">
        <v>0</v>
      </c>
      <c r="Z24" s="110">
        <v>0</v>
      </c>
      <c r="AA24" s="110">
        <v>0</v>
      </c>
      <c r="AB24" s="110">
        <v>0</v>
      </c>
      <c r="AC24" s="110">
        <v>22.771791049999997</v>
      </c>
      <c r="AD24" s="110">
        <v>65.695294800000028</v>
      </c>
      <c r="AE24" s="110">
        <v>0</v>
      </c>
      <c r="AF24" s="110">
        <v>0</v>
      </c>
      <c r="AG24" s="110">
        <v>3.6266489599999994</v>
      </c>
      <c r="AH24" s="110">
        <v>0</v>
      </c>
      <c r="AI24" s="110">
        <v>0</v>
      </c>
      <c r="AJ24" s="110">
        <v>3.8180000000000006E-2</v>
      </c>
      <c r="AK24" s="110">
        <v>0</v>
      </c>
      <c r="AL24" s="110">
        <v>5.1047783999999998</v>
      </c>
      <c r="AM24" s="110">
        <v>0</v>
      </c>
      <c r="AN24" s="110">
        <v>0</v>
      </c>
      <c r="AO24" s="110">
        <v>0</v>
      </c>
      <c r="AP24" s="110">
        <v>0</v>
      </c>
      <c r="AQ24" s="110">
        <v>1.5998788199999998</v>
      </c>
      <c r="AR24" s="110">
        <v>39.356990009999997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5.0360883799999998</v>
      </c>
      <c r="M25" s="110">
        <v>0</v>
      </c>
      <c r="N25" s="110">
        <v>1.569162E-2</v>
      </c>
      <c r="O25" s="110">
        <v>4.9594260000000001E-2</v>
      </c>
      <c r="P25" s="110">
        <v>0</v>
      </c>
      <c r="Q25" s="110">
        <v>0</v>
      </c>
      <c r="R25" s="110">
        <v>0</v>
      </c>
      <c r="S25" s="110">
        <v>7.1604000000000001E-2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7.7499999999999997E-4</v>
      </c>
      <c r="Z25" s="110">
        <v>0</v>
      </c>
      <c r="AA25" s="110">
        <v>0</v>
      </c>
      <c r="AB25" s="110">
        <v>0</v>
      </c>
      <c r="AC25" s="110">
        <v>9.2395120000000025E-2</v>
      </c>
      <c r="AD25" s="110">
        <v>0.33510600000000001</v>
      </c>
      <c r="AE25" s="110">
        <v>0</v>
      </c>
      <c r="AF25" s="110">
        <v>0</v>
      </c>
      <c r="AG25" s="110">
        <v>0.29539776000000001</v>
      </c>
      <c r="AH25" s="110">
        <v>0</v>
      </c>
      <c r="AI25" s="110">
        <v>0</v>
      </c>
      <c r="AJ25" s="110">
        <v>0</v>
      </c>
      <c r="AK25" s="110">
        <v>0</v>
      </c>
      <c r="AL25" s="110">
        <v>1.8857220000000001E-2</v>
      </c>
      <c r="AM25" s="110">
        <v>0</v>
      </c>
      <c r="AN25" s="110">
        <v>0</v>
      </c>
      <c r="AO25" s="110">
        <v>0</v>
      </c>
      <c r="AP25" s="110">
        <v>0</v>
      </c>
      <c r="AQ25" s="110">
        <v>4.1274554600000002</v>
      </c>
      <c r="AR25" s="110">
        <v>10.867948979999998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333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24.067531389999999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24.067531389999999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0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182.42442279000002</v>
      </c>
      <c r="M29" s="396">
        <f t="shared" si="6"/>
        <v>0</v>
      </c>
      <c r="N29" s="396">
        <f t="shared" si="6"/>
        <v>17.798667000000002</v>
      </c>
      <c r="O29" s="396">
        <f t="shared" si="6"/>
        <v>35.806570929999992</v>
      </c>
      <c r="P29" s="396">
        <f t="shared" si="6"/>
        <v>0</v>
      </c>
      <c r="Q29" s="396">
        <f t="shared" si="6"/>
        <v>0</v>
      </c>
      <c r="R29" s="396">
        <f t="shared" si="6"/>
        <v>5.9437651000000002</v>
      </c>
      <c r="S29" s="396">
        <f t="shared" si="6"/>
        <v>4.6616410199999994</v>
      </c>
      <c r="T29" s="396">
        <f t="shared" si="6"/>
        <v>0</v>
      </c>
      <c r="U29" s="396">
        <f t="shared" si="6"/>
        <v>0.12215999999999999</v>
      </c>
      <c r="V29" s="396">
        <f t="shared" si="6"/>
        <v>0</v>
      </c>
      <c r="W29" s="396">
        <f t="shared" si="6"/>
        <v>0</v>
      </c>
      <c r="X29" s="396">
        <f t="shared" si="6"/>
        <v>0</v>
      </c>
      <c r="Y29" s="396">
        <f t="shared" si="6"/>
        <v>7.7499999999999997E-4</v>
      </c>
      <c r="Z29" s="396">
        <f t="shared" si="6"/>
        <v>2.2417824199999998</v>
      </c>
      <c r="AA29" s="396">
        <f t="shared" si="6"/>
        <v>0</v>
      </c>
      <c r="AB29" s="396">
        <f t="shared" si="6"/>
        <v>0</v>
      </c>
      <c r="AC29" s="396">
        <f t="shared" si="6"/>
        <v>158.82872361999995</v>
      </c>
      <c r="AD29" s="396">
        <f t="shared" si="6"/>
        <v>321.95811661000005</v>
      </c>
      <c r="AE29" s="396">
        <f t="shared" si="6"/>
        <v>0</v>
      </c>
      <c r="AF29" s="396">
        <f t="shared" si="6"/>
        <v>0</v>
      </c>
      <c r="AG29" s="396">
        <f t="shared" si="6"/>
        <v>58.345075860000009</v>
      </c>
      <c r="AH29" s="396">
        <f t="shared" si="6"/>
        <v>0</v>
      </c>
      <c r="AI29" s="396">
        <f t="shared" si="6"/>
        <v>0</v>
      </c>
      <c r="AJ29" s="396">
        <f t="shared" si="6"/>
        <v>7.4627639999999995E-2</v>
      </c>
      <c r="AK29" s="396">
        <f t="shared" si="6"/>
        <v>0</v>
      </c>
      <c r="AL29" s="396">
        <f t="shared" si="6"/>
        <v>8.8127919600000002</v>
      </c>
      <c r="AM29" s="396">
        <f t="shared" si="6"/>
        <v>0</v>
      </c>
      <c r="AN29" s="396">
        <f t="shared" si="6"/>
        <v>0</v>
      </c>
      <c r="AO29" s="396">
        <f t="shared" si="6"/>
        <v>0</v>
      </c>
      <c r="AP29" s="396">
        <f t="shared" si="6"/>
        <v>0</v>
      </c>
      <c r="AQ29" s="396">
        <f t="shared" si="6"/>
        <v>1087.4543256600002</v>
      </c>
      <c r="AR29" s="396">
        <f t="shared" si="6"/>
        <v>1418.8379079599993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336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332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58.227444540000008</v>
      </c>
      <c r="M32" s="471">
        <f t="shared" si="7"/>
        <v>0</v>
      </c>
      <c r="N32" s="471">
        <f t="shared" si="7"/>
        <v>2.2439125599999996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2.0219319999999999E-2</v>
      </c>
      <c r="T32" s="471">
        <f t="shared" si="7"/>
        <v>0</v>
      </c>
      <c r="U32" s="471">
        <f t="shared" si="7"/>
        <v>0</v>
      </c>
      <c r="V32" s="471">
        <f t="shared" si="7"/>
        <v>40.280892899999998</v>
      </c>
      <c r="W32" s="471">
        <f t="shared" si="7"/>
        <v>0</v>
      </c>
      <c r="X32" s="471">
        <f t="shared" si="7"/>
        <v>20.143528379999999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0</v>
      </c>
      <c r="AD32" s="471">
        <f t="shared" si="7"/>
        <v>3.6791761599999999</v>
      </c>
      <c r="AE32" s="471">
        <f t="shared" si="7"/>
        <v>0</v>
      </c>
      <c r="AF32" s="471">
        <f t="shared" si="7"/>
        <v>0</v>
      </c>
      <c r="AG32" s="471">
        <f t="shared" si="7"/>
        <v>79.125078580000007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0.68945486</v>
      </c>
      <c r="AR32" s="471">
        <f t="shared" si="7"/>
        <v>273.13147743999997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58.227444540000008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2.0219319999999999E-2</v>
      </c>
      <c r="T33" s="396">
        <f t="shared" si="8"/>
        <v>0</v>
      </c>
      <c r="U33" s="396">
        <f t="shared" si="8"/>
        <v>0</v>
      </c>
      <c r="V33" s="396">
        <f t="shared" si="8"/>
        <v>40.280892899999998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</v>
      </c>
      <c r="AD33" s="396">
        <f t="shared" si="8"/>
        <v>1.4088561599999998</v>
      </c>
      <c r="AE33" s="396">
        <f t="shared" si="8"/>
        <v>0</v>
      </c>
      <c r="AF33" s="396">
        <f t="shared" si="8"/>
        <v>0</v>
      </c>
      <c r="AG33" s="396">
        <f t="shared" si="8"/>
        <v>79.125078580000007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225.25911697999999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58.227444540000008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2.0219319999999999E-2</v>
      </c>
      <c r="T35" s="110">
        <v>0</v>
      </c>
      <c r="U35" s="110">
        <v>0</v>
      </c>
      <c r="V35" s="110">
        <v>40.280892899999998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>
        <v>1.4088561599999998</v>
      </c>
      <c r="AE35" s="110">
        <v>0</v>
      </c>
      <c r="AF35" s="110">
        <v>0</v>
      </c>
      <c r="AG35" s="110">
        <v>79.125078580000007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225.25911697999999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330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0</v>
      </c>
      <c r="M36" s="396">
        <f t="shared" si="9"/>
        <v>0</v>
      </c>
      <c r="N36" s="396">
        <f t="shared" si="9"/>
        <v>2.2439125599999996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20.143528379999999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0.58645199999999997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0.36453353999999999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2.2439125599999996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20.143528379999999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0.58645199999999997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0.36453353999999999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1.6838679999999999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0.68945486</v>
      </c>
      <c r="AR42" s="110">
        <f t="shared" si="11"/>
        <v>47.507826919999999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1.6838679999999999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40.12644092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0.68945486</v>
      </c>
      <c r="AR44" s="110">
        <v>7.381386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333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0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58.227444540000008</v>
      </c>
      <c r="M48" s="396">
        <f t="shared" si="13"/>
        <v>0</v>
      </c>
      <c r="N48" s="396">
        <f t="shared" si="13"/>
        <v>2.2439125599999996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2.0219319999999999E-2</v>
      </c>
      <c r="T48" s="396">
        <f t="shared" si="13"/>
        <v>0</v>
      </c>
      <c r="U48" s="396">
        <f t="shared" si="13"/>
        <v>0</v>
      </c>
      <c r="V48" s="396">
        <f t="shared" si="13"/>
        <v>40.280892899999998</v>
      </c>
      <c r="W48" s="396">
        <f t="shared" si="13"/>
        <v>0</v>
      </c>
      <c r="X48" s="396">
        <f t="shared" si="13"/>
        <v>20.143528379999999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0</v>
      </c>
      <c r="AD48" s="396">
        <f t="shared" si="13"/>
        <v>3.6791761599999999</v>
      </c>
      <c r="AE48" s="396">
        <f t="shared" si="13"/>
        <v>0</v>
      </c>
      <c r="AF48" s="396">
        <f t="shared" si="13"/>
        <v>0</v>
      </c>
      <c r="AG48" s="396">
        <f t="shared" si="13"/>
        <v>79.125078580000007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0.68945486</v>
      </c>
      <c r="AR48" s="396">
        <f t="shared" si="13"/>
        <v>273.13147743999997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14.255007100000002</v>
      </c>
      <c r="M50" s="111">
        <v>0</v>
      </c>
      <c r="N50" s="111">
        <v>2.2439125599999996</v>
      </c>
      <c r="O50" s="111">
        <v>0</v>
      </c>
      <c r="P50" s="111">
        <v>0</v>
      </c>
      <c r="Q50" s="111">
        <v>0</v>
      </c>
      <c r="R50" s="111">
        <v>0</v>
      </c>
      <c r="S50" s="111">
        <v>2.0219319999999999E-2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3.679176159999999</v>
      </c>
      <c r="AE50" s="111">
        <v>0</v>
      </c>
      <c r="AF50" s="111">
        <v>0</v>
      </c>
      <c r="AG50" s="111">
        <v>79.125078580000007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43.97243744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40.280892899999998</v>
      </c>
      <c r="W51" s="111">
        <v>0</v>
      </c>
      <c r="X51" s="111">
        <v>20.143528379999999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0.68945486</v>
      </c>
      <c r="AR51" s="131">
        <v>87.883689480000001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185.24778795999998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332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51.150904979999993</v>
      </c>
      <c r="M55" s="471">
        <f t="shared" si="14"/>
        <v>0</v>
      </c>
      <c r="N55" s="471">
        <f t="shared" si="14"/>
        <v>36.562078059999997</v>
      </c>
      <c r="O55" s="471">
        <f t="shared" si="14"/>
        <v>10.363335940000002</v>
      </c>
      <c r="P55" s="471">
        <f t="shared" si="14"/>
        <v>0</v>
      </c>
      <c r="Q55" s="471">
        <f t="shared" si="14"/>
        <v>0</v>
      </c>
      <c r="R55" s="471">
        <f t="shared" si="14"/>
        <v>39.180444999999999</v>
      </c>
      <c r="S55" s="471">
        <f t="shared" si="14"/>
        <v>7.6406496399999995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0.51987170000000005</v>
      </c>
      <c r="Z55" s="471">
        <f t="shared" si="14"/>
        <v>28.666404379999999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680.43081343999995</v>
      </c>
      <c r="AD55" s="471">
        <f t="shared" si="15"/>
        <v>755.06622629999993</v>
      </c>
      <c r="AE55" s="471">
        <f t="shared" si="15"/>
        <v>0</v>
      </c>
      <c r="AF55" s="471">
        <f t="shared" si="15"/>
        <v>0</v>
      </c>
      <c r="AG55" s="471">
        <f t="shared" si="15"/>
        <v>27.709669080000001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89.60377609999999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287.07623339999992</v>
      </c>
      <c r="AR55" s="471">
        <f t="shared" si="15"/>
        <v>273.12166808000006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22.117294619999999</v>
      </c>
      <c r="M56" s="396">
        <f t="shared" si="16"/>
        <v>0</v>
      </c>
      <c r="N56" s="396">
        <f t="shared" si="16"/>
        <v>0</v>
      </c>
      <c r="O56" s="396">
        <f t="shared" si="16"/>
        <v>4.7940281800000006</v>
      </c>
      <c r="P56" s="396">
        <f t="shared" si="16"/>
        <v>0</v>
      </c>
      <c r="Q56" s="396">
        <f t="shared" si="16"/>
        <v>0</v>
      </c>
      <c r="R56" s="396">
        <f t="shared" si="16"/>
        <v>0</v>
      </c>
      <c r="S56" s="396">
        <f t="shared" si="16"/>
        <v>3.8507868999999997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0.51987170000000005</v>
      </c>
      <c r="Z56" s="396">
        <f t="shared" si="16"/>
        <v>28.666404379999999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4.0902750999999995</v>
      </c>
      <c r="AD56" s="396">
        <f t="shared" si="17"/>
        <v>297.58590530000004</v>
      </c>
      <c r="AE56" s="396">
        <f t="shared" si="17"/>
        <v>0</v>
      </c>
      <c r="AF56" s="396">
        <f t="shared" si="17"/>
        <v>0</v>
      </c>
      <c r="AG56" s="396">
        <f t="shared" si="17"/>
        <v>27.709669080000001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0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285.8427979999999</v>
      </c>
      <c r="AR56" s="396">
        <f t="shared" si="17"/>
        <v>65.225653740000013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0.36415503999999999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0.56204900000000024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11.297239399999997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22.117294619999999</v>
      </c>
      <c r="M58" s="110">
        <v>0</v>
      </c>
      <c r="N58" s="110">
        <v>0</v>
      </c>
      <c r="O58" s="110">
        <v>4.4298731400000007</v>
      </c>
      <c r="P58" s="110">
        <v>0</v>
      </c>
      <c r="Q58" s="110">
        <v>0</v>
      </c>
      <c r="R58" s="110">
        <v>0</v>
      </c>
      <c r="S58" s="110">
        <v>3.8507868999999997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0.51987170000000005</v>
      </c>
      <c r="Z58" s="110">
        <v>28.666404379999999</v>
      </c>
      <c r="AA58" s="110">
        <v>0</v>
      </c>
      <c r="AB58" s="110">
        <v>0</v>
      </c>
      <c r="AC58" s="110">
        <v>4.0902750999999995</v>
      </c>
      <c r="AD58" s="110">
        <v>297.02385630000003</v>
      </c>
      <c r="AE58" s="110">
        <v>0</v>
      </c>
      <c r="AF58" s="110">
        <v>0</v>
      </c>
      <c r="AG58" s="110">
        <v>27.709669080000001</v>
      </c>
      <c r="AH58" s="110">
        <v>0</v>
      </c>
      <c r="AI58" s="110">
        <v>0</v>
      </c>
      <c r="AJ58" s="110">
        <v>0</v>
      </c>
      <c r="AK58" s="110">
        <v>0</v>
      </c>
      <c r="AL58" s="110">
        <v>0</v>
      </c>
      <c r="AM58" s="110">
        <v>0</v>
      </c>
      <c r="AN58" s="110">
        <v>0</v>
      </c>
      <c r="AO58" s="110">
        <v>0</v>
      </c>
      <c r="AP58" s="110">
        <v>0</v>
      </c>
      <c r="AQ58" s="110">
        <v>285.8427979999999</v>
      </c>
      <c r="AR58" s="110">
        <v>53.928414340000018</v>
      </c>
    </row>
    <row r="59" spans="1:56" s="14" customFormat="1" ht="18" customHeight="1">
      <c r="A59" s="78"/>
      <c r="B59" s="12" t="s">
        <v>330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29.033610359999997</v>
      </c>
      <c r="M59" s="396">
        <f t="shared" si="18"/>
        <v>0</v>
      </c>
      <c r="N59" s="396">
        <f t="shared" si="18"/>
        <v>36.562078059999997</v>
      </c>
      <c r="O59" s="396">
        <f t="shared" si="18"/>
        <v>5.5693077600000009</v>
      </c>
      <c r="P59" s="396">
        <f t="shared" si="18"/>
        <v>0</v>
      </c>
      <c r="Q59" s="396">
        <f t="shared" si="18"/>
        <v>0</v>
      </c>
      <c r="R59" s="396">
        <f t="shared" si="18"/>
        <v>39.180444999999999</v>
      </c>
      <c r="S59" s="396">
        <f t="shared" si="18"/>
        <v>3.7898627400000002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656.6894787</v>
      </c>
      <c r="AD59" s="396">
        <f t="shared" si="19"/>
        <v>340.906115</v>
      </c>
      <c r="AE59" s="396">
        <f t="shared" si="19"/>
        <v>0</v>
      </c>
      <c r="AF59" s="396">
        <f t="shared" si="19"/>
        <v>0</v>
      </c>
      <c r="AG59" s="396">
        <f t="shared" si="19"/>
        <v>0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89.403573879999996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0.68205783999999992</v>
      </c>
      <c r="AR59" s="396">
        <f t="shared" si="19"/>
        <v>155.72516524000002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3.7898627400000002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0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13.822824939999999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29.033610359999997</v>
      </c>
      <c r="M61" s="110">
        <v>0</v>
      </c>
      <c r="N61" s="110">
        <v>36.562078059999997</v>
      </c>
      <c r="O61" s="110">
        <v>5.5693077600000009</v>
      </c>
      <c r="P61" s="110">
        <v>0</v>
      </c>
      <c r="Q61" s="110">
        <v>0</v>
      </c>
      <c r="R61" s="110">
        <v>39.180444999999999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656.6894787</v>
      </c>
      <c r="AD61" s="110">
        <v>340.906115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89.403573879999996</v>
      </c>
      <c r="AM61" s="110">
        <v>0</v>
      </c>
      <c r="AN61" s="110">
        <v>0</v>
      </c>
      <c r="AO61" s="110">
        <v>0</v>
      </c>
      <c r="AP61" s="110">
        <v>0</v>
      </c>
      <c r="AQ61" s="110">
        <v>0.68205783999999992</v>
      </c>
      <c r="AR61" s="110">
        <v>141.90234030000002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0</v>
      </c>
      <c r="AD62" s="396">
        <f t="shared" si="20"/>
        <v>91.543485999999973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0</v>
      </c>
      <c r="AD64" s="110">
        <v>91.543485999999973</v>
      </c>
      <c r="AE64" s="110">
        <v>0</v>
      </c>
      <c r="AF64" s="110">
        <v>0</v>
      </c>
      <c r="AG64" s="110">
        <v>0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0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19.65105964</v>
      </c>
      <c r="AD65" s="110">
        <f t="shared" si="22"/>
        <v>25.030720000000009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0.20020222000000001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0.55137755999999993</v>
      </c>
      <c r="AR65" s="110">
        <f t="shared" si="22"/>
        <v>52.170849100000019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19.65105964</v>
      </c>
      <c r="AD66" s="110">
        <v>18.74446600000001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0.20020222000000001</v>
      </c>
      <c r="AM66" s="110">
        <v>0</v>
      </c>
      <c r="AN66" s="110">
        <v>0</v>
      </c>
      <c r="AO66" s="110">
        <v>0</v>
      </c>
      <c r="AP66" s="110">
        <v>0</v>
      </c>
      <c r="AQ66" s="110">
        <v>0.20104635999999998</v>
      </c>
      <c r="AR66" s="110">
        <v>45.447734160000017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6.2862539999999996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0.35033119999999995</v>
      </c>
      <c r="AR67" s="110">
        <v>6.7231149399999994</v>
      </c>
    </row>
    <row r="68" spans="1:44" s="14" customFormat="1" ht="18" customHeight="1">
      <c r="A68" s="77"/>
      <c r="B68" s="470" t="s">
        <v>333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51.150904979999993</v>
      </c>
      <c r="M71" s="396">
        <f t="shared" si="25"/>
        <v>0</v>
      </c>
      <c r="N71" s="396">
        <f t="shared" si="25"/>
        <v>36.562078059999997</v>
      </c>
      <c r="O71" s="396">
        <f t="shared" si="25"/>
        <v>10.363335940000002</v>
      </c>
      <c r="P71" s="396">
        <f t="shared" si="25"/>
        <v>0</v>
      </c>
      <c r="Q71" s="396">
        <f t="shared" si="25"/>
        <v>0</v>
      </c>
      <c r="R71" s="396">
        <f t="shared" si="25"/>
        <v>39.180444999999999</v>
      </c>
      <c r="S71" s="396">
        <f t="shared" si="25"/>
        <v>7.6406496399999995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0.51987170000000005</v>
      </c>
      <c r="Z71" s="396">
        <f t="shared" si="25"/>
        <v>28.666404379999999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680.43081343999995</v>
      </c>
      <c r="AD71" s="396">
        <f t="shared" si="26"/>
        <v>755.06622629999993</v>
      </c>
      <c r="AE71" s="396">
        <f t="shared" si="26"/>
        <v>0</v>
      </c>
      <c r="AF71" s="396">
        <f t="shared" si="26"/>
        <v>0</v>
      </c>
      <c r="AG71" s="396">
        <f t="shared" si="26"/>
        <v>27.709669080000001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89.60377609999999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287.07623339999992</v>
      </c>
      <c r="AR71" s="396">
        <f t="shared" si="26"/>
        <v>273.12166808000006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28.670570499999993</v>
      </c>
      <c r="M73" s="111">
        <v>0</v>
      </c>
      <c r="N73" s="111">
        <v>30.517512479999997</v>
      </c>
      <c r="O73" s="111">
        <v>9.2887034599999989</v>
      </c>
      <c r="P73" s="111">
        <v>0</v>
      </c>
      <c r="Q73" s="111">
        <v>0</v>
      </c>
      <c r="R73" s="111">
        <v>19.589587999999999</v>
      </c>
      <c r="S73" s="111">
        <v>7.6406496399999995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0.25995060000000003</v>
      </c>
      <c r="Z73" s="111">
        <v>14.331457439999999</v>
      </c>
      <c r="AA73" s="111">
        <v>0</v>
      </c>
      <c r="AB73" s="111">
        <v>0</v>
      </c>
      <c r="AC73" s="111">
        <v>679.42207152000026</v>
      </c>
      <c r="AD73" s="111">
        <v>755.06622629999947</v>
      </c>
      <c r="AE73" s="111">
        <v>0</v>
      </c>
      <c r="AF73" s="111">
        <v>0</v>
      </c>
      <c r="AG73" s="111">
        <v>27.709669080000001</v>
      </c>
      <c r="AH73" s="111">
        <v>0</v>
      </c>
      <c r="AI73" s="111">
        <v>0</v>
      </c>
      <c r="AJ73" s="111">
        <v>0</v>
      </c>
      <c r="AK73" s="111">
        <v>0</v>
      </c>
      <c r="AL73" s="111">
        <v>44.90172072</v>
      </c>
      <c r="AM73" s="111">
        <v>0</v>
      </c>
      <c r="AN73" s="111">
        <v>0</v>
      </c>
      <c r="AO73" s="111">
        <v>0</v>
      </c>
      <c r="AP73" s="111">
        <v>0</v>
      </c>
      <c r="AQ73" s="111">
        <v>286.69793237999988</v>
      </c>
      <c r="AR73" s="131">
        <v>247.81303379999994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22.313793379999996</v>
      </c>
      <c r="M74" s="111">
        <v>0</v>
      </c>
      <c r="N74" s="111">
        <v>6.0445655799999995</v>
      </c>
      <c r="O74" s="111">
        <v>1.0746324799999998</v>
      </c>
      <c r="P74" s="111">
        <v>0</v>
      </c>
      <c r="Q74" s="111">
        <v>0</v>
      </c>
      <c r="R74" s="111">
        <v>19.590857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0.25992110000000002</v>
      </c>
      <c r="Z74" s="111">
        <v>14.33494694</v>
      </c>
      <c r="AA74" s="111">
        <v>0</v>
      </c>
      <c r="AB74" s="111">
        <v>0</v>
      </c>
      <c r="AC74" s="111">
        <v>1.0087419200000001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44.702055379999997</v>
      </c>
      <c r="AM74" s="111">
        <v>0</v>
      </c>
      <c r="AN74" s="111">
        <v>0</v>
      </c>
      <c r="AO74" s="111">
        <v>0</v>
      </c>
      <c r="AP74" s="111">
        <v>0</v>
      </c>
      <c r="AQ74" s="111">
        <v>0.37830101999999993</v>
      </c>
      <c r="AR74" s="131">
        <v>25.30863428</v>
      </c>
    </row>
    <row r="75" spans="1:44" s="14" customFormat="1" ht="18" customHeight="1">
      <c r="A75" s="83"/>
      <c r="B75" s="84" t="s">
        <v>23</v>
      </c>
      <c r="C75" s="90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0.1665411</v>
      </c>
      <c r="M75" s="123">
        <v>0</v>
      </c>
      <c r="N75" s="123">
        <v>0</v>
      </c>
      <c r="O75" s="123">
        <v>0</v>
      </c>
      <c r="P75" s="123">
        <v>0</v>
      </c>
      <c r="Q75" s="123">
        <v>0</v>
      </c>
      <c r="R75" s="123">
        <v>0</v>
      </c>
      <c r="S75" s="123">
        <v>0</v>
      </c>
      <c r="T75" s="123">
        <v>0</v>
      </c>
      <c r="U75" s="123">
        <v>0</v>
      </c>
      <c r="V75" s="123">
        <v>0</v>
      </c>
      <c r="W75" s="123">
        <v>0</v>
      </c>
      <c r="X75" s="123">
        <v>0</v>
      </c>
      <c r="Y75" s="123">
        <v>0</v>
      </c>
      <c r="Z75" s="123">
        <v>0</v>
      </c>
      <c r="AA75" s="123">
        <v>0</v>
      </c>
      <c r="AB75" s="123">
        <v>0</v>
      </c>
      <c r="AC75" s="123">
        <v>0</v>
      </c>
      <c r="AD75" s="123">
        <v>0</v>
      </c>
      <c r="AE75" s="123">
        <v>0</v>
      </c>
      <c r="AF75" s="123">
        <v>0</v>
      </c>
      <c r="AG75" s="123">
        <v>0</v>
      </c>
      <c r="AH75" s="123">
        <v>0</v>
      </c>
      <c r="AI75" s="123">
        <v>0</v>
      </c>
      <c r="AJ75" s="123">
        <v>0</v>
      </c>
      <c r="AK75" s="123">
        <v>0</v>
      </c>
      <c r="AL75" s="123">
        <v>0</v>
      </c>
      <c r="AM75" s="123">
        <v>0</v>
      </c>
      <c r="AN75" s="123">
        <v>0</v>
      </c>
      <c r="AO75" s="123">
        <v>0</v>
      </c>
      <c r="AP75" s="123">
        <v>0</v>
      </c>
      <c r="AQ75" s="123">
        <v>0</v>
      </c>
      <c r="AR75" s="132">
        <v>0</v>
      </c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October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330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332</v>
      </c>
      <c r="C28" s="472"/>
      <c r="D28" s="471">
        <f>D29+D32+D35+D38</f>
        <v>571.00746322000009</v>
      </c>
      <c r="E28" s="471">
        <f t="shared" ref="E28:M28" si="1">E29+E32+E35+E38</f>
        <v>148.20763508000002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719.21509830000014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329.68785091000007</v>
      </c>
      <c r="E29" s="396">
        <f t="shared" si="2"/>
        <v>143.78736211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473.47521302000007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329.68785091000007</v>
      </c>
      <c r="E31" s="110">
        <v>143.78736211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473.47521302000007</v>
      </c>
      <c r="N31" s="261"/>
      <c r="O31" s="236"/>
      <c r="P31" s="236"/>
    </row>
    <row r="32" spans="1:16" ht="15">
      <c r="A32" s="262"/>
      <c r="B32" s="12" t="s">
        <v>330</v>
      </c>
      <c r="C32" s="200"/>
      <c r="D32" s="396">
        <f t="shared" ref="D32:M32" si="3">SUM(D33:D34)</f>
        <v>238.78447869000001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238.78447869000001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238.78447869000001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238.78447869000001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2.5351336199999999</v>
      </c>
      <c r="E38" s="110">
        <f t="shared" si="5"/>
        <v>4.4202729700000001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6.9554065899999999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1.1630792599999999</v>
      </c>
      <c r="E39" s="110">
        <v>4.4202729700000001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5.58335223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1.3720543599999999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1.3720543599999999</v>
      </c>
      <c r="N40" s="261"/>
      <c r="O40" s="236"/>
      <c r="P40" s="236"/>
    </row>
    <row r="41" spans="1:16" ht="15">
      <c r="A41" s="262"/>
      <c r="B41" s="470" t="s">
        <v>333</v>
      </c>
      <c r="C41" s="472"/>
      <c r="D41" s="471">
        <f>D42+D43</f>
        <v>31.489417710000005</v>
      </c>
      <c r="E41" s="471">
        <f t="shared" ref="E41:M41" si="6">E42+E43</f>
        <v>74.310057560000004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105.79947527000002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31.489417710000005</v>
      </c>
      <c r="E42" s="120">
        <v>74.310057560000004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105.79947527000002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602.49688093000009</v>
      </c>
      <c r="E44" s="396">
        <f t="shared" ref="E44:M44" si="7">E41+E28</f>
        <v>222.51769264000001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825.01457357000015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332</v>
      </c>
      <c r="C47" s="472"/>
      <c r="D47" s="471">
        <f t="shared" ref="D47:M47" si="8">D48+D51+D54+D57</f>
        <v>316.24674640000001</v>
      </c>
      <c r="E47" s="471">
        <f t="shared" si="8"/>
        <v>115.28769381000001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431.53444020999996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134.50406466000001</v>
      </c>
      <c r="E48" s="396">
        <f t="shared" si="9"/>
        <v>88.587687090000003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223.09175175000001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134.50406466000001</v>
      </c>
      <c r="E50" s="110">
        <v>88.587687090000003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223.09175175000001</v>
      </c>
      <c r="N50" s="261"/>
      <c r="O50" s="236"/>
      <c r="P50" s="236"/>
    </row>
    <row r="51" spans="1:16" ht="15">
      <c r="A51" s="262"/>
      <c r="B51" s="12" t="s">
        <v>330</v>
      </c>
      <c r="C51" s="200"/>
      <c r="D51" s="396">
        <f t="shared" ref="D51:M51" si="10">SUM(D52:D53)</f>
        <v>171.10059948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171.10059948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171.10059948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171.10059948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10.642082259999999</v>
      </c>
      <c r="E57" s="110">
        <f t="shared" si="12"/>
        <v>26.700006719999998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37.34208898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10.642082259999999</v>
      </c>
      <c r="E58" s="110">
        <v>26.700006719999998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37.34208898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20">
        <f>SUM(D59:L59)</f>
        <v>0</v>
      </c>
      <c r="N59" s="261"/>
      <c r="O59" s="236"/>
      <c r="P59" s="236"/>
    </row>
    <row r="60" spans="1:16" ht="15">
      <c r="A60" s="262"/>
      <c r="B60" s="470" t="s">
        <v>333</v>
      </c>
      <c r="C60" s="472"/>
      <c r="D60" s="471">
        <f t="shared" ref="D60:M60" si="13">D61+D62</f>
        <v>13.71685431</v>
      </c>
      <c r="E60" s="471">
        <f t="shared" si="13"/>
        <v>74.310057560000004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88.026911870000006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13.71685431</v>
      </c>
      <c r="E61" s="120">
        <v>74.310057560000004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88.026911870000006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329.96360070999998</v>
      </c>
      <c r="E63" s="396">
        <f t="shared" ref="E63:M63" si="14">E60+E47</f>
        <v>189.59775137000003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519.56135208000001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932.46048164000013</v>
      </c>
      <c r="E65" s="403">
        <f t="shared" si="15"/>
        <v>412.11544401000003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1344.57592565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79085.554588730112</v>
      </c>
      <c r="E67" s="422">
        <f>E65+'A1'!E59+'A1'!E40+'A1'!E25</f>
        <v>17343.192253089986</v>
      </c>
      <c r="F67" s="422">
        <f>F65+'A1'!F59+'A1'!F40+'A1'!F25</f>
        <v>0.43204553000000001</v>
      </c>
      <c r="G67" s="422">
        <f>G65+'A1'!G59+'A1'!G40+'A1'!G25</f>
        <v>42.824058320000006</v>
      </c>
      <c r="H67" s="422">
        <f>H65+'A1'!H59+'A1'!H40+'A1'!H25</f>
        <v>24.831822940000002</v>
      </c>
      <c r="I67" s="422">
        <f>I65+'A1'!I59+'A1'!I40+'A1'!I25</f>
        <v>0.14364672000000001</v>
      </c>
      <c r="J67" s="422">
        <f>J65+'A1'!J59+'A1'!J40+'A1'!J25</f>
        <v>7.9836500000000001E-3</v>
      </c>
      <c r="K67" s="422">
        <f>K65+'A1'!K59+'A1'!K40+'A1'!K25</f>
        <v>0.42906300999999997</v>
      </c>
      <c r="L67" s="422">
        <f>L65+'A1'!L59+'A1'!L40+'A1'!L25</f>
        <v>1.5972797599999999</v>
      </c>
      <c r="M67" s="422">
        <f>M65+'A1'!M59+'A1'!M40+'A1'!M25</f>
        <v>96499.012741750106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October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330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332</v>
      </c>
      <c r="C28" s="472"/>
      <c r="D28" s="471">
        <f>D29+D32+D35+D38</f>
        <v>320.79249530999994</v>
      </c>
      <c r="E28" s="471">
        <f t="shared" ref="E28:L28" si="1">E29+E32+E35+E38</f>
        <v>48.817712290000003</v>
      </c>
      <c r="F28" s="471">
        <f t="shared" si="1"/>
        <v>115.56625274000001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485.17646033999995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160.46149348999995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160.46149348999995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>
        <v>6.5515018400000002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f>SUM(D30:K30)</f>
        <v>6.5515018400000002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153.90999164999997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153.90999164999997</v>
      </c>
      <c r="M31" s="49"/>
      <c r="N31" s="26"/>
      <c r="O31" s="26"/>
    </row>
    <row r="32" spans="1:24" s="14" customFormat="1" ht="18" customHeight="1">
      <c r="A32" s="30"/>
      <c r="B32" s="12" t="s">
        <v>330</v>
      </c>
      <c r="C32" s="200"/>
      <c r="D32" s="396">
        <f t="shared" ref="D32:L32" si="3">SUM(D33:D34)</f>
        <v>41.143514320000001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41.143514320000001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41.143514320000001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41.143514320000001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119.18748749999999</v>
      </c>
      <c r="E38" s="110">
        <f t="shared" si="5"/>
        <v>48.817712290000003</v>
      </c>
      <c r="F38" s="110">
        <f t="shared" si="5"/>
        <v>115.56625274000001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283.57145252999999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119.18748749999999</v>
      </c>
      <c r="E40" s="110">
        <v>48.817712290000003</v>
      </c>
      <c r="F40" s="110">
        <v>115.56625274000001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283.57145252999999</v>
      </c>
      <c r="M40" s="49"/>
      <c r="N40" s="26"/>
      <c r="O40" s="26"/>
    </row>
    <row r="41" spans="1:23" s="14" customFormat="1" ht="18" customHeight="1">
      <c r="A41" s="30"/>
      <c r="B41" s="470" t="s">
        <v>333</v>
      </c>
      <c r="C41" s="472"/>
      <c r="D41" s="471">
        <f>D42+D43</f>
        <v>52.492517300000003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52.492517300000003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52.492517300000003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52.492517300000003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373.28501260999997</v>
      </c>
      <c r="E44" s="396">
        <f t="shared" ref="E44:L44" si="7">E41+E28</f>
        <v>48.817712290000003</v>
      </c>
      <c r="F44" s="396">
        <f t="shared" si="7"/>
        <v>115.56625274000001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537.66897763999998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332</v>
      </c>
      <c r="C47" s="472"/>
      <c r="D47" s="471">
        <f t="shared" ref="D47:L47" si="8">D48+D51+D54+D57</f>
        <v>797.09012753000002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1225.6525948799999</v>
      </c>
      <c r="I47" s="471">
        <f t="shared" si="8"/>
        <v>0</v>
      </c>
      <c r="J47" s="471">
        <f t="shared" si="8"/>
        <v>0</v>
      </c>
      <c r="K47" s="471">
        <f t="shared" si="8"/>
        <v>59.685040299999997</v>
      </c>
      <c r="L47" s="471">
        <f t="shared" si="8"/>
        <v>2082.42776271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412.81000056999994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59.685040299999997</v>
      </c>
      <c r="L48" s="396">
        <f t="shared" si="9"/>
        <v>472.49504086999991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>
        <v>6.5515018400000002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v>0</v>
      </c>
      <c r="L49" s="120">
        <f>SUM(D49:K49)</f>
        <v>6.5515018400000002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406.25849872999993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59.685040299999997</v>
      </c>
      <c r="L50" s="120">
        <f>SUM(D50:K50)</f>
        <v>465.9435390299999</v>
      </c>
      <c r="M50" s="49"/>
      <c r="N50" s="26"/>
      <c r="O50" s="26"/>
    </row>
    <row r="51" spans="1:15" s="14" customFormat="1" ht="18" customHeight="1">
      <c r="A51" s="30"/>
      <c r="B51" s="12" t="s">
        <v>330</v>
      </c>
      <c r="C51" s="200"/>
      <c r="D51" s="396">
        <f t="shared" ref="D51:L51" si="10">SUM(D52:D53)</f>
        <v>331.78760966000004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1225.6525948799999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1557.44020454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331.78760966000004</v>
      </c>
      <c r="E53" s="110">
        <v>0</v>
      </c>
      <c r="F53" s="110">
        <v>0</v>
      </c>
      <c r="G53" s="110">
        <v>0</v>
      </c>
      <c r="H53" s="110">
        <v>1225.6525948799999</v>
      </c>
      <c r="I53" s="110">
        <v>0</v>
      </c>
      <c r="J53" s="110">
        <v>0</v>
      </c>
      <c r="K53" s="110">
        <v>0</v>
      </c>
      <c r="L53" s="120">
        <f>SUM(D53:K53)</f>
        <v>1557.44020454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52.492517300000003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52.492517300000003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0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52.492517300000003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52.492517300000003</v>
      </c>
      <c r="M59" s="49"/>
      <c r="N59" s="26"/>
      <c r="O59" s="26"/>
    </row>
    <row r="60" spans="1:15" s="14" customFormat="1" ht="18" customHeight="1">
      <c r="A60" s="30"/>
      <c r="B60" s="470" t="s">
        <v>333</v>
      </c>
      <c r="C60" s="472"/>
      <c r="D60" s="471">
        <f t="shared" ref="D60:L60" si="13">D61+D62</f>
        <v>119.18748749999999</v>
      </c>
      <c r="E60" s="471">
        <f t="shared" si="13"/>
        <v>14.390119630000001</v>
      </c>
      <c r="F60" s="471">
        <f t="shared" si="13"/>
        <v>115.56625274000001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249.14385987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>
        <v>119.18748749999999</v>
      </c>
      <c r="E62" s="110">
        <v>14.390119630000001</v>
      </c>
      <c r="F62" s="110">
        <v>115.56625274000001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20">
        <f>SUM(D62:K62)</f>
        <v>249.14385987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916.27761502999999</v>
      </c>
      <c r="E63" s="396">
        <f t="shared" ref="E63:L63" si="14">E60+E47</f>
        <v>14.390119630000001</v>
      </c>
      <c r="F63" s="396">
        <f t="shared" si="14"/>
        <v>115.56625274000001</v>
      </c>
      <c r="G63" s="396">
        <f t="shared" si="14"/>
        <v>0</v>
      </c>
      <c r="H63" s="396">
        <f t="shared" si="14"/>
        <v>1225.6525948799999</v>
      </c>
      <c r="I63" s="396">
        <f t="shared" si="14"/>
        <v>0</v>
      </c>
      <c r="J63" s="396">
        <f t="shared" si="14"/>
        <v>0</v>
      </c>
      <c r="K63" s="396">
        <f t="shared" si="14"/>
        <v>59.685040299999997</v>
      </c>
      <c r="L63" s="396">
        <f t="shared" si="14"/>
        <v>2331.5716225800002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1289.5626276399998</v>
      </c>
      <c r="E65" s="403">
        <f t="shared" si="15"/>
        <v>63.207831920000004</v>
      </c>
      <c r="F65" s="403">
        <f t="shared" si="15"/>
        <v>231.13250548000002</v>
      </c>
      <c r="G65" s="403">
        <f t="shared" si="15"/>
        <v>0</v>
      </c>
      <c r="H65" s="403">
        <f t="shared" si="15"/>
        <v>1225.6525948799999</v>
      </c>
      <c r="I65" s="403">
        <f t="shared" si="15"/>
        <v>0</v>
      </c>
      <c r="J65" s="403">
        <f t="shared" si="15"/>
        <v>0</v>
      </c>
      <c r="K65" s="403">
        <f t="shared" si="15"/>
        <v>59.685040299999997</v>
      </c>
      <c r="L65" s="403">
        <f t="shared" si="15"/>
        <v>2869.24060022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323433.39199879009</v>
      </c>
      <c r="E67" s="423">
        <f>E65+'A2'!E71+'A2'!E48+'A2'!E29</f>
        <v>10941.19426853</v>
      </c>
      <c r="F67" s="423">
        <f>F65+'A2'!F71+'A2'!F48+'A2'!F29</f>
        <v>20918.19146306</v>
      </c>
      <c r="G67" s="423">
        <f>G65+'A2'!G71+'A2'!G48+'A2'!G29</f>
        <v>13616.234825420002</v>
      </c>
      <c r="H67" s="423">
        <f>H65+'A2'!H71+'A2'!H48+'A2'!H29</f>
        <v>4238.0872536400002</v>
      </c>
      <c r="I67" s="423">
        <f>I65+'A2'!I71+'A2'!I48+'A2'!I29</f>
        <v>37828.916525230001</v>
      </c>
      <c r="J67" s="423">
        <f>J65+'A2'!J71+'A2'!J48+'A2'!J29</f>
        <v>784.35053407999976</v>
      </c>
      <c r="K67" s="423">
        <f>K65+'A2'!K71+'A2'!K48+'A2'!K29</f>
        <v>2938.0150042399991</v>
      </c>
      <c r="L67" s="423">
        <f>L65+'A2'!L71+'A2'!L48+'A2'!L29</f>
        <v>414698.38187299011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October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330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332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26.292465400000001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26.292465400000001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26.292465400000001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26.292465400000001</v>
      </c>
      <c r="L29" s="396">
        <f>SUM(L30:L31)</f>
        <v>0</v>
      </c>
      <c r="M29" s="259">
        <f>+SUM(L29,K29,'A6'!L29,'A5'!M29)</f>
        <v>660.22917190999999</v>
      </c>
      <c r="N29" s="182"/>
    </row>
    <row r="30" spans="1:14" s="156" customFormat="1" ht="18" customHeight="1">
      <c r="A30" s="179"/>
      <c r="B30" s="31" t="s">
        <v>15</v>
      </c>
      <c r="C30" s="200"/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f>SUM(D30:J30)</f>
        <v>0</v>
      </c>
      <c r="L30" s="120">
        <v>0</v>
      </c>
      <c r="M30" s="259">
        <f>+SUM(L30,K30,'A6'!L30,'A5'!M30)</f>
        <v>6.5515018400000002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26.292465400000001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26.292465400000001</v>
      </c>
      <c r="L31" s="110">
        <v>0</v>
      </c>
      <c r="M31" s="259">
        <f>+SUM(L31,K31,'A6'!L31,'A5'!M31)</f>
        <v>653.67767006999998</v>
      </c>
    </row>
    <row r="32" spans="1:14" s="156" customFormat="1" ht="18" customHeight="1">
      <c r="A32" s="179"/>
      <c r="B32" s="12" t="s">
        <v>330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279.92799301000002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0</v>
      </c>
      <c r="L34" s="110">
        <v>0</v>
      </c>
      <c r="M34" s="259">
        <f>+SUM(L34,K34,'A6'!L34,'A5'!M34)</f>
        <v>279.92799301000002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290.52685911999998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5.58335223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284.94350688999998</v>
      </c>
    </row>
    <row r="41" spans="1:29" s="156" customFormat="1" ht="18" customHeight="1">
      <c r="A41" s="179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158.29199257000002</v>
      </c>
    </row>
    <row r="42" spans="1:29" s="156" customFormat="1" ht="18" customHeight="1">
      <c r="A42" s="179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f>SUM(D42:J42)</f>
        <v>0</v>
      </c>
      <c r="L42" s="120">
        <v>0</v>
      </c>
      <c r="M42" s="259">
        <f>+SUM(L42,K42,'A6'!L42,'A5'!M42)</f>
        <v>105.79947527000002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52.492517300000003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26.292465400000001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26.292465400000001</v>
      </c>
      <c r="L44" s="396">
        <f>L41+L28</f>
        <v>0</v>
      </c>
      <c r="M44" s="259">
        <f>+SUM(L44,K44,'A6'!L44,'A5'!M44)</f>
        <v>1388.97601661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332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302.37095813999997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302.37095813999997</v>
      </c>
      <c r="L47" s="471">
        <f t="shared" si="8"/>
        <v>29.842520149999999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302.37095813999997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302.37095813999997</v>
      </c>
      <c r="L48" s="396">
        <f t="shared" si="9"/>
        <v>29.842520149999999</v>
      </c>
      <c r="M48" s="259">
        <f>+SUM(L48,K48,'A6'!L48,'A5'!M48)</f>
        <v>1027.8002709099999</v>
      </c>
    </row>
    <row r="49" spans="1:13" s="156" customFormat="1" ht="18" customHeight="1">
      <c r="A49" s="179"/>
      <c r="B49" s="31" t="s">
        <v>15</v>
      </c>
      <c r="C49" s="200"/>
      <c r="D49" s="120">
        <v>0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f>SUM(D49:J49)</f>
        <v>0</v>
      </c>
      <c r="L49" s="120">
        <v>0</v>
      </c>
      <c r="M49" s="259">
        <f>+SUM(L49,K49,'A6'!L49,'A5'!M49)</f>
        <v>6.5515018400000002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302.37095813999997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302.37095813999997</v>
      </c>
      <c r="L50" s="110">
        <v>29.842520149999999</v>
      </c>
      <c r="M50" s="259">
        <f>+SUM(L50,K50,'A6'!L50,'A5'!M50)</f>
        <v>1021.2487690699998</v>
      </c>
    </row>
    <row r="51" spans="1:13" s="156" customFormat="1" ht="18" customHeight="1">
      <c r="A51" s="179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1728.54080402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0</v>
      </c>
      <c r="L53" s="110">
        <v>0</v>
      </c>
      <c r="M53" s="259">
        <f>+SUM(L53,K53,'A6'!L53,'A5'!M53)</f>
        <v>1728.54080402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89.834606280000003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37.34208898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52.492517300000003</v>
      </c>
    </row>
    <row r="60" spans="1:13" s="156" customFormat="1" ht="18" customHeight="1">
      <c r="A60" s="179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337.17077174000002</v>
      </c>
    </row>
    <row r="61" spans="1:13" s="156" customFormat="1" ht="18" customHeight="1">
      <c r="A61" s="179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f>SUM(D61:J61)</f>
        <v>0</v>
      </c>
      <c r="L61" s="120">
        <v>0</v>
      </c>
      <c r="M61" s="259">
        <f>+SUM(L61,K61,'A6'!L61,'A5'!M61)</f>
        <v>88.026911870000006</v>
      </c>
    </row>
    <row r="62" spans="1:13" s="156" customFormat="1" ht="18" customHeight="1">
      <c r="A62" s="179"/>
      <c r="B62" s="31" t="s">
        <v>16</v>
      </c>
      <c r="C62" s="200"/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20">
        <f>SUM(D62:J62)</f>
        <v>0</v>
      </c>
      <c r="L62" s="110">
        <v>0</v>
      </c>
      <c r="M62" s="259">
        <f>+SUM(L62,K62,'A6'!L62,'A5'!M62)</f>
        <v>249.14385987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302.37095813999997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302.37095813999997</v>
      </c>
      <c r="L63" s="396">
        <f t="shared" si="14"/>
        <v>29.842520149999999</v>
      </c>
      <c r="M63" s="259">
        <f>+SUM(L63,K63,'A6'!L63,'A5'!M63)</f>
        <v>3183.3464529499997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328.66342354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328.66342354</v>
      </c>
      <c r="L65" s="403">
        <f t="shared" si="15"/>
        <v>29.842520149999999</v>
      </c>
      <c r="M65" s="403">
        <f>+SUM(L65,K65,'A6'!L65,'A5'!M65)</f>
        <v>4572.3224695600002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1795.5955479499996</v>
      </c>
      <c r="E69" s="403">
        <f>E65+'A3'!E71+'A3'!E48+'A3'!E29</f>
        <v>4603.8371855699988</v>
      </c>
      <c r="F69" s="403">
        <f>F65+'A3'!F71+'A3'!F48+'A3'!F29</f>
        <v>3964.7308611599992</v>
      </c>
      <c r="G69" s="403">
        <f>G65+'A3'!G71+'A3'!G48+'A3'!G29</f>
        <v>14.270139139999998</v>
      </c>
      <c r="H69" s="403">
        <f>H65+'A3'!H71+'A3'!H48+'A3'!H29</f>
        <v>152.70461803999999</v>
      </c>
      <c r="I69" s="403">
        <f>I65+'A3'!I71+'A3'!I48+'A3'!I29</f>
        <v>59.686186340000006</v>
      </c>
      <c r="J69" s="403">
        <f>J65+'A3'!J71+'A3'!J48+'A3'!J29</f>
        <v>52.534648249999996</v>
      </c>
      <c r="K69" s="403">
        <f>K65+'A3'!K71+'A3'!K48+'A3'!K29</f>
        <v>10643.359186449998</v>
      </c>
      <c r="L69" s="403">
        <f>L65+'A3'!L71+'A3'!L48+'A3'!L29</f>
        <v>1422.3601230049994</v>
      </c>
      <c r="M69" s="403">
        <f>M65+'A3'!M71+'A3'!M48+'A3'!M29</f>
        <v>1570394.3687564651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October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330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332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330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333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332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119.37008059999998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119.37008059999998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10">
        <v>0</v>
      </c>
      <c r="N50" s="110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10">
        <v>0</v>
      </c>
      <c r="V50" s="110">
        <v>0</v>
      </c>
      <c r="W50" s="110">
        <v>0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0">
        <v>0</v>
      </c>
      <c r="AD50" s="110">
        <v>0</v>
      </c>
      <c r="AE50" s="110">
        <v>0</v>
      </c>
      <c r="AF50" s="110">
        <v>0</v>
      </c>
      <c r="AG50" s="110">
        <v>0</v>
      </c>
      <c r="AH50" s="110">
        <v>0</v>
      </c>
      <c r="AI50" s="110">
        <v>0</v>
      </c>
      <c r="AJ50" s="110">
        <v>0</v>
      </c>
      <c r="AK50" s="110">
        <v>0</v>
      </c>
      <c r="AL50" s="110">
        <v>119.37008059999998</v>
      </c>
      <c r="AM50" s="110">
        <v>0</v>
      </c>
      <c r="AN50" s="110">
        <v>0</v>
      </c>
      <c r="AO50" s="110">
        <v>0</v>
      </c>
      <c r="AP50" s="110">
        <v>0</v>
      </c>
      <c r="AQ50" s="110">
        <v>0</v>
      </c>
      <c r="AR50" s="110">
        <v>0</v>
      </c>
    </row>
    <row r="51" spans="1:44" s="14" customFormat="1" ht="18" customHeight="1">
      <c r="A51" s="74"/>
      <c r="B51" s="12" t="s">
        <v>330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333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119.37008059999998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119.37008059999998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0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291.80277231000002</v>
      </c>
      <c r="M67" s="404">
        <f>M65+'A4'!M71+'A4'!M48+'A4'!M29</f>
        <v>0</v>
      </c>
      <c r="N67" s="404">
        <f>N65+'A4'!N71+'A4'!N48+'A4'!N29</f>
        <v>56.604657619999998</v>
      </c>
      <c r="O67" s="404">
        <f>O65+'A4'!O71+'A4'!O48+'A4'!O29</f>
        <v>46.169906869999991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45.124210099999999</v>
      </c>
      <c r="S67" s="404">
        <f>S65+'A4'!S71+'A4'!S48+'A4'!S29</f>
        <v>12.32250998</v>
      </c>
      <c r="T67" s="404">
        <f>T65+'A4'!T71+'A4'!T48+'A4'!T29</f>
        <v>0</v>
      </c>
      <c r="U67" s="404">
        <f>U65+'A4'!U71+'A4'!U48+'A4'!U29</f>
        <v>0.12215999999999999</v>
      </c>
      <c r="V67" s="404">
        <f>V65+'A4'!V71+'A4'!V48+'A4'!V29</f>
        <v>40.280892899999998</v>
      </c>
      <c r="W67" s="404">
        <f>W65+'A4'!W71+'A4'!W48+'A4'!W29</f>
        <v>0</v>
      </c>
      <c r="X67" s="404">
        <f>X65+'A4'!X71+'A4'!X48+'A4'!X29</f>
        <v>20.143528379999999</v>
      </c>
      <c r="Y67" s="404">
        <f>Y65+'A4'!Y71+'A4'!Y48+'A4'!Y29</f>
        <v>0.52064670000000002</v>
      </c>
      <c r="Z67" s="404">
        <f>Z65+'A4'!Z71+'A4'!Z48+'A4'!Z29</f>
        <v>30.908186799999999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839.25953705999996</v>
      </c>
      <c r="AD67" s="404">
        <f>AD65+'A4'!AD71+'A4'!AD48+'A4'!AD29</f>
        <v>1080.7035190699999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165.17982352000001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7.4627639999999995E-2</v>
      </c>
      <c r="AK67" s="404">
        <f>AK65+'A4'!AK71+'A4'!AK48+'A4'!AK29</f>
        <v>0</v>
      </c>
      <c r="AL67" s="404">
        <f>AL65+'A4'!AL71+'A4'!AL48+'A4'!AL29</f>
        <v>217.78664865999997</v>
      </c>
      <c r="AM67" s="404">
        <f>AM65+'A4'!AM71+'A4'!AM48+'A4'!AM29</f>
        <v>0</v>
      </c>
      <c r="AN67" s="404">
        <f>AN65+'A4'!AN71+'A4'!AN48+'A4'!AN29</f>
        <v>0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1375.2200139200002</v>
      </c>
      <c r="AR67" s="404">
        <f>AR65+'A4'!AR71+'A4'!AR48+'A4'!AR29</f>
        <v>1965.0910534799993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4"/>
  <sheetViews>
    <sheetView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0.81640401303513299</v>
      </c>
      <c r="B4" s="463" t="s">
        <v>686</v>
      </c>
    </row>
    <row r="5" spans="1:2" ht="15" customHeight="1">
      <c r="A5" s="462">
        <v>0.10227693094918194</v>
      </c>
      <c r="B5" s="463" t="s">
        <v>689</v>
      </c>
    </row>
    <row r="6" spans="1:2" ht="15" customHeight="1">
      <c r="A6" s="462">
        <v>4.8507785156172281E-2</v>
      </c>
      <c r="B6" s="463" t="s">
        <v>687</v>
      </c>
    </row>
    <row r="7" spans="1:2" ht="15" customHeight="1">
      <c r="A7" s="462">
        <v>1.5185114857884761E-2</v>
      </c>
      <c r="B7" s="463" t="s">
        <v>694</v>
      </c>
    </row>
    <row r="8" spans="1:2" ht="15" customHeight="1">
      <c r="A8" s="462">
        <v>1.0819221549186147E-2</v>
      </c>
      <c r="B8" s="463" t="s">
        <v>691</v>
      </c>
    </row>
    <row r="9" spans="1:2" ht="15" customHeight="1">
      <c r="A9" s="462">
        <v>3.1267728808493703E-3</v>
      </c>
      <c r="B9" s="463" t="s">
        <v>690</v>
      </c>
    </row>
    <row r="10" spans="1:2" ht="15" customHeight="1">
      <c r="A10" s="462">
        <v>2.5782217928947688E-3</v>
      </c>
      <c r="B10" s="463" t="s">
        <v>688</v>
      </c>
    </row>
    <row r="11" spans="1:2" ht="15" customHeight="1">
      <c r="A11" s="462">
        <v>9.400033412530741E-4</v>
      </c>
      <c r="B11" s="463" t="s">
        <v>693</v>
      </c>
    </row>
    <row r="12" spans="1:2" ht="15" customHeight="1">
      <c r="A12" s="462">
        <v>1.6193744623415986E-4</v>
      </c>
      <c r="B12" s="463" t="s">
        <v>692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703</v>
      </c>
    </row>
    <row r="42" spans="6:7">
      <c r="G42" s="459" t="s">
        <v>704</v>
      </c>
    </row>
    <row r="43" spans="6:7">
      <c r="G43" s="459" t="s">
        <v>705</v>
      </c>
    </row>
    <row r="44" spans="6:7">
      <c r="G44" s="459" t="s">
        <v>706</v>
      </c>
    </row>
    <row r="45" spans="6:7">
      <c r="F45" s="459" t="s">
        <v>689</v>
      </c>
      <c r="G45" s="459" t="s">
        <v>716</v>
      </c>
    </row>
    <row r="46" spans="6:7">
      <c r="G46" s="459" t="s">
        <v>717</v>
      </c>
    </row>
    <row r="47" spans="6:7">
      <c r="G47" s="459" t="s">
        <v>718</v>
      </c>
    </row>
    <row r="48" spans="6:7">
      <c r="G48" s="459" t="s">
        <v>720</v>
      </c>
    </row>
    <row r="49" spans="1:7">
      <c r="G49" s="459" t="s">
        <v>721</v>
      </c>
    </row>
    <row r="50" spans="1:7">
      <c r="G50" s="459" t="s">
        <v>724</v>
      </c>
    </row>
    <row r="51" spans="1:7">
      <c r="F51" s="459" t="s">
        <v>687</v>
      </c>
      <c r="G51" s="459" t="s">
        <v>707</v>
      </c>
    </row>
    <row r="52" spans="1:7">
      <c r="G52" s="459" t="s">
        <v>708</v>
      </c>
    </row>
    <row r="53" spans="1:7">
      <c r="G53" s="459" t="s">
        <v>709</v>
      </c>
    </row>
    <row r="54" spans="1:7">
      <c r="G54" s="459" t="s">
        <v>710</v>
      </c>
    </row>
    <row r="55" spans="1:7">
      <c r="F55" s="459" t="s">
        <v>694</v>
      </c>
      <c r="G55" s="459" t="s">
        <v>744</v>
      </c>
    </row>
    <row r="56" spans="1:7">
      <c r="G56" s="459" t="s">
        <v>746</v>
      </c>
    </row>
    <row r="57" spans="1:7">
      <c r="F57" s="459" t="s">
        <v>691</v>
      </c>
      <c r="G57" s="459" t="s">
        <v>691</v>
      </c>
    </row>
    <row r="58" spans="1:7">
      <c r="F58" s="459" t="s">
        <v>690</v>
      </c>
      <c r="G58" s="459" t="s">
        <v>727</v>
      </c>
    </row>
    <row r="59" spans="1:7">
      <c r="F59" s="459" t="s">
        <v>688</v>
      </c>
      <c r="G59" s="459" t="s">
        <v>714</v>
      </c>
    </row>
    <row r="60" spans="1:7">
      <c r="F60" s="459" t="s">
        <v>693</v>
      </c>
      <c r="G60" s="459" t="s">
        <v>742</v>
      </c>
    </row>
    <row r="61" spans="1:7">
      <c r="F61" s="459" t="s">
        <v>692</v>
      </c>
      <c r="G61" s="459" t="s">
        <v>730</v>
      </c>
    </row>
    <row r="62" spans="1:7">
      <c r="G62" s="459" t="s">
        <v>738</v>
      </c>
    </row>
    <row r="64" spans="1:7">
      <c r="A64" s="460" t="s">
        <v>749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0.8799254642323654</v>
      </c>
      <c r="B4" s="463" t="s">
        <v>686</v>
      </c>
    </row>
    <row r="5" spans="1:2" ht="15" customHeight="1">
      <c r="A5" s="462">
        <v>7.6050130656533182E-2</v>
      </c>
      <c r="B5" s="463" t="s">
        <v>689</v>
      </c>
    </row>
    <row r="6" spans="1:2" ht="15" customHeight="1">
      <c r="A6" s="462">
        <v>3.0938543853994752E-2</v>
      </c>
      <c r="B6" s="463" t="s">
        <v>687</v>
      </c>
    </row>
    <row r="7" spans="1:2" ht="15" customHeight="1">
      <c r="A7" s="462">
        <v>5.4571507597549734E-3</v>
      </c>
      <c r="B7" s="463" t="s">
        <v>688</v>
      </c>
    </row>
    <row r="8" spans="1:2" ht="15" customHeight="1">
      <c r="A8" s="462">
        <v>3.7193950021744307E-3</v>
      </c>
      <c r="B8" s="463" t="s">
        <v>692</v>
      </c>
    </row>
    <row r="9" spans="1:2" ht="15" customHeight="1">
      <c r="A9" s="462">
        <v>3.234442864158213E-3</v>
      </c>
      <c r="B9" s="463" t="s">
        <v>690</v>
      </c>
    </row>
    <row r="10" spans="1:2" ht="15" customHeight="1">
      <c r="A10" s="462">
        <v>6.4249066426710184E-4</v>
      </c>
      <c r="B10" s="463" t="s">
        <v>693</v>
      </c>
    </row>
    <row r="11" spans="1:2" ht="15" customHeight="1">
      <c r="A11" s="462">
        <v>3.2379736662825131E-5</v>
      </c>
      <c r="B11" s="463" t="s">
        <v>691</v>
      </c>
    </row>
    <row r="12" spans="1:2" ht="15" customHeight="1">
      <c r="A12" s="462"/>
      <c r="B12" s="463"/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703</v>
      </c>
    </row>
    <row r="42" spans="6:7">
      <c r="G42" s="459" t="s">
        <v>704</v>
      </c>
    </row>
    <row r="43" spans="6:7">
      <c r="G43" s="459" t="s">
        <v>705</v>
      </c>
    </row>
    <row r="44" spans="6:7">
      <c r="G44" s="459" t="s">
        <v>706</v>
      </c>
    </row>
    <row r="45" spans="6:7">
      <c r="F45" s="459" t="s">
        <v>689</v>
      </c>
      <c r="G45" s="459" t="s">
        <v>715</v>
      </c>
    </row>
    <row r="46" spans="6:7">
      <c r="G46" s="459" t="s">
        <v>716</v>
      </c>
    </row>
    <row r="47" spans="6:7">
      <c r="G47" s="459" t="s">
        <v>717</v>
      </c>
    </row>
    <row r="48" spans="6:7">
      <c r="G48" s="459" t="s">
        <v>718</v>
      </c>
    </row>
    <row r="49" spans="6:7">
      <c r="G49" s="459" t="s">
        <v>719</v>
      </c>
    </row>
    <row r="50" spans="6:7">
      <c r="G50" s="459" t="s">
        <v>720</v>
      </c>
    </row>
    <row r="51" spans="6:7">
      <c r="G51" s="459" t="s">
        <v>721</v>
      </c>
    </row>
    <row r="52" spans="6:7">
      <c r="G52" s="459" t="s">
        <v>723</v>
      </c>
    </row>
    <row r="53" spans="6:7">
      <c r="G53" s="459" t="s">
        <v>724</v>
      </c>
    </row>
    <row r="54" spans="6:7">
      <c r="F54" s="459" t="s">
        <v>687</v>
      </c>
      <c r="G54" s="459" t="s">
        <v>707</v>
      </c>
    </row>
    <row r="55" spans="6:7">
      <c r="G55" s="459" t="s">
        <v>708</v>
      </c>
    </row>
    <row r="56" spans="6:7">
      <c r="G56" s="459" t="s">
        <v>753</v>
      </c>
    </row>
    <row r="57" spans="6:7">
      <c r="G57" s="459" t="s">
        <v>710</v>
      </c>
    </row>
    <row r="58" spans="6:7">
      <c r="G58" s="459" t="s">
        <v>711</v>
      </c>
    </row>
    <row r="59" spans="6:7">
      <c r="G59" s="459" t="s">
        <v>712</v>
      </c>
    </row>
    <row r="60" spans="6:7">
      <c r="F60" s="459" t="s">
        <v>688</v>
      </c>
      <c r="G60" s="459" t="s">
        <v>714</v>
      </c>
    </row>
    <row r="61" spans="6:7">
      <c r="F61" s="459" t="s">
        <v>692</v>
      </c>
      <c r="G61" s="459" t="s">
        <v>731</v>
      </c>
    </row>
    <row r="62" spans="6:7">
      <c r="G62" s="459" t="s">
        <v>752</v>
      </c>
    </row>
    <row r="63" spans="6:7">
      <c r="G63" s="459" t="s">
        <v>732</v>
      </c>
    </row>
    <row r="64" spans="6:7">
      <c r="G64" s="459" t="s">
        <v>734</v>
      </c>
    </row>
    <row r="65" spans="1:7">
      <c r="G65" s="459" t="s">
        <v>754</v>
      </c>
    </row>
    <row r="66" spans="1:7">
      <c r="G66" s="459" t="s">
        <v>735</v>
      </c>
    </row>
    <row r="67" spans="1:7">
      <c r="G67" s="459" t="s">
        <v>738</v>
      </c>
    </row>
    <row r="68" spans="1:7">
      <c r="G68" s="459" t="s">
        <v>739</v>
      </c>
    </row>
    <row r="69" spans="1:7">
      <c r="F69" s="459" t="s">
        <v>690</v>
      </c>
      <c r="G69" s="459" t="s">
        <v>727</v>
      </c>
    </row>
    <row r="70" spans="1:7">
      <c r="F70" s="459" t="s">
        <v>693</v>
      </c>
      <c r="G70" s="459" t="s">
        <v>755</v>
      </c>
    </row>
    <row r="71" spans="1:7">
      <c r="G71" s="459" t="s">
        <v>742</v>
      </c>
    </row>
    <row r="72" spans="1:7">
      <c r="F72" s="459" t="s">
        <v>691</v>
      </c>
      <c r="G72" s="459" t="s">
        <v>691</v>
      </c>
    </row>
    <row r="74" spans="1:7">
      <c r="A74" s="460" t="s">
        <v>749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0.92675572752408941</v>
      </c>
      <c r="B4" s="463" t="s">
        <v>686</v>
      </c>
    </row>
    <row r="5" spans="1:2" ht="15" customHeight="1">
      <c r="A5" s="462">
        <v>2.357511614849904E-2</v>
      </c>
      <c r="B5" s="463" t="s">
        <v>689</v>
      </c>
    </row>
    <row r="6" spans="1:2" ht="15" customHeight="1">
      <c r="A6" s="462">
        <v>2.3130012407829387E-2</v>
      </c>
      <c r="B6" s="463" t="s">
        <v>687</v>
      </c>
    </row>
    <row r="7" spans="1:2" ht="15" customHeight="1">
      <c r="A7" s="462">
        <v>1.0657442573094263E-2</v>
      </c>
      <c r="B7" s="463" t="s">
        <v>688</v>
      </c>
    </row>
    <row r="8" spans="1:2" ht="15" customHeight="1">
      <c r="A8" s="462">
        <v>6.2825176284398822E-3</v>
      </c>
      <c r="B8" s="463" t="s">
        <v>693</v>
      </c>
    </row>
    <row r="9" spans="1:2" ht="15" customHeight="1">
      <c r="A9" s="462">
        <v>4.0421288258324873E-3</v>
      </c>
      <c r="B9" s="463" t="s">
        <v>691</v>
      </c>
    </row>
    <row r="10" spans="1:2" ht="15" customHeight="1">
      <c r="A10" s="462">
        <v>3.6662194192934655E-3</v>
      </c>
      <c r="B10" s="463" t="s">
        <v>694</v>
      </c>
    </row>
    <row r="11" spans="1:2" ht="15" customHeight="1">
      <c r="A11" s="462">
        <v>9.1566158102807116E-4</v>
      </c>
      <c r="B11" s="463" t="s">
        <v>692</v>
      </c>
    </row>
    <row r="12" spans="1:2" ht="15" customHeight="1">
      <c r="A12" s="462">
        <v>9.0874550052787064E-4</v>
      </c>
      <c r="B12" s="463" t="s">
        <v>690</v>
      </c>
    </row>
    <row r="13" spans="1:2" ht="15" customHeight="1">
      <c r="A13" s="462">
        <v>6.6422818558339256E-5</v>
      </c>
      <c r="B13" s="463" t="s">
        <v>695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700</v>
      </c>
    </row>
    <row r="42" spans="6:7">
      <c r="G42" s="459" t="s">
        <v>702</v>
      </c>
    </row>
    <row r="43" spans="6:7">
      <c r="G43" s="459" t="s">
        <v>703</v>
      </c>
    </row>
    <row r="44" spans="6:7">
      <c r="G44" s="459" t="s">
        <v>704</v>
      </c>
    </row>
    <row r="45" spans="6:7">
      <c r="G45" s="459" t="s">
        <v>705</v>
      </c>
    </row>
    <row r="46" spans="6:7">
      <c r="G46" s="459" t="s">
        <v>706</v>
      </c>
    </row>
    <row r="47" spans="6:7">
      <c r="F47" s="459" t="s">
        <v>689</v>
      </c>
      <c r="G47" s="459" t="s">
        <v>716</v>
      </c>
    </row>
    <row r="48" spans="6:7">
      <c r="G48" s="459" t="s">
        <v>717</v>
      </c>
    </row>
    <row r="49" spans="6:7">
      <c r="G49" s="459" t="s">
        <v>718</v>
      </c>
    </row>
    <row r="50" spans="6:7">
      <c r="G50" s="459" t="s">
        <v>719</v>
      </c>
    </row>
    <row r="51" spans="6:7">
      <c r="G51" s="459" t="s">
        <v>720</v>
      </c>
    </row>
    <row r="52" spans="6:7">
      <c r="G52" s="459" t="s">
        <v>721</v>
      </c>
    </row>
    <row r="53" spans="6:7">
      <c r="G53" s="459" t="s">
        <v>724</v>
      </c>
    </row>
    <row r="54" spans="6:7">
      <c r="F54" s="459" t="s">
        <v>687</v>
      </c>
      <c r="G54" s="459" t="s">
        <v>707</v>
      </c>
    </row>
    <row r="55" spans="6:7">
      <c r="G55" s="459" t="s">
        <v>708</v>
      </c>
    </row>
    <row r="56" spans="6:7">
      <c r="G56" s="459" t="s">
        <v>709</v>
      </c>
    </row>
    <row r="57" spans="6:7">
      <c r="G57" s="459" t="s">
        <v>710</v>
      </c>
    </row>
    <row r="58" spans="6:7">
      <c r="G58" s="459" t="s">
        <v>711</v>
      </c>
    </row>
    <row r="59" spans="6:7">
      <c r="F59" s="459" t="s">
        <v>688</v>
      </c>
      <c r="G59" s="459" t="s">
        <v>713</v>
      </c>
    </row>
    <row r="60" spans="6:7">
      <c r="G60" s="459" t="s">
        <v>714</v>
      </c>
    </row>
    <row r="61" spans="6:7">
      <c r="G61" s="459" t="s">
        <v>750</v>
      </c>
    </row>
    <row r="62" spans="6:7">
      <c r="F62" s="459" t="s">
        <v>693</v>
      </c>
      <c r="G62" s="459" t="s">
        <v>741</v>
      </c>
    </row>
    <row r="63" spans="6:7">
      <c r="G63" s="459" t="s">
        <v>742</v>
      </c>
    </row>
    <row r="64" spans="6:7">
      <c r="F64" s="459" t="s">
        <v>691</v>
      </c>
      <c r="G64" s="459" t="s">
        <v>691</v>
      </c>
    </row>
    <row r="65" spans="1:7">
      <c r="F65" s="459" t="s">
        <v>694</v>
      </c>
      <c r="G65" s="459" t="s">
        <v>744</v>
      </c>
    </row>
    <row r="66" spans="1:7">
      <c r="G66" s="459" t="s">
        <v>745</v>
      </c>
    </row>
    <row r="67" spans="1:7">
      <c r="G67" s="459" t="s">
        <v>751</v>
      </c>
    </row>
    <row r="68" spans="1:7">
      <c r="G68" s="459" t="s">
        <v>746</v>
      </c>
    </row>
    <row r="69" spans="1:7">
      <c r="F69" s="459" t="s">
        <v>692</v>
      </c>
      <c r="G69" s="459" t="s">
        <v>752</v>
      </c>
    </row>
    <row r="70" spans="1:7">
      <c r="G70" s="459" t="s">
        <v>732</v>
      </c>
    </row>
    <row r="71" spans="1:7">
      <c r="G71" s="459" t="s">
        <v>734</v>
      </c>
    </row>
    <row r="72" spans="1:7">
      <c r="G72" s="459" t="s">
        <v>739</v>
      </c>
    </row>
    <row r="73" spans="1:7">
      <c r="F73" s="459" t="s">
        <v>690</v>
      </c>
      <c r="G73" s="459" t="s">
        <v>727</v>
      </c>
    </row>
    <row r="74" spans="1:7">
      <c r="F74" s="459" t="s">
        <v>695</v>
      </c>
      <c r="G74" s="459" t="s">
        <v>695</v>
      </c>
    </row>
    <row r="76" spans="1:7">
      <c r="A76" s="460" t="s">
        <v>749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3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0.82737960881759853</v>
      </c>
      <c r="B4" s="463" t="s">
        <v>686</v>
      </c>
    </row>
    <row r="5" spans="1:2" ht="15" customHeight="1">
      <c r="A5" s="462">
        <v>0.10093640230297178</v>
      </c>
      <c r="B5" s="463" t="s">
        <v>687</v>
      </c>
    </row>
    <row r="6" spans="1:2" ht="15" customHeight="1">
      <c r="A6" s="462">
        <v>3.0728786182923472E-2</v>
      </c>
      <c r="B6" s="463" t="s">
        <v>688</v>
      </c>
    </row>
    <row r="7" spans="1:2" ht="15" customHeight="1">
      <c r="A7" s="462">
        <v>1.8859002621434987E-2</v>
      </c>
      <c r="B7" s="463" t="s">
        <v>689</v>
      </c>
    </row>
    <row r="8" spans="1:2" ht="15" customHeight="1">
      <c r="A8" s="462">
        <v>9.6885403025990802E-3</v>
      </c>
      <c r="B8" s="463" t="s">
        <v>690</v>
      </c>
    </row>
    <row r="9" spans="1:2" ht="15" customHeight="1">
      <c r="A9" s="462">
        <v>8.8515108601783417E-3</v>
      </c>
      <c r="B9" s="463" t="s">
        <v>691</v>
      </c>
    </row>
    <row r="10" spans="1:2" ht="15" customHeight="1">
      <c r="A10" s="462">
        <v>2.3328375021565645E-3</v>
      </c>
      <c r="B10" s="463" t="s">
        <v>692</v>
      </c>
    </row>
    <row r="11" spans="1:2" ht="15" customHeight="1">
      <c r="A11" s="462">
        <v>7.9611085918393726E-4</v>
      </c>
      <c r="B11" s="463" t="s">
        <v>693</v>
      </c>
    </row>
    <row r="12" spans="1:2" ht="15" customHeight="1">
      <c r="A12" s="462">
        <v>2.2154854233217408E-4</v>
      </c>
      <c r="B12" s="463" t="s">
        <v>694</v>
      </c>
    </row>
    <row r="13" spans="1:2" ht="15" customHeight="1">
      <c r="A13" s="462">
        <v>1.944503927624653E-4</v>
      </c>
      <c r="B13" s="463" t="s">
        <v>695</v>
      </c>
    </row>
    <row r="14" spans="1:2" ht="15" customHeight="1">
      <c r="A14" s="462">
        <v>1.1207228108065005E-5</v>
      </c>
      <c r="B14" s="463" t="s">
        <v>696</v>
      </c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700</v>
      </c>
    </row>
    <row r="42" spans="6:7">
      <c r="G42" s="459" t="s">
        <v>701</v>
      </c>
    </row>
    <row r="43" spans="6:7">
      <c r="G43" s="459" t="s">
        <v>702</v>
      </c>
    </row>
    <row r="44" spans="6:7">
      <c r="G44" s="459" t="s">
        <v>703</v>
      </c>
    </row>
    <row r="45" spans="6:7">
      <c r="G45" s="459" t="s">
        <v>704</v>
      </c>
    </row>
    <row r="46" spans="6:7">
      <c r="G46" s="459" t="s">
        <v>705</v>
      </c>
    </row>
    <row r="47" spans="6:7">
      <c r="G47" s="459" t="s">
        <v>706</v>
      </c>
    </row>
    <row r="48" spans="6:7">
      <c r="F48" s="459" t="s">
        <v>687</v>
      </c>
      <c r="G48" s="459" t="s">
        <v>707</v>
      </c>
    </row>
    <row r="49" spans="6:7">
      <c r="G49" s="459" t="s">
        <v>708</v>
      </c>
    </row>
    <row r="50" spans="6:7">
      <c r="G50" s="459" t="s">
        <v>709</v>
      </c>
    </row>
    <row r="51" spans="6:7">
      <c r="G51" s="459" t="s">
        <v>710</v>
      </c>
    </row>
    <row r="52" spans="6:7">
      <c r="G52" s="459" t="s">
        <v>711</v>
      </c>
    </row>
    <row r="53" spans="6:7">
      <c r="G53" s="459" t="s">
        <v>712</v>
      </c>
    </row>
    <row r="54" spans="6:7">
      <c r="F54" s="459" t="s">
        <v>688</v>
      </c>
      <c r="G54" s="459" t="s">
        <v>713</v>
      </c>
    </row>
    <row r="55" spans="6:7">
      <c r="G55" s="459" t="s">
        <v>714</v>
      </c>
    </row>
    <row r="56" spans="6:7">
      <c r="F56" s="459" t="s">
        <v>689</v>
      </c>
      <c r="G56" s="459" t="s">
        <v>715</v>
      </c>
    </row>
    <row r="57" spans="6:7">
      <c r="G57" s="459" t="s">
        <v>716</v>
      </c>
    </row>
    <row r="58" spans="6:7">
      <c r="G58" s="459" t="s">
        <v>717</v>
      </c>
    </row>
    <row r="59" spans="6:7">
      <c r="G59" s="459" t="s">
        <v>718</v>
      </c>
    </row>
    <row r="60" spans="6:7">
      <c r="G60" s="459" t="s">
        <v>719</v>
      </c>
    </row>
    <row r="61" spans="6:7">
      <c r="G61" s="459" t="s">
        <v>720</v>
      </c>
    </row>
    <row r="62" spans="6:7">
      <c r="G62" s="459" t="s">
        <v>721</v>
      </c>
    </row>
    <row r="63" spans="6:7">
      <c r="G63" s="459" t="s">
        <v>722</v>
      </c>
    </row>
    <row r="64" spans="6:7">
      <c r="G64" s="459" t="s">
        <v>723</v>
      </c>
    </row>
    <row r="65" spans="6:7">
      <c r="G65" s="459" t="s">
        <v>724</v>
      </c>
    </row>
    <row r="66" spans="6:7">
      <c r="F66" s="459" t="s">
        <v>690</v>
      </c>
      <c r="G66" s="459" t="s">
        <v>725</v>
      </c>
    </row>
    <row r="67" spans="6:7">
      <c r="G67" s="459" t="s">
        <v>726</v>
      </c>
    </row>
    <row r="68" spans="6:7">
      <c r="G68" s="459" t="s">
        <v>727</v>
      </c>
    </row>
    <row r="69" spans="6:7">
      <c r="F69" s="459" t="s">
        <v>691</v>
      </c>
      <c r="G69" s="459" t="s">
        <v>691</v>
      </c>
    </row>
    <row r="70" spans="6:7">
      <c r="F70" s="459" t="s">
        <v>692</v>
      </c>
      <c r="G70" s="459" t="s">
        <v>728</v>
      </c>
    </row>
    <row r="71" spans="6:7">
      <c r="G71" s="459" t="s">
        <v>729</v>
      </c>
    </row>
    <row r="72" spans="6:7">
      <c r="G72" s="459" t="s">
        <v>730</v>
      </c>
    </row>
    <row r="73" spans="6:7">
      <c r="G73" s="459" t="s">
        <v>731</v>
      </c>
    </row>
    <row r="74" spans="6:7">
      <c r="G74" s="459" t="s">
        <v>732</v>
      </c>
    </row>
    <row r="75" spans="6:7">
      <c r="G75" s="459" t="s">
        <v>733</v>
      </c>
    </row>
    <row r="76" spans="6:7">
      <c r="G76" s="459" t="s">
        <v>734</v>
      </c>
    </row>
    <row r="77" spans="6:7">
      <c r="G77" s="459" t="s">
        <v>735</v>
      </c>
    </row>
    <row r="78" spans="6:7">
      <c r="G78" s="459" t="s">
        <v>736</v>
      </c>
    </row>
    <row r="79" spans="6:7">
      <c r="G79" s="459" t="s">
        <v>737</v>
      </c>
    </row>
    <row r="80" spans="6:7">
      <c r="G80" s="459" t="s">
        <v>738</v>
      </c>
    </row>
    <row r="81" spans="1:7">
      <c r="G81" s="459" t="s">
        <v>739</v>
      </c>
    </row>
    <row r="82" spans="1:7">
      <c r="F82" s="459" t="s">
        <v>693</v>
      </c>
      <c r="G82" s="459" t="s">
        <v>740</v>
      </c>
    </row>
    <row r="83" spans="1:7">
      <c r="G83" s="459" t="s">
        <v>741</v>
      </c>
    </row>
    <row r="84" spans="1:7">
      <c r="G84" s="459" t="s">
        <v>742</v>
      </c>
    </row>
    <row r="85" spans="1:7">
      <c r="F85" s="459" t="s">
        <v>694</v>
      </c>
      <c r="G85" s="459" t="s">
        <v>743</v>
      </c>
    </row>
    <row r="86" spans="1:7">
      <c r="G86" s="459" t="s">
        <v>744</v>
      </c>
    </row>
    <row r="87" spans="1:7">
      <c r="G87" s="459" t="s">
        <v>745</v>
      </c>
    </row>
    <row r="88" spans="1:7">
      <c r="G88" s="459" t="s">
        <v>746</v>
      </c>
    </row>
    <row r="89" spans="1:7">
      <c r="F89" s="459" t="s">
        <v>695</v>
      </c>
      <c r="G89" s="459" t="s">
        <v>695</v>
      </c>
    </row>
    <row r="90" spans="1:7">
      <c r="F90" s="459" t="s">
        <v>696</v>
      </c>
      <c r="G90" s="459" t="s">
        <v>747</v>
      </c>
    </row>
    <row r="91" spans="1:7">
      <c r="G91" s="459" t="s">
        <v>748</v>
      </c>
    </row>
    <row r="93" spans="1:7">
      <c r="A93" s="460" t="s">
        <v>749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0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344</v>
      </c>
      <c r="C4" s="453" t="s">
        <v>345</v>
      </c>
      <c r="D4" s="453" t="s">
        <v>346</v>
      </c>
    </row>
    <row r="5" spans="1:4">
      <c r="A5">
        <v>2</v>
      </c>
      <c r="B5" s="452" t="s">
        <v>347</v>
      </c>
      <c r="C5" s="453" t="s">
        <v>348</v>
      </c>
      <c r="D5" s="453" t="s">
        <v>346</v>
      </c>
    </row>
    <row r="6" spans="1:4">
      <c r="A6">
        <v>3</v>
      </c>
      <c r="B6" s="452" t="s">
        <v>349</v>
      </c>
      <c r="C6" s="453" t="s">
        <v>350</v>
      </c>
      <c r="D6" s="453" t="s">
        <v>351</v>
      </c>
    </row>
    <row r="7" spans="1:4">
      <c r="A7">
        <v>4</v>
      </c>
      <c r="B7" s="452" t="s">
        <v>352</v>
      </c>
      <c r="C7" s="453" t="s">
        <v>353</v>
      </c>
      <c r="D7" s="453" t="s">
        <v>354</v>
      </c>
    </row>
    <row r="8" spans="1:4">
      <c r="A8">
        <v>5</v>
      </c>
      <c r="B8" s="452" t="s">
        <v>355</v>
      </c>
      <c r="C8" s="453" t="s">
        <v>356</v>
      </c>
      <c r="D8" s="453" t="s">
        <v>357</v>
      </c>
    </row>
    <row r="9" spans="1:4">
      <c r="A9">
        <v>6</v>
      </c>
      <c r="B9" s="452" t="s">
        <v>358</v>
      </c>
      <c r="C9" s="453" t="s">
        <v>359</v>
      </c>
      <c r="D9" s="453" t="s">
        <v>346</v>
      </c>
    </row>
    <row r="10" spans="1:4">
      <c r="A10">
        <v>7</v>
      </c>
      <c r="B10" s="452" t="s">
        <v>360</v>
      </c>
      <c r="C10" s="453" t="s">
        <v>361</v>
      </c>
      <c r="D10" s="453" t="s">
        <v>362</v>
      </c>
    </row>
    <row r="11" spans="1:4">
      <c r="A11">
        <v>8</v>
      </c>
      <c r="B11" s="452" t="s">
        <v>363</v>
      </c>
      <c r="C11" s="453" t="s">
        <v>364</v>
      </c>
      <c r="D11" s="453" t="s">
        <v>346</v>
      </c>
    </row>
    <row r="12" spans="1:4">
      <c r="A12">
        <v>9</v>
      </c>
      <c r="B12" s="452" t="s">
        <v>365</v>
      </c>
      <c r="C12" s="453" t="s">
        <v>366</v>
      </c>
      <c r="D12" s="453" t="s">
        <v>354</v>
      </c>
    </row>
    <row r="13" spans="1:4">
      <c r="A13">
        <v>10</v>
      </c>
      <c r="B13" s="452" t="s">
        <v>367</v>
      </c>
      <c r="C13" s="453" t="s">
        <v>368</v>
      </c>
      <c r="D13" s="453" t="s">
        <v>369</v>
      </c>
    </row>
    <row r="14" spans="1:4">
      <c r="A14">
        <v>11</v>
      </c>
      <c r="B14" s="452" t="s">
        <v>370</v>
      </c>
      <c r="C14" s="453" t="s">
        <v>371</v>
      </c>
      <c r="D14" s="453" t="s">
        <v>346</v>
      </c>
    </row>
    <row r="15" spans="1:4">
      <c r="A15">
        <v>12</v>
      </c>
      <c r="B15" s="452" t="s">
        <v>372</v>
      </c>
      <c r="C15" s="453" t="s">
        <v>373</v>
      </c>
      <c r="D15" s="453" t="s">
        <v>374</v>
      </c>
    </row>
    <row r="16" spans="1:4">
      <c r="A16">
        <v>13</v>
      </c>
      <c r="B16" s="452" t="s">
        <v>375</v>
      </c>
      <c r="C16" s="453" t="s">
        <v>376</v>
      </c>
      <c r="D16" s="453" t="s">
        <v>354</v>
      </c>
    </row>
    <row r="17" spans="1:4">
      <c r="A17">
        <v>14</v>
      </c>
      <c r="B17" s="452" t="s">
        <v>377</v>
      </c>
      <c r="C17" s="453" t="s">
        <v>378</v>
      </c>
      <c r="D17" s="453" t="s">
        <v>346</v>
      </c>
    </row>
    <row r="18" spans="1:4">
      <c r="A18">
        <v>15</v>
      </c>
      <c r="B18" s="452" t="s">
        <v>379</v>
      </c>
      <c r="C18" s="453" t="s">
        <v>380</v>
      </c>
      <c r="D18" s="453" t="s">
        <v>374</v>
      </c>
    </row>
    <row r="19" spans="1:4">
      <c r="A19">
        <v>16</v>
      </c>
      <c r="B19" s="452" t="s">
        <v>381</v>
      </c>
      <c r="C19" s="453" t="s">
        <v>382</v>
      </c>
      <c r="D19" s="453" t="s">
        <v>357</v>
      </c>
    </row>
    <row r="20" spans="1:4">
      <c r="A20">
        <v>17</v>
      </c>
      <c r="B20" s="452" t="s">
        <v>383</v>
      </c>
      <c r="C20" s="453" t="s">
        <v>384</v>
      </c>
      <c r="D20" s="453" t="s">
        <v>354</v>
      </c>
    </row>
    <row r="21" spans="1:4">
      <c r="A21">
        <v>18</v>
      </c>
      <c r="B21" s="452" t="s">
        <v>385</v>
      </c>
      <c r="C21" s="453" t="s">
        <v>386</v>
      </c>
      <c r="D21" s="453" t="s">
        <v>362</v>
      </c>
    </row>
    <row r="22" spans="1:4">
      <c r="A22">
        <v>19</v>
      </c>
      <c r="B22" s="452" t="s">
        <v>387</v>
      </c>
      <c r="C22" s="453" t="s">
        <v>388</v>
      </c>
      <c r="D22" s="453" t="s">
        <v>346</v>
      </c>
    </row>
    <row r="23" spans="1:4">
      <c r="A23">
        <v>20</v>
      </c>
      <c r="B23" s="452" t="s">
        <v>389</v>
      </c>
      <c r="C23" s="453" t="s">
        <v>390</v>
      </c>
      <c r="D23" s="453" t="s">
        <v>351</v>
      </c>
    </row>
    <row r="24" spans="1:4">
      <c r="A24">
        <v>21</v>
      </c>
      <c r="B24" s="452" t="s">
        <v>391</v>
      </c>
      <c r="C24" s="453" t="s">
        <v>392</v>
      </c>
      <c r="D24" s="453" t="s">
        <v>362</v>
      </c>
    </row>
    <row r="25" spans="1:4">
      <c r="A25">
        <v>22</v>
      </c>
      <c r="B25" s="452" t="s">
        <v>393</v>
      </c>
      <c r="C25" s="453" t="s">
        <v>394</v>
      </c>
      <c r="D25" s="453" t="s">
        <v>346</v>
      </c>
    </row>
    <row r="26" spans="1:4">
      <c r="A26">
        <v>23</v>
      </c>
      <c r="B26" s="452" t="s">
        <v>395</v>
      </c>
      <c r="C26" s="453" t="s">
        <v>396</v>
      </c>
      <c r="D26" s="453" t="s">
        <v>357</v>
      </c>
    </row>
    <row r="27" spans="1:4">
      <c r="A27">
        <v>24</v>
      </c>
      <c r="B27" s="452" t="s">
        <v>397</v>
      </c>
      <c r="C27" s="453" t="s">
        <v>398</v>
      </c>
      <c r="D27" s="453" t="s">
        <v>357</v>
      </c>
    </row>
    <row r="28" spans="1:4">
      <c r="A28">
        <v>25</v>
      </c>
      <c r="B28" s="452" t="s">
        <v>399</v>
      </c>
      <c r="C28" s="453" t="s">
        <v>400</v>
      </c>
      <c r="D28" s="453" t="s">
        <v>401</v>
      </c>
    </row>
    <row r="29" spans="1:4">
      <c r="A29">
        <v>26</v>
      </c>
      <c r="B29" s="452" t="s">
        <v>402</v>
      </c>
      <c r="C29" s="453" t="s">
        <v>403</v>
      </c>
      <c r="D29" s="453" t="s">
        <v>346</v>
      </c>
    </row>
    <row r="30" spans="1:4">
      <c r="A30">
        <v>27</v>
      </c>
      <c r="B30" s="452" t="s">
        <v>404</v>
      </c>
      <c r="C30" s="453" t="s">
        <v>405</v>
      </c>
      <c r="D30" s="453" t="s">
        <v>346</v>
      </c>
    </row>
    <row r="31" spans="1:4">
      <c r="A31">
        <v>28</v>
      </c>
      <c r="B31" s="452" t="s">
        <v>406</v>
      </c>
      <c r="C31" s="453" t="s">
        <v>407</v>
      </c>
      <c r="D31" s="453" t="s">
        <v>346</v>
      </c>
    </row>
    <row r="32" spans="1:4">
      <c r="A32">
        <v>29</v>
      </c>
      <c r="B32" s="452" t="s">
        <v>408</v>
      </c>
      <c r="C32" s="453" t="s">
        <v>409</v>
      </c>
      <c r="D32" s="453" t="s">
        <v>357</v>
      </c>
    </row>
    <row r="33" spans="1:4">
      <c r="A33">
        <v>30</v>
      </c>
      <c r="B33" s="452" t="s">
        <v>410</v>
      </c>
      <c r="C33" s="453" t="s">
        <v>411</v>
      </c>
      <c r="D33" s="453" t="s">
        <v>346</v>
      </c>
    </row>
    <row r="34" spans="1:4">
      <c r="A34">
        <v>31</v>
      </c>
      <c r="B34" s="452" t="s">
        <v>412</v>
      </c>
      <c r="C34" s="453" t="s">
        <v>413</v>
      </c>
      <c r="D34" s="453" t="s">
        <v>346</v>
      </c>
    </row>
    <row r="35" spans="1:4">
      <c r="A35">
        <v>32</v>
      </c>
      <c r="B35" s="452" t="s">
        <v>414</v>
      </c>
      <c r="C35" s="453" t="s">
        <v>415</v>
      </c>
      <c r="D35" s="453" t="s">
        <v>374</v>
      </c>
    </row>
    <row r="36" spans="1:4">
      <c r="A36">
        <v>33</v>
      </c>
      <c r="B36" s="452" t="s">
        <v>416</v>
      </c>
      <c r="C36" s="453" t="s">
        <v>417</v>
      </c>
      <c r="D36" s="453" t="s">
        <v>346</v>
      </c>
    </row>
    <row r="37" spans="1:4">
      <c r="A37">
        <v>34</v>
      </c>
      <c r="B37" s="452" t="s">
        <v>418</v>
      </c>
      <c r="C37" s="453" t="s">
        <v>419</v>
      </c>
      <c r="D37" s="453" t="s">
        <v>346</v>
      </c>
    </row>
    <row r="38" spans="1:4">
      <c r="A38">
        <v>35</v>
      </c>
      <c r="B38" s="452" t="s">
        <v>420</v>
      </c>
      <c r="C38" s="453" t="s">
        <v>421</v>
      </c>
      <c r="D38" s="453" t="s">
        <v>286</v>
      </c>
    </row>
    <row r="39" spans="1:4">
      <c r="A39">
        <v>36</v>
      </c>
      <c r="B39" s="452" t="s">
        <v>422</v>
      </c>
      <c r="C39" s="453" t="s">
        <v>423</v>
      </c>
      <c r="D39" s="453" t="s">
        <v>346</v>
      </c>
    </row>
    <row r="40" spans="1:4">
      <c r="A40">
        <v>37</v>
      </c>
      <c r="B40" s="452" t="s">
        <v>424</v>
      </c>
      <c r="C40" s="453" t="s">
        <v>425</v>
      </c>
      <c r="D40" s="453" t="s">
        <v>346</v>
      </c>
    </row>
    <row r="41" spans="1:4">
      <c r="A41">
        <v>38</v>
      </c>
      <c r="B41" s="452" t="s">
        <v>426</v>
      </c>
      <c r="C41" s="453" t="s">
        <v>427</v>
      </c>
      <c r="D41" s="453" t="s">
        <v>362</v>
      </c>
    </row>
    <row r="42" spans="1:4">
      <c r="A42">
        <v>39</v>
      </c>
      <c r="B42" s="452" t="s">
        <v>428</v>
      </c>
      <c r="C42" s="453" t="s">
        <v>429</v>
      </c>
      <c r="D42" s="453" t="s">
        <v>346</v>
      </c>
    </row>
    <row r="43" spans="1:4">
      <c r="A43">
        <v>40</v>
      </c>
      <c r="B43" s="452" t="s">
        <v>430</v>
      </c>
      <c r="C43" s="453" t="s">
        <v>431</v>
      </c>
      <c r="D43" s="453" t="s">
        <v>346</v>
      </c>
    </row>
    <row r="44" spans="1:4">
      <c r="A44">
        <v>41</v>
      </c>
      <c r="B44" s="452" t="s">
        <v>432</v>
      </c>
      <c r="C44" s="453" t="s">
        <v>433</v>
      </c>
      <c r="D44" s="453" t="s">
        <v>354</v>
      </c>
    </row>
    <row r="45" spans="1:4">
      <c r="A45">
        <v>42</v>
      </c>
      <c r="B45" s="452" t="s">
        <v>434</v>
      </c>
      <c r="C45" s="453" t="s">
        <v>435</v>
      </c>
      <c r="D45" s="453" t="s">
        <v>346</v>
      </c>
    </row>
    <row r="46" spans="1:4">
      <c r="A46">
        <v>43</v>
      </c>
      <c r="B46" s="452" t="s">
        <v>436</v>
      </c>
      <c r="C46" s="453" t="s">
        <v>437</v>
      </c>
      <c r="D46" s="453" t="s">
        <v>346</v>
      </c>
    </row>
    <row r="47" spans="1:4">
      <c r="A47">
        <v>44</v>
      </c>
      <c r="B47" s="452" t="s">
        <v>438</v>
      </c>
      <c r="C47" s="453" t="s">
        <v>439</v>
      </c>
      <c r="D47" s="453" t="s">
        <v>351</v>
      </c>
    </row>
    <row r="48" spans="1:4">
      <c r="A48">
        <v>45</v>
      </c>
      <c r="B48" s="452" t="s">
        <v>440</v>
      </c>
      <c r="C48" s="453" t="s">
        <v>441</v>
      </c>
      <c r="D48" s="453" t="s">
        <v>286</v>
      </c>
    </row>
    <row r="49" spans="1:4">
      <c r="A49">
        <v>46</v>
      </c>
      <c r="B49" s="452" t="s">
        <v>442</v>
      </c>
      <c r="C49" s="453" t="s">
        <v>443</v>
      </c>
      <c r="D49" s="453" t="s">
        <v>354</v>
      </c>
    </row>
    <row r="50" spans="1:4">
      <c r="A50">
        <v>47</v>
      </c>
      <c r="B50" s="452" t="s">
        <v>444</v>
      </c>
      <c r="C50" s="453" t="s">
        <v>445</v>
      </c>
      <c r="D50" s="453" t="s">
        <v>346</v>
      </c>
    </row>
    <row r="51" spans="1:4">
      <c r="A51">
        <v>48</v>
      </c>
      <c r="B51" s="452" t="s">
        <v>446</v>
      </c>
      <c r="C51" s="453" t="s">
        <v>447</v>
      </c>
      <c r="D51" s="453" t="s">
        <v>346</v>
      </c>
    </row>
    <row r="52" spans="1:4">
      <c r="A52">
        <v>49</v>
      </c>
      <c r="B52" s="452" t="s">
        <v>448</v>
      </c>
      <c r="C52" s="453" t="s">
        <v>449</v>
      </c>
      <c r="D52" s="453" t="s">
        <v>369</v>
      </c>
    </row>
    <row r="53" spans="1:4">
      <c r="A53">
        <v>50</v>
      </c>
      <c r="B53" s="452" t="s">
        <v>450</v>
      </c>
      <c r="C53" s="453" t="s">
        <v>451</v>
      </c>
      <c r="D53" s="453" t="s">
        <v>346</v>
      </c>
    </row>
    <row r="54" spans="1:4">
      <c r="A54">
        <v>51</v>
      </c>
      <c r="B54" s="452" t="s">
        <v>452</v>
      </c>
      <c r="C54" s="453" t="s">
        <v>453</v>
      </c>
      <c r="D54" s="453" t="s">
        <v>346</v>
      </c>
    </row>
    <row r="55" spans="1:4">
      <c r="A55">
        <v>52</v>
      </c>
      <c r="B55" s="452" t="s">
        <v>454</v>
      </c>
      <c r="C55" s="453" t="s">
        <v>455</v>
      </c>
      <c r="D55" s="453" t="s">
        <v>346</v>
      </c>
    </row>
    <row r="56" spans="1:4">
      <c r="A56">
        <v>53</v>
      </c>
      <c r="B56" s="452" t="s">
        <v>456</v>
      </c>
      <c r="C56" s="453" t="s">
        <v>457</v>
      </c>
      <c r="D56" s="453" t="s">
        <v>369</v>
      </c>
    </row>
    <row r="57" spans="1:4">
      <c r="A57">
        <v>54</v>
      </c>
      <c r="B57" s="452" t="s">
        <v>458</v>
      </c>
      <c r="C57" s="453" t="s">
        <v>459</v>
      </c>
      <c r="D57" s="453" t="s">
        <v>346</v>
      </c>
    </row>
    <row r="58" spans="1:4">
      <c r="A58">
        <v>55</v>
      </c>
      <c r="B58" s="452" t="s">
        <v>460</v>
      </c>
      <c r="C58" s="453" t="s">
        <v>461</v>
      </c>
      <c r="D58" s="453" t="s">
        <v>346</v>
      </c>
    </row>
    <row r="59" spans="1:4">
      <c r="A59">
        <v>56</v>
      </c>
      <c r="B59" s="452" t="s">
        <v>462</v>
      </c>
      <c r="C59" s="453" t="s">
        <v>463</v>
      </c>
      <c r="D59" s="453" t="s">
        <v>346</v>
      </c>
    </row>
    <row r="60" spans="1:4">
      <c r="A60">
        <v>57</v>
      </c>
      <c r="B60" s="452" t="s">
        <v>464</v>
      </c>
      <c r="C60" s="453" t="s">
        <v>465</v>
      </c>
      <c r="D60" s="453" t="s">
        <v>346</v>
      </c>
    </row>
    <row r="61" spans="1:4">
      <c r="A61">
        <v>58</v>
      </c>
      <c r="B61" s="452" t="s">
        <v>466</v>
      </c>
      <c r="C61" s="453" t="s">
        <v>467</v>
      </c>
      <c r="D61" s="453" t="s">
        <v>346</v>
      </c>
    </row>
    <row r="62" spans="1:4">
      <c r="A62">
        <v>59</v>
      </c>
      <c r="B62" s="452" t="s">
        <v>468</v>
      </c>
      <c r="C62" s="453" t="s">
        <v>469</v>
      </c>
      <c r="D62" s="453" t="s">
        <v>346</v>
      </c>
    </row>
    <row r="63" spans="1:4">
      <c r="A63">
        <v>60</v>
      </c>
      <c r="B63" s="452" t="s">
        <v>470</v>
      </c>
      <c r="C63" s="453" t="s">
        <v>471</v>
      </c>
      <c r="D63" s="453" t="s">
        <v>346</v>
      </c>
    </row>
    <row r="64" spans="1:4">
      <c r="A64">
        <v>61</v>
      </c>
      <c r="B64" s="452" t="s">
        <v>472</v>
      </c>
      <c r="C64" s="453" t="s">
        <v>473</v>
      </c>
      <c r="D64" s="453" t="s">
        <v>346</v>
      </c>
    </row>
    <row r="65" spans="1:4">
      <c r="A65">
        <v>62</v>
      </c>
      <c r="B65" s="452" t="s">
        <v>474</v>
      </c>
      <c r="C65" s="453" t="s">
        <v>475</v>
      </c>
      <c r="D65" s="453" t="s">
        <v>346</v>
      </c>
    </row>
    <row r="66" spans="1:4">
      <c r="A66">
        <v>63</v>
      </c>
      <c r="B66" s="452" t="s">
        <v>476</v>
      </c>
      <c r="C66" s="453" t="s">
        <v>477</v>
      </c>
      <c r="D66" s="453" t="s">
        <v>362</v>
      </c>
    </row>
    <row r="67" spans="1:4">
      <c r="A67">
        <v>64</v>
      </c>
      <c r="B67" s="452" t="s">
        <v>478</v>
      </c>
      <c r="C67" s="453" t="s">
        <v>479</v>
      </c>
      <c r="D67" s="453" t="s">
        <v>346</v>
      </c>
    </row>
    <row r="68" spans="1:4">
      <c r="A68">
        <v>65</v>
      </c>
      <c r="B68" s="452" t="s">
        <v>480</v>
      </c>
      <c r="C68" s="453" t="s">
        <v>481</v>
      </c>
      <c r="D68" s="453" t="s">
        <v>346</v>
      </c>
    </row>
    <row r="69" spans="1:4">
      <c r="A69">
        <v>66</v>
      </c>
      <c r="B69" s="452" t="s">
        <v>482</v>
      </c>
      <c r="C69" s="453" t="s">
        <v>483</v>
      </c>
      <c r="D69" s="453" t="s">
        <v>346</v>
      </c>
    </row>
    <row r="70" spans="1:4">
      <c r="A70">
        <v>67</v>
      </c>
      <c r="B70" s="452" t="s">
        <v>484</v>
      </c>
      <c r="C70" s="453" t="s">
        <v>485</v>
      </c>
      <c r="D70" s="453" t="s">
        <v>362</v>
      </c>
    </row>
    <row r="71" spans="1:4">
      <c r="A71">
        <v>68</v>
      </c>
      <c r="B71" s="452" t="s">
        <v>486</v>
      </c>
      <c r="C71" s="453" t="s">
        <v>487</v>
      </c>
      <c r="D71" s="453" t="s">
        <v>346</v>
      </c>
    </row>
    <row r="72" spans="1:4">
      <c r="A72">
        <v>69</v>
      </c>
      <c r="B72" s="452" t="s">
        <v>488</v>
      </c>
      <c r="C72" s="453" t="s">
        <v>489</v>
      </c>
      <c r="D72" s="453" t="s">
        <v>354</v>
      </c>
    </row>
    <row r="73" spans="1:4">
      <c r="A73">
        <v>70</v>
      </c>
      <c r="B73" s="452" t="s">
        <v>490</v>
      </c>
      <c r="C73" s="453" t="s">
        <v>491</v>
      </c>
      <c r="D73" s="453" t="s">
        <v>346</v>
      </c>
    </row>
    <row r="74" spans="1:4">
      <c r="A74">
        <v>71</v>
      </c>
      <c r="B74" s="452" t="s">
        <v>492</v>
      </c>
      <c r="C74" s="453" t="s">
        <v>493</v>
      </c>
      <c r="D74" s="453" t="s">
        <v>346</v>
      </c>
    </row>
    <row r="75" spans="1:4">
      <c r="A75">
        <v>72</v>
      </c>
      <c r="B75" s="452" t="s">
        <v>494</v>
      </c>
      <c r="C75" s="453" t="s">
        <v>495</v>
      </c>
      <c r="D75" s="453" t="s">
        <v>351</v>
      </c>
    </row>
    <row r="76" spans="1:4">
      <c r="A76">
        <v>73</v>
      </c>
      <c r="B76" s="452" t="s">
        <v>496</v>
      </c>
      <c r="C76" s="453" t="s">
        <v>497</v>
      </c>
      <c r="D76" s="453" t="s">
        <v>346</v>
      </c>
    </row>
    <row r="77" spans="1:4">
      <c r="A77">
        <v>74</v>
      </c>
      <c r="B77" s="452" t="s">
        <v>498</v>
      </c>
      <c r="C77" s="453" t="s">
        <v>499</v>
      </c>
      <c r="D77" s="453" t="s">
        <v>346</v>
      </c>
    </row>
    <row r="78" spans="1:4">
      <c r="A78">
        <v>75</v>
      </c>
      <c r="B78" s="452" t="s">
        <v>500</v>
      </c>
      <c r="C78" s="453" t="s">
        <v>501</v>
      </c>
      <c r="D78" s="453" t="s">
        <v>346</v>
      </c>
    </row>
    <row r="79" spans="1:4">
      <c r="A79">
        <v>76</v>
      </c>
      <c r="B79" s="452" t="s">
        <v>502</v>
      </c>
      <c r="C79" s="453" t="s">
        <v>503</v>
      </c>
      <c r="D79" s="453" t="s">
        <v>346</v>
      </c>
    </row>
    <row r="80" spans="1:4">
      <c r="A80">
        <v>77</v>
      </c>
      <c r="B80" s="452" t="s">
        <v>504</v>
      </c>
      <c r="C80" s="453" t="s">
        <v>505</v>
      </c>
      <c r="D80" s="453" t="s">
        <v>357</v>
      </c>
    </row>
    <row r="81" spans="1:4">
      <c r="A81">
        <v>78</v>
      </c>
      <c r="B81" s="452" t="s">
        <v>506</v>
      </c>
      <c r="C81" s="453" t="s">
        <v>507</v>
      </c>
      <c r="D81" s="453" t="s">
        <v>346</v>
      </c>
    </row>
    <row r="82" spans="1:4">
      <c r="A82">
        <v>79</v>
      </c>
      <c r="B82" s="452" t="s">
        <v>508</v>
      </c>
      <c r="C82" s="453" t="s">
        <v>509</v>
      </c>
      <c r="D82" s="453" t="s">
        <v>346</v>
      </c>
    </row>
    <row r="83" spans="1:4">
      <c r="A83">
        <v>80</v>
      </c>
      <c r="B83" s="452" t="s">
        <v>510</v>
      </c>
      <c r="C83" s="453" t="s">
        <v>511</v>
      </c>
      <c r="D83" s="453" t="s">
        <v>346</v>
      </c>
    </row>
    <row r="84" spans="1:4">
      <c r="A84">
        <v>81</v>
      </c>
      <c r="B84" s="452" t="s">
        <v>512</v>
      </c>
      <c r="C84" s="453" t="s">
        <v>513</v>
      </c>
      <c r="D84" s="453" t="s">
        <v>351</v>
      </c>
    </row>
    <row r="85" spans="1:4">
      <c r="A85">
        <v>82</v>
      </c>
      <c r="B85" s="452" t="s">
        <v>514</v>
      </c>
      <c r="C85" s="453" t="s">
        <v>515</v>
      </c>
      <c r="D85" s="453" t="s">
        <v>351</v>
      </c>
    </row>
    <row r="86" spans="1:4">
      <c r="A86">
        <v>83</v>
      </c>
      <c r="B86" s="452" t="s">
        <v>516</v>
      </c>
      <c r="C86" s="453" t="s">
        <v>517</v>
      </c>
      <c r="D86" s="453" t="s">
        <v>346</v>
      </c>
    </row>
    <row r="87" spans="1:4">
      <c r="A87">
        <v>84</v>
      </c>
      <c r="B87" s="452" t="s">
        <v>518</v>
      </c>
      <c r="C87" s="453" t="s">
        <v>519</v>
      </c>
      <c r="D87" s="453" t="s">
        <v>346</v>
      </c>
    </row>
    <row r="88" spans="1:4">
      <c r="A88">
        <v>85</v>
      </c>
      <c r="B88" s="452" t="s">
        <v>520</v>
      </c>
      <c r="C88" s="453" t="s">
        <v>521</v>
      </c>
      <c r="D88" s="453" t="s">
        <v>346</v>
      </c>
    </row>
    <row r="89" spans="1:4">
      <c r="A89">
        <v>86</v>
      </c>
      <c r="B89" s="452" t="s">
        <v>522</v>
      </c>
      <c r="C89" s="453" t="s">
        <v>523</v>
      </c>
      <c r="D89" s="453" t="s">
        <v>346</v>
      </c>
    </row>
    <row r="90" spans="1:4">
      <c r="A90">
        <v>87</v>
      </c>
      <c r="B90" s="452" t="s">
        <v>524</v>
      </c>
      <c r="C90" s="453" t="s">
        <v>525</v>
      </c>
      <c r="D90" s="453" t="s">
        <v>346</v>
      </c>
    </row>
    <row r="91" spans="1:4">
      <c r="A91">
        <v>88</v>
      </c>
      <c r="B91" s="452" t="s">
        <v>526</v>
      </c>
      <c r="C91" s="453" t="s">
        <v>527</v>
      </c>
      <c r="D91" s="453" t="s">
        <v>346</v>
      </c>
    </row>
    <row r="92" spans="1:4">
      <c r="A92">
        <v>89</v>
      </c>
      <c r="B92" s="452" t="s">
        <v>528</v>
      </c>
      <c r="C92" s="453" t="s">
        <v>529</v>
      </c>
      <c r="D92" s="453" t="s">
        <v>346</v>
      </c>
    </row>
    <row r="93" spans="1:4">
      <c r="A93">
        <v>90</v>
      </c>
      <c r="B93" s="452" t="s">
        <v>530</v>
      </c>
      <c r="C93" s="453" t="s">
        <v>531</v>
      </c>
      <c r="D93" s="453" t="s">
        <v>351</v>
      </c>
    </row>
    <row r="94" spans="1:4">
      <c r="A94">
        <v>91</v>
      </c>
      <c r="B94" s="452" t="s">
        <v>532</v>
      </c>
      <c r="C94" s="453" t="s">
        <v>533</v>
      </c>
      <c r="D94" s="453" t="s">
        <v>346</v>
      </c>
    </row>
    <row r="95" spans="1:4">
      <c r="A95">
        <v>92</v>
      </c>
      <c r="B95" s="452" t="s">
        <v>534</v>
      </c>
      <c r="C95" s="453" t="s">
        <v>535</v>
      </c>
      <c r="D95" s="453" t="s">
        <v>346</v>
      </c>
    </row>
    <row r="96" spans="1:4">
      <c r="A96">
        <v>93</v>
      </c>
      <c r="B96" s="452" t="s">
        <v>536</v>
      </c>
      <c r="C96" s="453" t="s">
        <v>537</v>
      </c>
      <c r="D96" s="453" t="s">
        <v>401</v>
      </c>
    </row>
    <row r="97" spans="1:4">
      <c r="A97">
        <v>94</v>
      </c>
      <c r="B97" s="452" t="s">
        <v>538</v>
      </c>
      <c r="C97" s="453" t="s">
        <v>539</v>
      </c>
      <c r="D97" s="453" t="s">
        <v>346</v>
      </c>
    </row>
    <row r="98" spans="1:4">
      <c r="A98">
        <v>95</v>
      </c>
      <c r="B98" s="452" t="s">
        <v>540</v>
      </c>
      <c r="C98" s="453" t="s">
        <v>541</v>
      </c>
      <c r="D98" s="453" t="s">
        <v>346</v>
      </c>
    </row>
    <row r="99" spans="1:4">
      <c r="A99">
        <v>96</v>
      </c>
      <c r="B99" s="452" t="s">
        <v>542</v>
      </c>
      <c r="C99" s="453" t="s">
        <v>543</v>
      </c>
      <c r="D99" s="453" t="s">
        <v>346</v>
      </c>
    </row>
    <row r="100" spans="1:4">
      <c r="A100">
        <v>97</v>
      </c>
      <c r="B100" s="452" t="s">
        <v>544</v>
      </c>
      <c r="C100" s="453" t="s">
        <v>545</v>
      </c>
      <c r="D100" s="453" t="s">
        <v>346</v>
      </c>
    </row>
    <row r="101" spans="1:4">
      <c r="A101">
        <v>98</v>
      </c>
      <c r="B101" s="452" t="s">
        <v>546</v>
      </c>
      <c r="C101" s="453" t="s">
        <v>547</v>
      </c>
      <c r="D101" s="453" t="s">
        <v>346</v>
      </c>
    </row>
    <row r="102" spans="1:4">
      <c r="A102">
        <v>99</v>
      </c>
      <c r="B102" s="452" t="s">
        <v>548</v>
      </c>
      <c r="C102" s="453" t="s">
        <v>549</v>
      </c>
      <c r="D102" s="453" t="s">
        <v>346</v>
      </c>
    </row>
    <row r="103" spans="1:4">
      <c r="A103">
        <v>100</v>
      </c>
      <c r="B103" s="452" t="s">
        <v>550</v>
      </c>
      <c r="C103" s="453" t="s">
        <v>551</v>
      </c>
      <c r="D103" s="453" t="s">
        <v>346</v>
      </c>
    </row>
    <row r="104" spans="1:4">
      <c r="A104">
        <v>101</v>
      </c>
      <c r="B104" s="452" t="s">
        <v>552</v>
      </c>
      <c r="C104" s="453" t="s">
        <v>553</v>
      </c>
      <c r="D104" s="453" t="s">
        <v>362</v>
      </c>
    </row>
    <row r="105" spans="1:4">
      <c r="A105">
        <v>102</v>
      </c>
      <c r="B105" s="452" t="s">
        <v>554</v>
      </c>
      <c r="C105" s="453" t="s">
        <v>555</v>
      </c>
      <c r="D105" s="453" t="s">
        <v>346</v>
      </c>
    </row>
    <row r="106" spans="1:4">
      <c r="A106">
        <v>103</v>
      </c>
      <c r="B106" s="452" t="s">
        <v>556</v>
      </c>
      <c r="C106" s="453" t="s">
        <v>557</v>
      </c>
      <c r="D106" s="453" t="s">
        <v>346</v>
      </c>
    </row>
    <row r="107" spans="1:4">
      <c r="A107">
        <v>104</v>
      </c>
      <c r="B107" s="452" t="s">
        <v>558</v>
      </c>
      <c r="C107" s="453" t="s">
        <v>559</v>
      </c>
      <c r="D107" s="453" t="s">
        <v>346</v>
      </c>
    </row>
    <row r="108" spans="1:4">
      <c r="A108">
        <v>105</v>
      </c>
      <c r="B108" s="452" t="s">
        <v>560</v>
      </c>
      <c r="C108" s="453" t="s">
        <v>561</v>
      </c>
      <c r="D108" s="453" t="s">
        <v>346</v>
      </c>
    </row>
    <row r="109" spans="1:4">
      <c r="A109">
        <v>106</v>
      </c>
      <c r="B109" s="452" t="s">
        <v>562</v>
      </c>
      <c r="C109" s="453" t="s">
        <v>563</v>
      </c>
      <c r="D109" s="453" t="s">
        <v>401</v>
      </c>
    </row>
    <row r="110" spans="1:4">
      <c r="A110">
        <v>107</v>
      </c>
      <c r="B110" s="452" t="s">
        <v>564</v>
      </c>
      <c r="C110" s="453" t="s">
        <v>565</v>
      </c>
      <c r="D110" s="453" t="s">
        <v>346</v>
      </c>
    </row>
    <row r="111" spans="1:4">
      <c r="A111">
        <v>108</v>
      </c>
      <c r="B111" s="452" t="s">
        <v>566</v>
      </c>
      <c r="C111" s="453" t="s">
        <v>567</v>
      </c>
      <c r="D111" s="453" t="s">
        <v>346</v>
      </c>
    </row>
    <row r="112" spans="1:4">
      <c r="A112">
        <v>109</v>
      </c>
      <c r="B112" s="452" t="s">
        <v>568</v>
      </c>
      <c r="C112" s="453" t="s">
        <v>569</v>
      </c>
      <c r="D112" s="453" t="s">
        <v>346</v>
      </c>
    </row>
    <row r="113" spans="1:4">
      <c r="A113">
        <v>110</v>
      </c>
      <c r="B113" s="452" t="s">
        <v>570</v>
      </c>
      <c r="C113" s="453" t="s">
        <v>571</v>
      </c>
      <c r="D113" s="453" t="s">
        <v>346</v>
      </c>
    </row>
    <row r="114" spans="1:4">
      <c r="A114">
        <v>111</v>
      </c>
      <c r="B114" s="452" t="s">
        <v>572</v>
      </c>
      <c r="C114" s="453" t="s">
        <v>573</v>
      </c>
      <c r="D114" s="453" t="s">
        <v>351</v>
      </c>
    </row>
    <row r="115" spans="1:4">
      <c r="A115">
        <v>112</v>
      </c>
      <c r="B115" s="452" t="s">
        <v>574</v>
      </c>
      <c r="C115" s="453" t="s">
        <v>575</v>
      </c>
      <c r="D115" s="453" t="s">
        <v>346</v>
      </c>
    </row>
    <row r="116" spans="1:4">
      <c r="A116">
        <v>113</v>
      </c>
      <c r="B116" s="452" t="s">
        <v>576</v>
      </c>
      <c r="C116" s="453" t="s">
        <v>577</v>
      </c>
      <c r="D116" s="453" t="s">
        <v>354</v>
      </c>
    </row>
    <row r="117" spans="1:4">
      <c r="A117">
        <v>114</v>
      </c>
      <c r="B117" s="452" t="s">
        <v>578</v>
      </c>
      <c r="C117" s="453" t="s">
        <v>579</v>
      </c>
      <c r="D117" s="453" t="s">
        <v>346</v>
      </c>
    </row>
    <row r="118" spans="1:4">
      <c r="A118">
        <v>115</v>
      </c>
      <c r="B118" s="452" t="s">
        <v>580</v>
      </c>
      <c r="C118" s="453" t="s">
        <v>581</v>
      </c>
      <c r="D118" s="453" t="s">
        <v>346</v>
      </c>
    </row>
    <row r="119" spans="1:4">
      <c r="A119">
        <v>116</v>
      </c>
      <c r="B119" s="452" t="s">
        <v>582</v>
      </c>
      <c r="C119" s="453" t="s">
        <v>583</v>
      </c>
      <c r="D119" s="453" t="s">
        <v>346</v>
      </c>
    </row>
    <row r="120" spans="1:4">
      <c r="A120">
        <v>117</v>
      </c>
      <c r="B120" s="452" t="s">
        <v>584</v>
      </c>
      <c r="C120" s="453" t="s">
        <v>585</v>
      </c>
      <c r="D120" s="453" t="s">
        <v>346</v>
      </c>
    </row>
    <row r="121" spans="1:4">
      <c r="A121">
        <v>118</v>
      </c>
      <c r="B121" s="452" t="s">
        <v>586</v>
      </c>
      <c r="C121" s="453" t="s">
        <v>587</v>
      </c>
      <c r="D121" s="453" t="s">
        <v>346</v>
      </c>
    </row>
    <row r="122" spans="1:4">
      <c r="A122">
        <v>119</v>
      </c>
      <c r="B122" s="452" t="s">
        <v>588</v>
      </c>
      <c r="C122" s="453" t="s">
        <v>589</v>
      </c>
      <c r="D122" s="453" t="s">
        <v>346</v>
      </c>
    </row>
    <row r="123" spans="1:4">
      <c r="A123">
        <v>120</v>
      </c>
      <c r="B123" s="452" t="s">
        <v>590</v>
      </c>
      <c r="C123" s="453" t="s">
        <v>591</v>
      </c>
      <c r="D123" s="453" t="s">
        <v>346</v>
      </c>
    </row>
    <row r="124" spans="1:4">
      <c r="A124">
        <v>121</v>
      </c>
      <c r="B124" s="452" t="s">
        <v>592</v>
      </c>
      <c r="C124" s="453" t="s">
        <v>593</v>
      </c>
      <c r="D124" s="453" t="s">
        <v>346</v>
      </c>
    </row>
    <row r="125" spans="1:4">
      <c r="A125">
        <v>122</v>
      </c>
      <c r="B125" s="452" t="s">
        <v>594</v>
      </c>
      <c r="C125" s="453" t="s">
        <v>595</v>
      </c>
      <c r="D125" s="453" t="s">
        <v>346</v>
      </c>
    </row>
    <row r="126" spans="1:4">
      <c r="A126">
        <v>123</v>
      </c>
      <c r="B126" s="452" t="s">
        <v>596</v>
      </c>
      <c r="C126" s="453" t="s">
        <v>597</v>
      </c>
      <c r="D126" s="453" t="s">
        <v>346</v>
      </c>
    </row>
    <row r="127" spans="1:4">
      <c r="A127">
        <v>124</v>
      </c>
      <c r="B127" s="452" t="s">
        <v>598</v>
      </c>
      <c r="C127" s="453" t="s">
        <v>599</v>
      </c>
      <c r="D127" s="453" t="s">
        <v>346</v>
      </c>
    </row>
    <row r="128" spans="1:4">
      <c r="A128">
        <v>125</v>
      </c>
      <c r="B128" s="452" t="s">
        <v>600</v>
      </c>
      <c r="C128" s="453" t="s">
        <v>601</v>
      </c>
      <c r="D128" s="453" t="s">
        <v>346</v>
      </c>
    </row>
    <row r="129" spans="1:4">
      <c r="A129">
        <v>126</v>
      </c>
      <c r="B129" s="452" t="s">
        <v>602</v>
      </c>
      <c r="C129" s="453" t="s">
        <v>603</v>
      </c>
      <c r="D129" s="453" t="s">
        <v>346</v>
      </c>
    </row>
    <row r="130" spans="1:4">
      <c r="A130">
        <v>127</v>
      </c>
      <c r="B130" s="452" t="s">
        <v>604</v>
      </c>
      <c r="C130" s="453" t="s">
        <v>605</v>
      </c>
      <c r="D130" s="453" t="s">
        <v>346</v>
      </c>
    </row>
    <row r="131" spans="1:4">
      <c r="A131">
        <v>128</v>
      </c>
      <c r="B131" s="452" t="s">
        <v>606</v>
      </c>
      <c r="C131" s="453" t="s">
        <v>607</v>
      </c>
      <c r="D131" s="453" t="s">
        <v>346</v>
      </c>
    </row>
    <row r="132" spans="1:4">
      <c r="A132">
        <v>129</v>
      </c>
      <c r="B132" s="452" t="s">
        <v>608</v>
      </c>
      <c r="C132" s="453" t="s">
        <v>609</v>
      </c>
      <c r="D132" s="453" t="s">
        <v>346</v>
      </c>
    </row>
    <row r="133" spans="1:4">
      <c r="A133">
        <v>130</v>
      </c>
      <c r="B133" s="452" t="s">
        <v>610</v>
      </c>
      <c r="C133" s="453" t="s">
        <v>611</v>
      </c>
      <c r="D133" s="453" t="s">
        <v>346</v>
      </c>
    </row>
    <row r="134" spans="1:4">
      <c r="A134">
        <v>131</v>
      </c>
      <c r="B134" s="452" t="s">
        <v>612</v>
      </c>
      <c r="C134" s="453" t="s">
        <v>613</v>
      </c>
      <c r="D134" s="453" t="s">
        <v>346</v>
      </c>
    </row>
    <row r="135" spans="1:4">
      <c r="A135">
        <v>132</v>
      </c>
      <c r="B135" s="452" t="s">
        <v>614</v>
      </c>
      <c r="C135" s="453" t="s">
        <v>615</v>
      </c>
      <c r="D135" s="453" t="s">
        <v>346</v>
      </c>
    </row>
    <row r="136" spans="1:4">
      <c r="A136">
        <v>133</v>
      </c>
      <c r="B136" s="452" t="s">
        <v>616</v>
      </c>
      <c r="C136" s="453" t="s">
        <v>617</v>
      </c>
      <c r="D136" s="453" t="s">
        <v>346</v>
      </c>
    </row>
    <row r="137" spans="1:4">
      <c r="A137">
        <v>134</v>
      </c>
      <c r="B137" s="452" t="s">
        <v>618</v>
      </c>
      <c r="C137" s="453" t="s">
        <v>619</v>
      </c>
      <c r="D137" s="453" t="s">
        <v>346</v>
      </c>
    </row>
    <row r="138" spans="1:4">
      <c r="A138">
        <v>135</v>
      </c>
      <c r="B138" s="452" t="s">
        <v>620</v>
      </c>
      <c r="C138" s="453" t="s">
        <v>621</v>
      </c>
      <c r="D138" s="453" t="s">
        <v>346</v>
      </c>
    </row>
    <row r="139" spans="1:4">
      <c r="A139">
        <v>136</v>
      </c>
      <c r="B139" s="452" t="s">
        <v>622</v>
      </c>
      <c r="C139" s="453" t="s">
        <v>623</v>
      </c>
      <c r="D139" s="453" t="s">
        <v>346</v>
      </c>
    </row>
    <row r="140" spans="1:4">
      <c r="A140">
        <v>137</v>
      </c>
      <c r="B140" s="452" t="s">
        <v>624</v>
      </c>
      <c r="C140" s="453" t="s">
        <v>625</v>
      </c>
      <c r="D140" s="453" t="s">
        <v>351</v>
      </c>
    </row>
    <row r="141" spans="1:4">
      <c r="A141">
        <v>138</v>
      </c>
      <c r="B141" s="452" t="s">
        <v>626</v>
      </c>
      <c r="C141" s="453" t="s">
        <v>627</v>
      </c>
      <c r="D141" s="453" t="s">
        <v>346</v>
      </c>
    </row>
    <row r="142" spans="1:4">
      <c r="A142">
        <v>139</v>
      </c>
      <c r="B142" s="452" t="s">
        <v>628</v>
      </c>
      <c r="C142" s="453" t="s">
        <v>629</v>
      </c>
      <c r="D142" s="453" t="s">
        <v>346</v>
      </c>
    </row>
    <row r="143" spans="1:4">
      <c r="A143">
        <v>140</v>
      </c>
      <c r="B143" s="452" t="s">
        <v>630</v>
      </c>
      <c r="C143" s="453" t="s">
        <v>631</v>
      </c>
      <c r="D143" s="453" t="s">
        <v>354</v>
      </c>
    </row>
    <row r="144" spans="1:4">
      <c r="A144">
        <v>141</v>
      </c>
      <c r="B144" s="452" t="s">
        <v>632</v>
      </c>
      <c r="C144" s="453" t="s">
        <v>633</v>
      </c>
      <c r="D144" s="453" t="s">
        <v>286</v>
      </c>
    </row>
    <row r="145" spans="1:4">
      <c r="A145">
        <v>142</v>
      </c>
      <c r="B145" s="452" t="s">
        <v>634</v>
      </c>
      <c r="C145" s="453" t="s">
        <v>635</v>
      </c>
      <c r="D145" s="453" t="s">
        <v>346</v>
      </c>
    </row>
    <row r="146" spans="1:4">
      <c r="A146">
        <v>143</v>
      </c>
      <c r="B146" s="452" t="s">
        <v>636</v>
      </c>
      <c r="C146" s="453" t="s">
        <v>637</v>
      </c>
      <c r="D146" s="453" t="s">
        <v>286</v>
      </c>
    </row>
    <row r="147" spans="1:4">
      <c r="A147">
        <v>144</v>
      </c>
      <c r="B147" s="452" t="s">
        <v>638</v>
      </c>
      <c r="C147" s="453" t="s">
        <v>639</v>
      </c>
      <c r="D147" s="453" t="s">
        <v>351</v>
      </c>
    </row>
    <row r="148" spans="1:4">
      <c r="A148">
        <v>145</v>
      </c>
      <c r="B148" s="452" t="s">
        <v>640</v>
      </c>
      <c r="C148" s="453" t="s">
        <v>641</v>
      </c>
      <c r="D148" s="453" t="s">
        <v>369</v>
      </c>
    </row>
    <row r="149" spans="1:4">
      <c r="A149">
        <v>146</v>
      </c>
      <c r="B149" s="452" t="s">
        <v>642</v>
      </c>
      <c r="C149" s="453" t="s">
        <v>643</v>
      </c>
      <c r="D149" s="453" t="s">
        <v>362</v>
      </c>
    </row>
    <row r="150" spans="1:4">
      <c r="A150">
        <v>147</v>
      </c>
      <c r="B150" s="452" t="s">
        <v>644</v>
      </c>
      <c r="C150" s="453" t="s">
        <v>645</v>
      </c>
      <c r="D150" s="453" t="s">
        <v>401</v>
      </c>
    </row>
    <row r="151" spans="1:4">
      <c r="A151">
        <v>148</v>
      </c>
      <c r="B151" s="452" t="s">
        <v>646</v>
      </c>
      <c r="C151" s="453" t="s">
        <v>647</v>
      </c>
      <c r="D151" s="453" t="s">
        <v>362</v>
      </c>
    </row>
    <row r="152" spans="1:4">
      <c r="A152">
        <v>149</v>
      </c>
      <c r="B152" s="452" t="s">
        <v>648</v>
      </c>
      <c r="C152" s="453" t="s">
        <v>649</v>
      </c>
      <c r="D152" s="453" t="s">
        <v>369</v>
      </c>
    </row>
    <row r="153" spans="1:4">
      <c r="A153">
        <v>150</v>
      </c>
      <c r="B153" s="452" t="s">
        <v>650</v>
      </c>
      <c r="C153" s="453" t="s">
        <v>651</v>
      </c>
      <c r="D153" s="453" t="s">
        <v>362</v>
      </c>
    </row>
    <row r="154" spans="1:4">
      <c r="A154">
        <v>151</v>
      </c>
      <c r="B154" s="452" t="s">
        <v>652</v>
      </c>
      <c r="C154" s="453" t="s">
        <v>653</v>
      </c>
      <c r="D154" s="453" t="s">
        <v>286</v>
      </c>
    </row>
    <row r="155" spans="1:4">
      <c r="A155">
        <v>152</v>
      </c>
      <c r="B155" s="452" t="s">
        <v>654</v>
      </c>
      <c r="C155" s="453" t="s">
        <v>655</v>
      </c>
      <c r="D155" s="453" t="s">
        <v>369</v>
      </c>
    </row>
    <row r="156" spans="1:4">
      <c r="A156">
        <v>153</v>
      </c>
      <c r="B156" s="452" t="s">
        <v>656</v>
      </c>
      <c r="C156" s="453" t="s">
        <v>657</v>
      </c>
      <c r="D156" s="453" t="s">
        <v>401</v>
      </c>
    </row>
    <row r="157" spans="1:4">
      <c r="A157">
        <v>154</v>
      </c>
      <c r="B157" s="452" t="s">
        <v>658</v>
      </c>
      <c r="C157" s="453" t="s">
        <v>659</v>
      </c>
      <c r="D157" s="453" t="s">
        <v>362</v>
      </c>
    </row>
    <row r="158" spans="1:4">
      <c r="A158">
        <v>155</v>
      </c>
      <c r="B158" s="452" t="s">
        <v>660</v>
      </c>
      <c r="C158" s="453" t="s">
        <v>661</v>
      </c>
      <c r="D158" s="453" t="s">
        <v>351</v>
      </c>
    </row>
    <row r="159" spans="1:4">
      <c r="A159">
        <v>156</v>
      </c>
      <c r="B159" s="452" t="s">
        <v>662</v>
      </c>
      <c r="C159" s="453" t="s">
        <v>663</v>
      </c>
      <c r="D159" s="453" t="s">
        <v>354</v>
      </c>
    </row>
    <row r="160" spans="1:4">
      <c r="A160">
        <v>157</v>
      </c>
      <c r="B160" s="452" t="s">
        <v>664</v>
      </c>
      <c r="C160" s="453" t="s">
        <v>665</v>
      </c>
      <c r="D160" s="453" t="s">
        <v>346</v>
      </c>
    </row>
    <row r="161" spans="1:4">
      <c r="A161">
        <v>158</v>
      </c>
      <c r="B161" s="452" t="s">
        <v>666</v>
      </c>
      <c r="C161" s="453" t="s">
        <v>667</v>
      </c>
      <c r="D161" s="453" t="s">
        <v>346</v>
      </c>
    </row>
    <row r="162" spans="1:4">
      <c r="A162">
        <v>159</v>
      </c>
      <c r="B162" s="452" t="s">
        <v>668</v>
      </c>
      <c r="C162" s="453" t="s">
        <v>669</v>
      </c>
      <c r="D162" s="453" t="s">
        <v>346</v>
      </c>
    </row>
    <row r="163" spans="1:4">
      <c r="A163">
        <v>160</v>
      </c>
      <c r="B163" s="452" t="s">
        <v>670</v>
      </c>
      <c r="C163" s="453" t="s">
        <v>671</v>
      </c>
      <c r="D163" s="453" t="s">
        <v>362</v>
      </c>
    </row>
    <row r="164" spans="1:4">
      <c r="A164">
        <v>161</v>
      </c>
      <c r="B164" s="452" t="s">
        <v>672</v>
      </c>
      <c r="C164" s="453" t="s">
        <v>673</v>
      </c>
      <c r="D164" s="453" t="s">
        <v>354</v>
      </c>
    </row>
    <row r="165" spans="1:4">
      <c r="A165">
        <v>162</v>
      </c>
      <c r="B165" s="452" t="s">
        <v>674</v>
      </c>
      <c r="C165" s="453" t="s">
        <v>675</v>
      </c>
      <c r="D165" s="453" t="s">
        <v>362</v>
      </c>
    </row>
    <row r="166" spans="1:4">
      <c r="A166">
        <v>163</v>
      </c>
      <c r="B166" s="452" t="s">
        <v>676</v>
      </c>
      <c r="C166" s="453" t="s">
        <v>677</v>
      </c>
      <c r="D166" s="453" t="s">
        <v>362</v>
      </c>
    </row>
    <row r="167" spans="1:4">
      <c r="A167">
        <v>164</v>
      </c>
      <c r="B167" s="452" t="s">
        <v>678</v>
      </c>
      <c r="C167" s="453" t="s">
        <v>679</v>
      </c>
      <c r="D167" s="453" t="s">
        <v>362</v>
      </c>
    </row>
    <row r="168" spans="1:4">
      <c r="A168">
        <v>165</v>
      </c>
      <c r="B168" s="452" t="s">
        <v>680</v>
      </c>
      <c r="C168" s="453" t="s">
        <v>681</v>
      </c>
      <c r="D168" s="453" t="s">
        <v>362</v>
      </c>
    </row>
    <row r="169" spans="1:4">
      <c r="A169">
        <v>166</v>
      </c>
      <c r="B169" s="452" t="s">
        <v>682</v>
      </c>
      <c r="C169" s="453" t="s">
        <v>683</v>
      </c>
      <c r="D169" s="453" t="s">
        <v>346</v>
      </c>
    </row>
    <row r="170" spans="1:4">
      <c r="A170">
        <v>167</v>
      </c>
      <c r="B170" s="452" t="s">
        <v>684</v>
      </c>
      <c r="C170" s="453" t="s">
        <v>685</v>
      </c>
      <c r="D170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0.21884344425601632</v>
      </c>
      <c r="C5" s="458">
        <v>0.78115655574398379</v>
      </c>
      <c r="D5" s="458">
        <v>0.42259393031412285</v>
      </c>
      <c r="E5" s="458">
        <v>0.57740606968587715</v>
      </c>
    </row>
    <row r="6" spans="1:5" ht="20.100000000000001" customHeight="1">
      <c r="A6" s="457" t="s">
        <v>274</v>
      </c>
      <c r="B6" s="458">
        <v>0.26083594834169033</v>
      </c>
      <c r="C6" s="458">
        <v>0.73916405165830978</v>
      </c>
      <c r="D6" s="458">
        <v>0.34953935498547178</v>
      </c>
      <c r="E6" s="458">
        <v>0.65046064501452827</v>
      </c>
    </row>
    <row r="7" spans="1:5" ht="20.100000000000001" customHeight="1">
      <c r="A7" s="457" t="s">
        <v>275</v>
      </c>
      <c r="B7" s="458">
        <v>0.23581942238351952</v>
      </c>
      <c r="C7" s="458">
        <v>0.76418057761648051</v>
      </c>
      <c r="D7" s="458">
        <v>0.36973835950774814</v>
      </c>
      <c r="E7" s="458">
        <v>0.63026164049225186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341</v>
      </c>
      <c r="D15" s="324"/>
      <c r="E15" s="428" t="s">
        <v>162</v>
      </c>
      <c r="F15" s="339">
        <f>Complementary_Inf!$F$15</f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167</v>
      </c>
      <c r="F18" s="327">
        <f>Complementary_Inf!$F$18</f>
        <v>103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16</v>
      </c>
      <c r="F20" s="328">
        <f>Complementary_Inf!$F$20</f>
        <v>14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1441.0473859199997</v>
      </c>
      <c r="F31" s="353">
        <f>Complementary_Inf!$F$31</f>
        <v>0.51709114499999997</v>
      </c>
      <c r="G31" s="354">
        <f>Complementary_Inf!$G$31</f>
        <v>265.95657419000003</v>
      </c>
      <c r="H31" s="354">
        <f>Complementary_Inf!$H$31</f>
        <v>14861.589131860022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2019-10-01T13:08:51Z</dcterms:created>
  <dcterms:modified xsi:type="dcterms:W3CDTF">2019-10-01T13:08:51Z</dcterms:modified>
</cp:coreProperties>
</file>