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5" activeTab="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K13" i="19"/>
  <c r="L13" i="19"/>
  <c r="M14" i="19"/>
  <c r="M13" i="19" s="1"/>
  <c r="M13" i="10" s="1"/>
  <c r="M15" i="19"/>
  <c r="D16" i="19"/>
  <c r="E16" i="19"/>
  <c r="F16" i="19"/>
  <c r="G16" i="19"/>
  <c r="H16" i="19"/>
  <c r="I16" i="19"/>
  <c r="J16" i="19"/>
  <c r="K16" i="19"/>
  <c r="L16" i="19"/>
  <c r="M17" i="19"/>
  <c r="M18" i="19"/>
  <c r="M18" i="10" s="1"/>
  <c r="D19" i="19"/>
  <c r="M19" i="19" s="1"/>
  <c r="M19" i="10" s="1"/>
  <c r="E19" i="19"/>
  <c r="F19" i="19"/>
  <c r="G19" i="19"/>
  <c r="H19" i="19"/>
  <c r="H22" i="19" s="1"/>
  <c r="H22" i="10" s="1"/>
  <c r="I19" i="19"/>
  <c r="I22" i="19" s="1"/>
  <c r="I22" i="10" s="1"/>
  <c r="J19" i="19"/>
  <c r="J22" i="19" s="1"/>
  <c r="J22" i="10" s="1"/>
  <c r="K19" i="19"/>
  <c r="L19" i="19"/>
  <c r="M20" i="19"/>
  <c r="M21" i="19"/>
  <c r="D22" i="19"/>
  <c r="E22" i="19"/>
  <c r="F22" i="19"/>
  <c r="L22" i="19"/>
  <c r="D25" i="19"/>
  <c r="E25" i="19"/>
  <c r="E25" i="10" s="1"/>
  <c r="F25" i="19"/>
  <c r="G25" i="19"/>
  <c r="H25" i="19"/>
  <c r="I25" i="19"/>
  <c r="J25" i="19"/>
  <c r="K25" i="19"/>
  <c r="L25" i="19"/>
  <c r="M25" i="19"/>
  <c r="M25" i="10" s="1"/>
  <c r="M26" i="19"/>
  <c r="M27" i="19"/>
  <c r="D28" i="19"/>
  <c r="E28" i="19"/>
  <c r="F28" i="19"/>
  <c r="G28" i="19"/>
  <c r="H28" i="19"/>
  <c r="I28" i="19"/>
  <c r="I28" i="10" s="1"/>
  <c r="J28" i="19"/>
  <c r="K28" i="19"/>
  <c r="L28" i="19"/>
  <c r="M29" i="19"/>
  <c r="M30" i="19"/>
  <c r="D31" i="19"/>
  <c r="D34" i="19" s="1"/>
  <c r="E31" i="19"/>
  <c r="F31" i="19"/>
  <c r="G31" i="19"/>
  <c r="H31" i="19"/>
  <c r="I31" i="19"/>
  <c r="J31" i="19"/>
  <c r="J34" i="19" s="1"/>
  <c r="J34" i="10" s="1"/>
  <c r="K31" i="19"/>
  <c r="K34" i="19" s="1"/>
  <c r="K34" i="10" s="1"/>
  <c r="L31" i="19"/>
  <c r="L34" i="19" s="1"/>
  <c r="L34" i="10" s="1"/>
  <c r="M31" i="19"/>
  <c r="M31" i="10" s="1"/>
  <c r="M32" i="19"/>
  <c r="M33" i="19"/>
  <c r="F34" i="19"/>
  <c r="G34" i="19"/>
  <c r="H34" i="19"/>
  <c r="M36" i="19"/>
  <c r="M37" i="19"/>
  <c r="M38" i="19"/>
  <c r="D41" i="19"/>
  <c r="E41" i="19"/>
  <c r="F41" i="19"/>
  <c r="G41" i="19"/>
  <c r="H41" i="19"/>
  <c r="I41" i="19"/>
  <c r="J41" i="19"/>
  <c r="K41" i="19"/>
  <c r="L41" i="19"/>
  <c r="L41" i="10" s="1"/>
  <c r="M42" i="19"/>
  <c r="M43" i="19"/>
  <c r="D44" i="19"/>
  <c r="E44" i="19"/>
  <c r="F44" i="19"/>
  <c r="G44" i="19"/>
  <c r="H44" i="19"/>
  <c r="H44" i="10" s="1"/>
  <c r="I44" i="19"/>
  <c r="J44" i="19"/>
  <c r="K44" i="19"/>
  <c r="L44" i="19"/>
  <c r="M45" i="19"/>
  <c r="M46" i="19"/>
  <c r="D47" i="19"/>
  <c r="E47" i="19"/>
  <c r="F47" i="19"/>
  <c r="G47" i="19"/>
  <c r="H47" i="19"/>
  <c r="I47" i="19"/>
  <c r="I50" i="19" s="1"/>
  <c r="J47" i="19"/>
  <c r="J50" i="19" s="1"/>
  <c r="J50" i="10" s="1"/>
  <c r="K47" i="19"/>
  <c r="K50" i="19" s="1"/>
  <c r="K50" i="10" s="1"/>
  <c r="L47" i="19"/>
  <c r="M48" i="19"/>
  <c r="M49" i="19"/>
  <c r="E50" i="19"/>
  <c r="F50" i="19"/>
  <c r="G50" i="19"/>
  <c r="M52" i="19"/>
  <c r="M53" i="19"/>
  <c r="M54" i="19"/>
  <c r="D13" i="10"/>
  <c r="E13" i="10"/>
  <c r="F13" i="10"/>
  <c r="G13" i="10"/>
  <c r="H13" i="10"/>
  <c r="I13" i="10"/>
  <c r="J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M17" i="10"/>
  <c r="D18" i="10"/>
  <c r="E18" i="10"/>
  <c r="F18" i="10"/>
  <c r="G18" i="10"/>
  <c r="H18" i="10"/>
  <c r="I18" i="10"/>
  <c r="J18" i="10"/>
  <c r="K18" i="10"/>
  <c r="L18" i="10"/>
  <c r="D19" i="10"/>
  <c r="E19" i="10"/>
  <c r="F19" i="10"/>
  <c r="G19" i="10"/>
  <c r="H19" i="10"/>
  <c r="I19" i="10"/>
  <c r="J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L22" i="10"/>
  <c r="E23" i="10"/>
  <c r="F23" i="10"/>
  <c r="G23" i="10"/>
  <c r="H23" i="10"/>
  <c r="I23" i="10"/>
  <c r="J23" i="10"/>
  <c r="K23" i="10"/>
  <c r="L23" i="10"/>
  <c r="D24" i="10"/>
  <c r="E24" i="10"/>
  <c r="F24" i="10"/>
  <c r="G24" i="10"/>
  <c r="H24" i="10"/>
  <c r="I24" i="10"/>
  <c r="J24" i="10"/>
  <c r="K24" i="10"/>
  <c r="L24" i="10"/>
  <c r="M24" i="10"/>
  <c r="D25" i="10"/>
  <c r="F25" i="10"/>
  <c r="G25" i="10"/>
  <c r="H25" i="10"/>
  <c r="I25" i="10"/>
  <c r="J25" i="10"/>
  <c r="K25" i="10"/>
  <c r="L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D31" i="10"/>
  <c r="F31" i="10"/>
  <c r="G31" i="10"/>
  <c r="H31" i="10"/>
  <c r="I31" i="10"/>
  <c r="J31" i="10"/>
  <c r="K31" i="10"/>
  <c r="L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G34" i="10"/>
  <c r="H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E41" i="10"/>
  <c r="F41" i="10"/>
  <c r="G41" i="10"/>
  <c r="H41" i="10"/>
  <c r="I41" i="10"/>
  <c r="J41" i="10"/>
  <c r="K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E47" i="10"/>
  <c r="F47" i="10"/>
  <c r="G47" i="10"/>
  <c r="H47" i="10"/>
  <c r="I47" i="10"/>
  <c r="J47" i="10"/>
  <c r="K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E50" i="10"/>
  <c r="F50" i="10"/>
  <c r="G50" i="10"/>
  <c r="I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H6" i="20"/>
  <c r="D13" i="20"/>
  <c r="E13" i="20"/>
  <c r="F13" i="20"/>
  <c r="G13" i="20"/>
  <c r="H13" i="20"/>
  <c r="I13" i="20"/>
  <c r="J13" i="20"/>
  <c r="K13" i="20"/>
  <c r="L14" i="20"/>
  <c r="L15" i="20"/>
  <c r="D16" i="20"/>
  <c r="E16" i="20"/>
  <c r="F16" i="20"/>
  <c r="G16" i="20"/>
  <c r="H16" i="20"/>
  <c r="L16" i="20" s="1"/>
  <c r="L16" i="11" s="1"/>
  <c r="I16" i="20"/>
  <c r="J16" i="20"/>
  <c r="K16" i="20"/>
  <c r="L17" i="20"/>
  <c r="L18" i="20"/>
  <c r="D19" i="20"/>
  <c r="E19" i="20"/>
  <c r="L19" i="20" s="1"/>
  <c r="L19" i="11" s="1"/>
  <c r="F19" i="20"/>
  <c r="F22" i="20" s="1"/>
  <c r="F22" i="11" s="1"/>
  <c r="G19" i="20"/>
  <c r="G22" i="20" s="1"/>
  <c r="G22" i="11" s="1"/>
  <c r="H19" i="20"/>
  <c r="I19" i="20"/>
  <c r="J19" i="20"/>
  <c r="K19" i="20"/>
  <c r="L20" i="20"/>
  <c r="L21" i="20"/>
  <c r="D22" i="20"/>
  <c r="E22" i="20"/>
  <c r="I22" i="20"/>
  <c r="J22" i="20"/>
  <c r="D25" i="20"/>
  <c r="E25" i="20"/>
  <c r="F25" i="20"/>
  <c r="G25" i="20"/>
  <c r="H25" i="20"/>
  <c r="I25" i="20"/>
  <c r="J25" i="20"/>
  <c r="K25" i="20"/>
  <c r="L25" i="20"/>
  <c r="L25" i="11" s="1"/>
  <c r="L26" i="20"/>
  <c r="L27" i="20"/>
  <c r="D28" i="20"/>
  <c r="E28" i="20"/>
  <c r="F28" i="20"/>
  <c r="L28" i="20" s="1"/>
  <c r="L28" i="11" s="1"/>
  <c r="G28" i="20"/>
  <c r="H28" i="20"/>
  <c r="I28" i="20"/>
  <c r="J28" i="20"/>
  <c r="K28" i="20"/>
  <c r="L29" i="20"/>
  <c r="L30" i="20"/>
  <c r="D31" i="20"/>
  <c r="E31" i="20"/>
  <c r="F31" i="20"/>
  <c r="G31" i="20"/>
  <c r="H31" i="20"/>
  <c r="I31" i="20"/>
  <c r="J31" i="20"/>
  <c r="K31" i="20"/>
  <c r="L32" i="20"/>
  <c r="L33" i="20"/>
  <c r="L33" i="11" s="1"/>
  <c r="E34" i="20"/>
  <c r="G34" i="20"/>
  <c r="H34" i="20"/>
  <c r="J34" i="20"/>
  <c r="K34" i="20"/>
  <c r="K34" i="11" s="1"/>
  <c r="L36" i="20"/>
  <c r="L37" i="20"/>
  <c r="L38" i="20"/>
  <c r="D41" i="20"/>
  <c r="E41" i="20"/>
  <c r="F41" i="20"/>
  <c r="G41" i="20"/>
  <c r="H41" i="20"/>
  <c r="I41" i="20"/>
  <c r="J41" i="20"/>
  <c r="K41" i="20"/>
  <c r="L42" i="20"/>
  <c r="L43" i="20"/>
  <c r="D44" i="20"/>
  <c r="E44" i="20"/>
  <c r="F44" i="20"/>
  <c r="G44" i="20"/>
  <c r="H44" i="20"/>
  <c r="I44" i="20"/>
  <c r="J44" i="20"/>
  <c r="K44" i="20"/>
  <c r="L44" i="20"/>
  <c r="L44" i="11" s="1"/>
  <c r="L45" i="20"/>
  <c r="L46" i="20"/>
  <c r="D47" i="20"/>
  <c r="E47" i="20"/>
  <c r="F47" i="20"/>
  <c r="G47" i="20"/>
  <c r="H47" i="20"/>
  <c r="I47" i="20"/>
  <c r="J47" i="20"/>
  <c r="K47" i="20"/>
  <c r="L48" i="20"/>
  <c r="L49" i="20"/>
  <c r="E50" i="20"/>
  <c r="F50" i="20"/>
  <c r="F50" i="11" s="1"/>
  <c r="H50" i="20"/>
  <c r="J50" i="20"/>
  <c r="K50" i="20"/>
  <c r="L52" i="20"/>
  <c r="L53" i="20"/>
  <c r="L53" i="11" s="1"/>
  <c r="L54" i="20"/>
  <c r="D13" i="11"/>
  <c r="E13" i="11"/>
  <c r="G13" i="11"/>
  <c r="H13" i="11"/>
  <c r="I13" i="11"/>
  <c r="J13" i="11"/>
  <c r="K13" i="11"/>
  <c r="D14" i="11"/>
  <c r="E14" i="11"/>
  <c r="F14" i="11"/>
  <c r="G14" i="11"/>
  <c r="H14" i="11"/>
  <c r="I14" i="11"/>
  <c r="J14" i="11"/>
  <c r="K14" i="11"/>
  <c r="L14" i="11"/>
  <c r="D15" i="11"/>
  <c r="E15" i="11"/>
  <c r="F15" i="11"/>
  <c r="G15" i="11"/>
  <c r="H15" i="11"/>
  <c r="I15" i="11"/>
  <c r="J15" i="11"/>
  <c r="K15" i="11"/>
  <c r="D16" i="11"/>
  <c r="E16" i="11"/>
  <c r="F16" i="11"/>
  <c r="G16" i="11"/>
  <c r="H16" i="11"/>
  <c r="I16" i="11"/>
  <c r="J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I19" i="11"/>
  <c r="J19" i="11"/>
  <c r="K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I22" i="11"/>
  <c r="J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E25" i="11"/>
  <c r="F25" i="11"/>
  <c r="G25" i="11"/>
  <c r="H25" i="11"/>
  <c r="I25" i="11"/>
  <c r="J25" i="11"/>
  <c r="K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L30" i="11"/>
  <c r="D31" i="11"/>
  <c r="E31" i="11"/>
  <c r="G31" i="11"/>
  <c r="H31" i="11"/>
  <c r="I31" i="11"/>
  <c r="J31" i="11"/>
  <c r="K31" i="11"/>
  <c r="D32" i="11"/>
  <c r="E32" i="11"/>
  <c r="F32" i="11"/>
  <c r="G32" i="11"/>
  <c r="H32" i="11"/>
  <c r="I32" i="11"/>
  <c r="J32" i="11"/>
  <c r="K32" i="11"/>
  <c r="L32" i="11"/>
  <c r="D33" i="11"/>
  <c r="E33" i="11"/>
  <c r="F33" i="11"/>
  <c r="G33" i="11"/>
  <c r="H33" i="11"/>
  <c r="I33" i="11"/>
  <c r="J33" i="11"/>
  <c r="K33" i="11"/>
  <c r="E34" i="11"/>
  <c r="G34" i="11"/>
  <c r="H34" i="11"/>
  <c r="J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H41" i="11"/>
  <c r="I41" i="11"/>
  <c r="J41" i="11"/>
  <c r="K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L43" i="11"/>
  <c r="E44" i="11"/>
  <c r="F44" i="11"/>
  <c r="G44" i="11"/>
  <c r="H44" i="11"/>
  <c r="I44" i="11"/>
  <c r="J44" i="11"/>
  <c r="K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E50" i="11"/>
  <c r="H50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D54" i="11"/>
  <c r="E54" i="11"/>
  <c r="F54" i="11"/>
  <c r="G54" i="11"/>
  <c r="H54" i="11"/>
  <c r="I54" i="11"/>
  <c r="J54" i="11"/>
  <c r="K54" i="11"/>
  <c r="L54" i="11"/>
  <c r="I6" i="21"/>
  <c r="D13" i="21"/>
  <c r="E13" i="21"/>
  <c r="F13" i="21"/>
  <c r="G13" i="21"/>
  <c r="K13" i="21" s="1"/>
  <c r="K13" i="12" s="1"/>
  <c r="H13" i="21"/>
  <c r="I13" i="21"/>
  <c r="J13" i="21"/>
  <c r="L13" i="21"/>
  <c r="K14" i="21"/>
  <c r="M14" i="21"/>
  <c r="K15" i="21"/>
  <c r="D16" i="21"/>
  <c r="E16" i="21"/>
  <c r="F16" i="21"/>
  <c r="G16" i="21"/>
  <c r="H16" i="21"/>
  <c r="I16" i="21"/>
  <c r="I22" i="21" s="1"/>
  <c r="I22" i="12" s="1"/>
  <c r="J16" i="21"/>
  <c r="L16" i="21"/>
  <c r="K17" i="21"/>
  <c r="M17" i="21" s="1"/>
  <c r="K18" i="21"/>
  <c r="D19" i="21"/>
  <c r="E19" i="21"/>
  <c r="F19" i="21"/>
  <c r="G19" i="21"/>
  <c r="H19" i="21"/>
  <c r="H22" i="21" s="1"/>
  <c r="H22" i="12" s="1"/>
  <c r="I19" i="21"/>
  <c r="J19" i="21"/>
  <c r="K19" i="21"/>
  <c r="L19" i="21"/>
  <c r="K20" i="21"/>
  <c r="M20" i="21"/>
  <c r="M19" i="21" s="1"/>
  <c r="M19" i="12" s="1"/>
  <c r="K21" i="21"/>
  <c r="M21" i="21" s="1"/>
  <c r="M21" i="12" s="1"/>
  <c r="D22" i="21"/>
  <c r="E22" i="21"/>
  <c r="F22" i="21"/>
  <c r="J22" i="21"/>
  <c r="L22" i="21"/>
  <c r="D25" i="21"/>
  <c r="E25" i="21"/>
  <c r="F25" i="21"/>
  <c r="G25" i="21"/>
  <c r="H25" i="21"/>
  <c r="I25" i="21"/>
  <c r="J25" i="21"/>
  <c r="K25" i="21"/>
  <c r="K25" i="12" s="1"/>
  <c r="L25" i="21"/>
  <c r="K26" i="21"/>
  <c r="M26" i="21"/>
  <c r="K27" i="21"/>
  <c r="M27" i="21" s="1"/>
  <c r="M27" i="12" s="1"/>
  <c r="D28" i="21"/>
  <c r="E28" i="21"/>
  <c r="F28" i="21"/>
  <c r="G28" i="21"/>
  <c r="H28" i="21"/>
  <c r="I28" i="21"/>
  <c r="J28" i="21"/>
  <c r="L28" i="21"/>
  <c r="K29" i="21"/>
  <c r="M29" i="21" s="1"/>
  <c r="M29" i="12" s="1"/>
  <c r="K30" i="21"/>
  <c r="M30" i="21"/>
  <c r="D31" i="21"/>
  <c r="E31" i="21"/>
  <c r="F31" i="21"/>
  <c r="G31" i="21"/>
  <c r="H31" i="21"/>
  <c r="I31" i="21"/>
  <c r="J31" i="21"/>
  <c r="L31" i="21"/>
  <c r="K32" i="21"/>
  <c r="M32" i="21"/>
  <c r="K33" i="21"/>
  <c r="M33" i="21" s="1"/>
  <c r="M33" i="12" s="1"/>
  <c r="D34" i="21"/>
  <c r="F34" i="21"/>
  <c r="H34" i="21"/>
  <c r="I34" i="21"/>
  <c r="I34" i="12" s="1"/>
  <c r="J34" i="21"/>
  <c r="L34" i="21"/>
  <c r="K36" i="21"/>
  <c r="M36" i="21" s="1"/>
  <c r="M36" i="12" s="1"/>
  <c r="K37" i="21"/>
  <c r="M37" i="21"/>
  <c r="M37" i="12" s="1"/>
  <c r="K38" i="21"/>
  <c r="M38" i="21" s="1"/>
  <c r="D41" i="21"/>
  <c r="K41" i="21" s="1"/>
  <c r="K41" i="12" s="1"/>
  <c r="E41" i="21"/>
  <c r="F41" i="21"/>
  <c r="G41" i="21"/>
  <c r="H41" i="21"/>
  <c r="I41" i="21"/>
  <c r="I41" i="12" s="1"/>
  <c r="J41" i="21"/>
  <c r="L41" i="21"/>
  <c r="K42" i="21"/>
  <c r="M42" i="21" s="1"/>
  <c r="K43" i="21"/>
  <c r="M43" i="21"/>
  <c r="M43" i="12" s="1"/>
  <c r="D44" i="21"/>
  <c r="E44" i="21"/>
  <c r="F44" i="21"/>
  <c r="G44" i="21"/>
  <c r="H44" i="21"/>
  <c r="I44" i="21"/>
  <c r="J44" i="21"/>
  <c r="K44" i="21"/>
  <c r="K44" i="12" s="1"/>
  <c r="L44" i="21"/>
  <c r="K45" i="21"/>
  <c r="M45" i="21"/>
  <c r="K46" i="21"/>
  <c r="M46" i="21" s="1"/>
  <c r="D47" i="21"/>
  <c r="E47" i="21"/>
  <c r="F47" i="21"/>
  <c r="G47" i="21"/>
  <c r="H47" i="21"/>
  <c r="I47" i="21"/>
  <c r="I50" i="21" s="1"/>
  <c r="I50" i="12" s="1"/>
  <c r="J47" i="21"/>
  <c r="L47" i="21"/>
  <c r="K48" i="21"/>
  <c r="M48" i="21" s="1"/>
  <c r="M48" i="12" s="1"/>
  <c r="K49" i="21"/>
  <c r="M49" i="21"/>
  <c r="D50" i="21"/>
  <c r="F50" i="21"/>
  <c r="G50" i="21"/>
  <c r="G50" i="12" s="1"/>
  <c r="H50" i="21"/>
  <c r="J50" i="21"/>
  <c r="L50" i="21"/>
  <c r="K52" i="21"/>
  <c r="M52" i="21"/>
  <c r="M52" i="12" s="1"/>
  <c r="K53" i="21"/>
  <c r="K54" i="21"/>
  <c r="D13" i="12"/>
  <c r="E13" i="12"/>
  <c r="F13" i="12"/>
  <c r="G13" i="12"/>
  <c r="H13" i="12"/>
  <c r="I13" i="12"/>
  <c r="J13" i="12"/>
  <c r="L13" i="12"/>
  <c r="D14" i="12"/>
  <c r="E14" i="12"/>
  <c r="F14" i="12"/>
  <c r="G14" i="12"/>
  <c r="H14" i="12"/>
  <c r="I14" i="12"/>
  <c r="J14" i="12"/>
  <c r="K14" i="12"/>
  <c r="L14" i="12"/>
  <c r="M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J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K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J22" i="12"/>
  <c r="L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L25" i="12"/>
  <c r="D26" i="12"/>
  <c r="E26" i="12"/>
  <c r="F26" i="12"/>
  <c r="G26" i="12"/>
  <c r="H26" i="12"/>
  <c r="I26" i="12"/>
  <c r="J26" i="12"/>
  <c r="K26" i="12"/>
  <c r="L26" i="12"/>
  <c r="M26" i="12"/>
  <c r="D27" i="12"/>
  <c r="E27" i="12"/>
  <c r="F27" i="12"/>
  <c r="G27" i="12"/>
  <c r="H27" i="12"/>
  <c r="I27" i="12"/>
  <c r="J27" i="12"/>
  <c r="K27" i="12"/>
  <c r="L27" i="12"/>
  <c r="D28" i="12"/>
  <c r="F28" i="12"/>
  <c r="G28" i="12"/>
  <c r="H28" i="12"/>
  <c r="I28" i="12"/>
  <c r="J28" i="12"/>
  <c r="L28" i="12"/>
  <c r="D29" i="12"/>
  <c r="E29" i="12"/>
  <c r="F29" i="12"/>
  <c r="G29" i="12"/>
  <c r="H29" i="12"/>
  <c r="I29" i="12"/>
  <c r="J29" i="12"/>
  <c r="K29" i="12"/>
  <c r="L29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H31" i="12"/>
  <c r="I31" i="12"/>
  <c r="J31" i="12"/>
  <c r="L31" i="12"/>
  <c r="D32" i="12"/>
  <c r="E32" i="12"/>
  <c r="F32" i="12"/>
  <c r="G32" i="12"/>
  <c r="H32" i="12"/>
  <c r="I32" i="12"/>
  <c r="J32" i="12"/>
  <c r="K32" i="12"/>
  <c r="L32" i="12"/>
  <c r="D33" i="12"/>
  <c r="E33" i="12"/>
  <c r="F33" i="12"/>
  <c r="G33" i="12"/>
  <c r="H33" i="12"/>
  <c r="I33" i="12"/>
  <c r="J33" i="12"/>
  <c r="K33" i="12"/>
  <c r="L33" i="12"/>
  <c r="D34" i="12"/>
  <c r="F34" i="12"/>
  <c r="H34" i="12"/>
  <c r="J34" i="12"/>
  <c r="L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M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J41" i="12"/>
  <c r="L41" i="12"/>
  <c r="D42" i="12"/>
  <c r="E42" i="12"/>
  <c r="F42" i="12"/>
  <c r="G42" i="12"/>
  <c r="H42" i="12"/>
  <c r="I42" i="12"/>
  <c r="J42" i="12"/>
  <c r="K42" i="12"/>
  <c r="L42" i="12"/>
  <c r="M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L44" i="12"/>
  <c r="D45" i="12"/>
  <c r="E45" i="12"/>
  <c r="F45" i="12"/>
  <c r="G45" i="12"/>
  <c r="H45" i="12"/>
  <c r="I45" i="12"/>
  <c r="J45" i="12"/>
  <c r="K45" i="12"/>
  <c r="L45" i="12"/>
  <c r="M45" i="12"/>
  <c r="D46" i="12"/>
  <c r="E46" i="12"/>
  <c r="F46" i="12"/>
  <c r="G46" i="12"/>
  <c r="H46" i="12"/>
  <c r="I46" i="12"/>
  <c r="J46" i="12"/>
  <c r="K46" i="12"/>
  <c r="L46" i="12"/>
  <c r="M46" i="12"/>
  <c r="D47" i="12"/>
  <c r="F47" i="12"/>
  <c r="G47" i="12"/>
  <c r="H47" i="12"/>
  <c r="I47" i="12"/>
  <c r="J47" i="12"/>
  <c r="L47" i="12"/>
  <c r="D48" i="12"/>
  <c r="E48" i="12"/>
  <c r="F48" i="12"/>
  <c r="G48" i="12"/>
  <c r="H48" i="12"/>
  <c r="I48" i="12"/>
  <c r="J48" i="12"/>
  <c r="K48" i="12"/>
  <c r="L48" i="12"/>
  <c r="D49" i="12"/>
  <c r="E49" i="12"/>
  <c r="F49" i="12"/>
  <c r="G49" i="12"/>
  <c r="H49" i="12"/>
  <c r="I49" i="12"/>
  <c r="J49" i="12"/>
  <c r="K49" i="12"/>
  <c r="L49" i="12"/>
  <c r="M49" i="12"/>
  <c r="D50" i="12"/>
  <c r="F50" i="12"/>
  <c r="H50" i="12"/>
  <c r="J50" i="12"/>
  <c r="L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D54" i="12"/>
  <c r="E54" i="12"/>
  <c r="F54" i="12"/>
  <c r="G54" i="12"/>
  <c r="H54" i="12"/>
  <c r="I54" i="12"/>
  <c r="J54" i="12"/>
  <c r="K54" i="12"/>
  <c r="L54" i="12"/>
  <c r="R6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AM13" i="22"/>
  <c r="AN13" i="22"/>
  <c r="AO13" i="22"/>
  <c r="AP13" i="22"/>
  <c r="AQ13" i="22"/>
  <c r="AR13" i="22"/>
  <c r="D16" i="22"/>
  <c r="E16" i="22"/>
  <c r="F16" i="22"/>
  <c r="F22" i="22" s="1"/>
  <c r="F22" i="13" s="1"/>
  <c r="G16" i="22"/>
  <c r="H16" i="22"/>
  <c r="I16" i="22"/>
  <c r="J16" i="22"/>
  <c r="K16" i="22"/>
  <c r="L16" i="22"/>
  <c r="M16" i="22"/>
  <c r="N16" i="22"/>
  <c r="N22" i="22" s="1"/>
  <c r="N22" i="13" s="1"/>
  <c r="O16" i="22"/>
  <c r="P16" i="22"/>
  <c r="Q16" i="22"/>
  <c r="R16" i="22"/>
  <c r="S16" i="22"/>
  <c r="T16" i="22"/>
  <c r="U16" i="22"/>
  <c r="V16" i="22"/>
  <c r="V22" i="22" s="1"/>
  <c r="V22" i="13" s="1"/>
  <c r="W16" i="22"/>
  <c r="X16" i="22"/>
  <c r="Y16" i="22"/>
  <c r="Y16" i="13" s="1"/>
  <c r="Z16" i="22"/>
  <c r="AA16" i="22"/>
  <c r="AB16" i="22"/>
  <c r="AC16" i="22"/>
  <c r="AD16" i="22"/>
  <c r="AD22" i="22" s="1"/>
  <c r="AD22" i="13" s="1"/>
  <c r="AE16" i="22"/>
  <c r="AF16" i="22"/>
  <c r="AG16" i="22"/>
  <c r="AG16" i="13" s="1"/>
  <c r="AH16" i="22"/>
  <c r="AI16" i="22"/>
  <c r="AJ16" i="22"/>
  <c r="AK16" i="22"/>
  <c r="AL16" i="22"/>
  <c r="AL22" i="22" s="1"/>
  <c r="AL22" i="13" s="1"/>
  <c r="AM16" i="22"/>
  <c r="AN16" i="22"/>
  <c r="AO16" i="22"/>
  <c r="AO16" i="13" s="1"/>
  <c r="AP16" i="22"/>
  <c r="AQ16" i="22"/>
  <c r="AR16" i="22"/>
  <c r="D19" i="22"/>
  <c r="E19" i="22"/>
  <c r="E22" i="22" s="1"/>
  <c r="E22" i="13" s="1"/>
  <c r="F19" i="22"/>
  <c r="G19" i="22"/>
  <c r="H19" i="22"/>
  <c r="H22" i="22" s="1"/>
  <c r="H22" i="13" s="1"/>
  <c r="I19" i="22"/>
  <c r="J19" i="22"/>
  <c r="K19" i="22"/>
  <c r="L19" i="22"/>
  <c r="M19" i="22"/>
  <c r="M22" i="22" s="1"/>
  <c r="N19" i="22"/>
  <c r="O19" i="22"/>
  <c r="P19" i="22"/>
  <c r="P22" i="22" s="1"/>
  <c r="P22" i="13" s="1"/>
  <c r="Q19" i="22"/>
  <c r="R19" i="22"/>
  <c r="S19" i="22"/>
  <c r="T19" i="22"/>
  <c r="U19" i="22"/>
  <c r="U22" i="22" s="1"/>
  <c r="U22" i="13" s="1"/>
  <c r="V19" i="22"/>
  <c r="W19" i="22"/>
  <c r="X19" i="22"/>
  <c r="X22" i="22" s="1"/>
  <c r="X22" i="13" s="1"/>
  <c r="Y19" i="22"/>
  <c r="Z19" i="22"/>
  <c r="AA19" i="22"/>
  <c r="AB19" i="22"/>
  <c r="AC19" i="22"/>
  <c r="AC22" i="22" s="1"/>
  <c r="AC22" i="13" s="1"/>
  <c r="AD19" i="22"/>
  <c r="AE19" i="22"/>
  <c r="AF19" i="22"/>
  <c r="AF22" i="22" s="1"/>
  <c r="AF22" i="13" s="1"/>
  <c r="AG19" i="22"/>
  <c r="AH19" i="22"/>
  <c r="AI19" i="22"/>
  <c r="AJ19" i="22"/>
  <c r="AK19" i="22"/>
  <c r="AK22" i="22" s="1"/>
  <c r="AK22" i="13" s="1"/>
  <c r="AL19" i="22"/>
  <c r="AM19" i="22"/>
  <c r="AN19" i="22"/>
  <c r="AN22" i="22" s="1"/>
  <c r="AN22" i="13" s="1"/>
  <c r="AO19" i="22"/>
  <c r="AP19" i="22"/>
  <c r="AQ19" i="22"/>
  <c r="AR19" i="22"/>
  <c r="D22" i="22"/>
  <c r="G22" i="22"/>
  <c r="G22" i="13" s="1"/>
  <c r="K22" i="22"/>
  <c r="L22" i="22"/>
  <c r="O22" i="22"/>
  <c r="O22" i="13" s="1"/>
  <c r="S22" i="22"/>
  <c r="T22" i="22"/>
  <c r="W22" i="22"/>
  <c r="W22" i="13" s="1"/>
  <c r="AA22" i="22"/>
  <c r="AB22" i="22"/>
  <c r="AE22" i="22"/>
  <c r="AE22" i="13" s="1"/>
  <c r="AI22" i="22"/>
  <c r="AJ22" i="22"/>
  <c r="AM22" i="22"/>
  <c r="AM22" i="13" s="1"/>
  <c r="AQ22" i="22"/>
  <c r="AR22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AN25" i="22"/>
  <c r="AO25" i="22"/>
  <c r="AP25" i="22"/>
  <c r="AQ25" i="22"/>
  <c r="AR25" i="22"/>
  <c r="D28" i="22"/>
  <c r="E28" i="22"/>
  <c r="F28" i="22"/>
  <c r="G28" i="22"/>
  <c r="H28" i="22"/>
  <c r="I28" i="22"/>
  <c r="J28" i="22"/>
  <c r="J34" i="22" s="1"/>
  <c r="J34" i="13" s="1"/>
  <c r="K28" i="22"/>
  <c r="L28" i="22"/>
  <c r="M28" i="22"/>
  <c r="N28" i="22"/>
  <c r="O28" i="22"/>
  <c r="P28" i="22"/>
  <c r="Q28" i="22"/>
  <c r="R28" i="22"/>
  <c r="R34" i="22" s="1"/>
  <c r="R34" i="13" s="1"/>
  <c r="S28" i="22"/>
  <c r="T28" i="22"/>
  <c r="U28" i="22"/>
  <c r="V28" i="22"/>
  <c r="W28" i="22"/>
  <c r="X28" i="22"/>
  <c r="Y28" i="22"/>
  <c r="Z28" i="22"/>
  <c r="Z34" i="22" s="1"/>
  <c r="Z34" i="13" s="1"/>
  <c r="AA28" i="22"/>
  <c r="AB28" i="22"/>
  <c r="AC28" i="22"/>
  <c r="AD28" i="22"/>
  <c r="AE28" i="22"/>
  <c r="AF28" i="22"/>
  <c r="AG28" i="22"/>
  <c r="AH28" i="22"/>
  <c r="AH34" i="22" s="1"/>
  <c r="AH34" i="13" s="1"/>
  <c r="AI28" i="22"/>
  <c r="AJ28" i="22"/>
  <c r="AK28" i="22"/>
  <c r="AL28" i="22"/>
  <c r="AM28" i="22"/>
  <c r="AN28" i="22"/>
  <c r="AO28" i="22"/>
  <c r="AP28" i="22"/>
  <c r="AP34" i="22" s="1"/>
  <c r="AP34" i="13" s="1"/>
  <c r="AQ28" i="22"/>
  <c r="AR28" i="22"/>
  <c r="D31" i="22"/>
  <c r="D34" i="22" s="1"/>
  <c r="D34" i="13" s="1"/>
  <c r="E31" i="22"/>
  <c r="F31" i="22"/>
  <c r="G31" i="22"/>
  <c r="H31" i="22"/>
  <c r="I31" i="22"/>
  <c r="I34" i="22" s="1"/>
  <c r="J31" i="22"/>
  <c r="K31" i="22"/>
  <c r="L31" i="22"/>
  <c r="L34" i="22" s="1"/>
  <c r="L34" i="13" s="1"/>
  <c r="M31" i="22"/>
  <c r="N31" i="22"/>
  <c r="O31" i="22"/>
  <c r="P31" i="22"/>
  <c r="Q31" i="22"/>
  <c r="Q34" i="22" s="1"/>
  <c r="Q34" i="13" s="1"/>
  <c r="R31" i="22"/>
  <c r="S31" i="22"/>
  <c r="T31" i="22"/>
  <c r="T34" i="22" s="1"/>
  <c r="T34" i="13" s="1"/>
  <c r="U31" i="22"/>
  <c r="V31" i="22"/>
  <c r="W31" i="22"/>
  <c r="X31" i="22"/>
  <c r="Y31" i="22"/>
  <c r="Y34" i="22" s="1"/>
  <c r="Y34" i="13" s="1"/>
  <c r="Z31" i="22"/>
  <c r="AA31" i="22"/>
  <c r="AB31" i="22"/>
  <c r="AB34" i="22" s="1"/>
  <c r="AB34" i="13" s="1"/>
  <c r="AC31" i="22"/>
  <c r="AD31" i="22"/>
  <c r="AE31" i="22"/>
  <c r="AF31" i="22"/>
  <c r="AG31" i="22"/>
  <c r="AG34" i="22" s="1"/>
  <c r="AG34" i="13" s="1"/>
  <c r="AH31" i="22"/>
  <c r="AI31" i="22"/>
  <c r="AJ31" i="22"/>
  <c r="AJ34" i="22" s="1"/>
  <c r="AJ34" i="13" s="1"/>
  <c r="AK31" i="22"/>
  <c r="AL31" i="22"/>
  <c r="AM31" i="22"/>
  <c r="AN31" i="22"/>
  <c r="AO31" i="22"/>
  <c r="AO34" i="22" s="1"/>
  <c r="AO34" i="13" s="1"/>
  <c r="AP31" i="22"/>
  <c r="AQ31" i="22"/>
  <c r="AR31" i="22"/>
  <c r="AR34" i="22" s="1"/>
  <c r="AR34" i="13" s="1"/>
  <c r="G34" i="22"/>
  <c r="H34" i="22"/>
  <c r="K34" i="22"/>
  <c r="K34" i="13" s="1"/>
  <c r="O34" i="22"/>
  <c r="P34" i="22"/>
  <c r="S34" i="22"/>
  <c r="S34" i="13" s="1"/>
  <c r="W34" i="22"/>
  <c r="X34" i="22"/>
  <c r="AA34" i="22"/>
  <c r="AA34" i="13" s="1"/>
  <c r="AE34" i="22"/>
  <c r="AF34" i="22"/>
  <c r="AI34" i="22"/>
  <c r="AI34" i="13" s="1"/>
  <c r="AM34" i="22"/>
  <c r="AN34" i="22"/>
  <c r="AQ34" i="22"/>
  <c r="AQ34" i="13" s="1"/>
  <c r="D41" i="22"/>
  <c r="E41" i="22"/>
  <c r="F41" i="22"/>
  <c r="G41" i="22"/>
  <c r="H41" i="22"/>
  <c r="I41" i="22"/>
  <c r="J41" i="22"/>
  <c r="J50" i="22" s="1"/>
  <c r="J50" i="13" s="1"/>
  <c r="K41" i="22"/>
  <c r="L41" i="22"/>
  <c r="M41" i="22"/>
  <c r="N41" i="22"/>
  <c r="O41" i="22"/>
  <c r="P41" i="22"/>
  <c r="Q41" i="22"/>
  <c r="R41" i="22"/>
  <c r="R50" i="22" s="1"/>
  <c r="R50" i="13" s="1"/>
  <c r="S41" i="22"/>
  <c r="T41" i="22"/>
  <c r="U41" i="22"/>
  <c r="V41" i="22"/>
  <c r="W41" i="22"/>
  <c r="X41" i="22"/>
  <c r="Y41" i="22"/>
  <c r="Z41" i="22"/>
  <c r="Z50" i="22" s="1"/>
  <c r="Z50" i="13" s="1"/>
  <c r="AA41" i="22"/>
  <c r="AB41" i="22"/>
  <c r="AC41" i="22"/>
  <c r="AD41" i="22"/>
  <c r="AE41" i="22"/>
  <c r="AF41" i="22"/>
  <c r="AG41" i="22"/>
  <c r="AH41" i="22"/>
  <c r="AH50" i="22" s="1"/>
  <c r="AH50" i="13" s="1"/>
  <c r="AI41" i="22"/>
  <c r="AJ41" i="22"/>
  <c r="AK41" i="22"/>
  <c r="AL41" i="22"/>
  <c r="AM41" i="22"/>
  <c r="AN41" i="22"/>
  <c r="AO41" i="22"/>
  <c r="AP41" i="22"/>
  <c r="AP50" i="22" s="1"/>
  <c r="AP50" i="13" s="1"/>
  <c r="AQ41" i="22"/>
  <c r="AR41" i="22"/>
  <c r="D44" i="22"/>
  <c r="E44" i="22"/>
  <c r="F44" i="22"/>
  <c r="F50" i="22" s="1"/>
  <c r="G44" i="22"/>
  <c r="H44" i="22"/>
  <c r="I44" i="22"/>
  <c r="J44" i="22"/>
  <c r="K44" i="22"/>
  <c r="L44" i="22"/>
  <c r="M44" i="22"/>
  <c r="N44" i="22"/>
  <c r="N50" i="22" s="1"/>
  <c r="O44" i="22"/>
  <c r="P44" i="22"/>
  <c r="Q44" i="22"/>
  <c r="R44" i="22"/>
  <c r="S44" i="22"/>
  <c r="T44" i="22"/>
  <c r="U44" i="22"/>
  <c r="V44" i="22"/>
  <c r="V50" i="22" s="1"/>
  <c r="W44" i="22"/>
  <c r="X44" i="22"/>
  <c r="Y44" i="22"/>
  <c r="Z44" i="22"/>
  <c r="AA44" i="22"/>
  <c r="AB44" i="22"/>
  <c r="AC44" i="22"/>
  <c r="AD44" i="22"/>
  <c r="AD50" i="22" s="1"/>
  <c r="AE44" i="22"/>
  <c r="AF44" i="22"/>
  <c r="AG44" i="22"/>
  <c r="AH44" i="22"/>
  <c r="AI44" i="22"/>
  <c r="AJ44" i="22"/>
  <c r="AK44" i="22"/>
  <c r="AL44" i="22"/>
  <c r="AL50" i="22" s="1"/>
  <c r="AM44" i="22"/>
  <c r="AN44" i="22"/>
  <c r="AO44" i="22"/>
  <c r="AP44" i="22"/>
  <c r="AQ44" i="22"/>
  <c r="AR44" i="22"/>
  <c r="D47" i="22"/>
  <c r="E47" i="22"/>
  <c r="E50" i="22" s="1"/>
  <c r="F47" i="22"/>
  <c r="G47" i="22"/>
  <c r="H47" i="22"/>
  <c r="H50" i="22" s="1"/>
  <c r="H50" i="13" s="1"/>
  <c r="I47" i="22"/>
  <c r="J47" i="22"/>
  <c r="K47" i="22"/>
  <c r="L47" i="22"/>
  <c r="M47" i="22"/>
  <c r="M50" i="22" s="1"/>
  <c r="N47" i="22"/>
  <c r="O47" i="22"/>
  <c r="P47" i="22"/>
  <c r="P50" i="22" s="1"/>
  <c r="P50" i="13" s="1"/>
  <c r="Q47" i="22"/>
  <c r="R47" i="22"/>
  <c r="S47" i="22"/>
  <c r="T47" i="22"/>
  <c r="U47" i="22"/>
  <c r="U50" i="22" s="1"/>
  <c r="U50" i="13" s="1"/>
  <c r="V47" i="22"/>
  <c r="W47" i="22"/>
  <c r="X47" i="22"/>
  <c r="X50" i="22" s="1"/>
  <c r="X50" i="13" s="1"/>
  <c r="Y47" i="22"/>
  <c r="Z47" i="22"/>
  <c r="AA47" i="22"/>
  <c r="AB47" i="22"/>
  <c r="AC47" i="22"/>
  <c r="AC50" i="22" s="1"/>
  <c r="AD47" i="22"/>
  <c r="AE47" i="22"/>
  <c r="AF47" i="22"/>
  <c r="AF50" i="22" s="1"/>
  <c r="AF50" i="13" s="1"/>
  <c r="AG47" i="22"/>
  <c r="AH47" i="22"/>
  <c r="AI47" i="22"/>
  <c r="AJ47" i="22"/>
  <c r="AK47" i="22"/>
  <c r="AK50" i="22" s="1"/>
  <c r="AL47" i="22"/>
  <c r="AM47" i="22"/>
  <c r="AN47" i="22"/>
  <c r="AN50" i="22" s="1"/>
  <c r="AN50" i="13" s="1"/>
  <c r="AO47" i="22"/>
  <c r="AP47" i="22"/>
  <c r="AQ47" i="22"/>
  <c r="AR47" i="22"/>
  <c r="D50" i="22"/>
  <c r="G50" i="22"/>
  <c r="G50" i="13" s="1"/>
  <c r="K50" i="22"/>
  <c r="L50" i="22"/>
  <c r="O50" i="22"/>
  <c r="O50" i="13" s="1"/>
  <c r="S50" i="22"/>
  <c r="T50" i="22"/>
  <c r="W50" i="22"/>
  <c r="W50" i="13" s="1"/>
  <c r="AA50" i="22"/>
  <c r="AB50" i="22"/>
  <c r="AE50" i="22"/>
  <c r="AE50" i="13" s="1"/>
  <c r="AI50" i="22"/>
  <c r="AJ50" i="22"/>
  <c r="AM50" i="22"/>
  <c r="AM50" i="13" s="1"/>
  <c r="AQ50" i="22"/>
  <c r="AR50" i="22"/>
  <c r="D13" i="13"/>
  <c r="E13" i="13"/>
  <c r="F13" i="13"/>
  <c r="G13" i="13"/>
  <c r="H13" i="13"/>
  <c r="I13" i="13"/>
  <c r="K13" i="13"/>
  <c r="L13" i="13"/>
  <c r="M13" i="13"/>
  <c r="N13" i="13"/>
  <c r="O13" i="13"/>
  <c r="P13" i="13"/>
  <c r="Q13" i="13"/>
  <c r="S13" i="13"/>
  <c r="T13" i="13"/>
  <c r="U13" i="13"/>
  <c r="V13" i="13"/>
  <c r="W13" i="13"/>
  <c r="X13" i="13"/>
  <c r="Y13" i="13"/>
  <c r="AA13" i="13"/>
  <c r="AB13" i="13"/>
  <c r="AC13" i="13"/>
  <c r="AD13" i="13"/>
  <c r="AE13" i="13"/>
  <c r="AF13" i="13"/>
  <c r="AG13" i="13"/>
  <c r="AI13" i="13"/>
  <c r="AJ13" i="13"/>
  <c r="AK13" i="13"/>
  <c r="AL13" i="13"/>
  <c r="AM13" i="13"/>
  <c r="AN13" i="13"/>
  <c r="AO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J16" i="13"/>
  <c r="K16" i="13"/>
  <c r="L16" i="13"/>
  <c r="M16" i="13"/>
  <c r="N16" i="13"/>
  <c r="O16" i="13"/>
  <c r="P16" i="13"/>
  <c r="R16" i="13"/>
  <c r="S16" i="13"/>
  <c r="T16" i="13"/>
  <c r="U16" i="13"/>
  <c r="V16" i="13"/>
  <c r="W16" i="13"/>
  <c r="X16" i="13"/>
  <c r="Z16" i="13"/>
  <c r="AA16" i="13"/>
  <c r="AB16" i="13"/>
  <c r="AC16" i="13"/>
  <c r="AD16" i="13"/>
  <c r="AE16" i="13"/>
  <c r="AF16" i="13"/>
  <c r="AH16" i="13"/>
  <c r="AI16" i="13"/>
  <c r="AJ16" i="13"/>
  <c r="AK16" i="13"/>
  <c r="AL16" i="13"/>
  <c r="AM16" i="13"/>
  <c r="AN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K22" i="13"/>
  <c r="L22" i="13"/>
  <c r="M22" i="13"/>
  <c r="S22" i="13"/>
  <c r="T22" i="13"/>
  <c r="AA22" i="13"/>
  <c r="AB22" i="13"/>
  <c r="AI22" i="13"/>
  <c r="AJ22" i="13"/>
  <c r="AQ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G25" i="13"/>
  <c r="H25" i="13"/>
  <c r="I25" i="13"/>
  <c r="J25" i="13"/>
  <c r="K25" i="13"/>
  <c r="L25" i="13"/>
  <c r="M25" i="13"/>
  <c r="O25" i="13"/>
  <c r="P25" i="13"/>
  <c r="Q25" i="13"/>
  <c r="R25" i="13"/>
  <c r="S25" i="13"/>
  <c r="T25" i="13"/>
  <c r="U25" i="13"/>
  <c r="W25" i="13"/>
  <c r="X25" i="13"/>
  <c r="Y25" i="13"/>
  <c r="Z25" i="13"/>
  <c r="AA25" i="13"/>
  <c r="AB25" i="13"/>
  <c r="AC25" i="13"/>
  <c r="AE25" i="13"/>
  <c r="AF25" i="13"/>
  <c r="AG25" i="13"/>
  <c r="AH25" i="13"/>
  <c r="AI25" i="13"/>
  <c r="AJ25" i="13"/>
  <c r="AK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F28" i="13"/>
  <c r="G28" i="13"/>
  <c r="H28" i="13"/>
  <c r="I28" i="13"/>
  <c r="J28" i="13"/>
  <c r="K28" i="13"/>
  <c r="L28" i="13"/>
  <c r="N28" i="13"/>
  <c r="O28" i="13"/>
  <c r="P28" i="13"/>
  <c r="Q28" i="13"/>
  <c r="R28" i="13"/>
  <c r="S28" i="13"/>
  <c r="T28" i="13"/>
  <c r="V28" i="13"/>
  <c r="W28" i="13"/>
  <c r="X28" i="13"/>
  <c r="Y28" i="13"/>
  <c r="Z28" i="13"/>
  <c r="AA28" i="13"/>
  <c r="AB28" i="13"/>
  <c r="AD28" i="13"/>
  <c r="AE28" i="13"/>
  <c r="AF28" i="13"/>
  <c r="AG28" i="13"/>
  <c r="AH28" i="13"/>
  <c r="AI28" i="13"/>
  <c r="AJ28" i="13"/>
  <c r="AL28" i="13"/>
  <c r="AM28" i="13"/>
  <c r="AN28" i="13"/>
  <c r="AO28" i="13"/>
  <c r="AP28" i="13"/>
  <c r="AQ28" i="13"/>
  <c r="AR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G34" i="13"/>
  <c r="H34" i="13"/>
  <c r="I34" i="13"/>
  <c r="O34" i="13"/>
  <c r="P34" i="13"/>
  <c r="W34" i="13"/>
  <c r="X34" i="13"/>
  <c r="AE34" i="13"/>
  <c r="AF34" i="13"/>
  <c r="AM34" i="13"/>
  <c r="AN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J44" i="13"/>
  <c r="K44" i="13"/>
  <c r="L44" i="13"/>
  <c r="M44" i="13"/>
  <c r="N44" i="13"/>
  <c r="O44" i="13"/>
  <c r="P44" i="13"/>
  <c r="R44" i="13"/>
  <c r="S44" i="13"/>
  <c r="T44" i="13"/>
  <c r="U44" i="13"/>
  <c r="V44" i="13"/>
  <c r="W44" i="13"/>
  <c r="X44" i="13"/>
  <c r="Z44" i="13"/>
  <c r="AA44" i="13"/>
  <c r="AB44" i="13"/>
  <c r="AC44" i="13"/>
  <c r="AD44" i="13"/>
  <c r="AE44" i="13"/>
  <c r="AF44" i="13"/>
  <c r="AH44" i="13"/>
  <c r="AI44" i="13"/>
  <c r="AJ44" i="13"/>
  <c r="AK44" i="13"/>
  <c r="AL44" i="13"/>
  <c r="AM44" i="13"/>
  <c r="AN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K50" i="13"/>
  <c r="L50" i="13"/>
  <c r="M50" i="13"/>
  <c r="N50" i="13"/>
  <c r="S50" i="13"/>
  <c r="T50" i="13"/>
  <c r="V50" i="13"/>
  <c r="AA50" i="13"/>
  <c r="AB50" i="13"/>
  <c r="AC50" i="13"/>
  <c r="AD50" i="13"/>
  <c r="AI50" i="13"/>
  <c r="AJ50" i="13"/>
  <c r="AK50" i="13"/>
  <c r="AL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F25" i="23"/>
  <c r="F25" i="14" s="1"/>
  <c r="G25" i="23"/>
  <c r="G25" i="14" s="1"/>
  <c r="H25" i="23"/>
  <c r="I25" i="23"/>
  <c r="J25" i="23"/>
  <c r="K25" i="23"/>
  <c r="L25" i="23"/>
  <c r="M26" i="23"/>
  <c r="M27" i="23"/>
  <c r="M27" i="14" s="1"/>
  <c r="D28" i="23"/>
  <c r="E28" i="23"/>
  <c r="F28" i="23"/>
  <c r="G28" i="23"/>
  <c r="H28" i="23"/>
  <c r="I28" i="23"/>
  <c r="I34" i="23" s="1"/>
  <c r="I34" i="14" s="1"/>
  <c r="J28" i="23"/>
  <c r="K28" i="23"/>
  <c r="K28" i="14" s="1"/>
  <c r="L28" i="23"/>
  <c r="M29" i="23"/>
  <c r="M30" i="23"/>
  <c r="D31" i="23"/>
  <c r="E31" i="23"/>
  <c r="F31" i="23"/>
  <c r="G31" i="23"/>
  <c r="H31" i="23"/>
  <c r="H34" i="23" s="1"/>
  <c r="H34" i="14" s="1"/>
  <c r="I31" i="23"/>
  <c r="J31" i="23"/>
  <c r="K31" i="23"/>
  <c r="L31" i="23"/>
  <c r="M32" i="23"/>
  <c r="M32" i="25" s="1"/>
  <c r="M32" i="16" s="1"/>
  <c r="M33" i="23"/>
  <c r="M33" i="25" s="1"/>
  <c r="D34" i="23"/>
  <c r="L34" i="23"/>
  <c r="L34" i="14" s="1"/>
  <c r="D37" i="23"/>
  <c r="E37" i="23"/>
  <c r="F37" i="23"/>
  <c r="G37" i="23"/>
  <c r="H37" i="23"/>
  <c r="I37" i="23"/>
  <c r="J37" i="23"/>
  <c r="K37" i="23"/>
  <c r="L37" i="23"/>
  <c r="M37" i="23"/>
  <c r="M38" i="23"/>
  <c r="M39" i="23"/>
  <c r="D40" i="23"/>
  <c r="E40" i="23"/>
  <c r="F40" i="23"/>
  <c r="G40" i="23"/>
  <c r="H40" i="23"/>
  <c r="I40" i="23"/>
  <c r="J40" i="23"/>
  <c r="K40" i="23"/>
  <c r="L40" i="23"/>
  <c r="M41" i="23"/>
  <c r="M42" i="23"/>
  <c r="D43" i="23"/>
  <c r="E43" i="23"/>
  <c r="F43" i="23"/>
  <c r="G43" i="23"/>
  <c r="G46" i="23" s="1"/>
  <c r="H43" i="23"/>
  <c r="H46" i="23" s="1"/>
  <c r="I43" i="23"/>
  <c r="J43" i="23"/>
  <c r="J46" i="23" s="1"/>
  <c r="K43" i="23"/>
  <c r="L43" i="23"/>
  <c r="M43" i="23"/>
  <c r="M43" i="14" s="1"/>
  <c r="M44" i="23"/>
  <c r="M45" i="23"/>
  <c r="D46" i="23"/>
  <c r="D48" i="23" s="1"/>
  <c r="F46" i="23"/>
  <c r="K46" i="23"/>
  <c r="L46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H25" i="14"/>
  <c r="I25" i="14"/>
  <c r="J25" i="14"/>
  <c r="K25" i="14"/>
  <c r="L25" i="14"/>
  <c r="D26" i="14"/>
  <c r="E26" i="14"/>
  <c r="F26" i="14"/>
  <c r="G26" i="14"/>
  <c r="H26" i="14"/>
  <c r="I26" i="14"/>
  <c r="J26" i="14"/>
  <c r="K26" i="14"/>
  <c r="L26" i="14"/>
  <c r="D27" i="14"/>
  <c r="E27" i="14"/>
  <c r="F27" i="14"/>
  <c r="G27" i="14"/>
  <c r="H27" i="14"/>
  <c r="I27" i="14"/>
  <c r="J27" i="14"/>
  <c r="K27" i="14"/>
  <c r="L27" i="14"/>
  <c r="D28" i="14"/>
  <c r="E28" i="14"/>
  <c r="F28" i="14"/>
  <c r="G28" i="14"/>
  <c r="H28" i="14"/>
  <c r="L28" i="14"/>
  <c r="D29" i="14"/>
  <c r="E29" i="14"/>
  <c r="F29" i="14"/>
  <c r="G29" i="14"/>
  <c r="H29" i="14"/>
  <c r="I29" i="14"/>
  <c r="J29" i="14"/>
  <c r="K29" i="14"/>
  <c r="L29" i="14"/>
  <c r="M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H31" i="14"/>
  <c r="I31" i="14"/>
  <c r="J31" i="14"/>
  <c r="K31" i="14"/>
  <c r="L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M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J40" i="14"/>
  <c r="K40" i="14"/>
  <c r="L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F43" i="14"/>
  <c r="G43" i="14"/>
  <c r="H43" i="14"/>
  <c r="I43" i="14"/>
  <c r="J43" i="14"/>
  <c r="K43" i="14"/>
  <c r="L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M45" i="14"/>
  <c r="D46" i="14"/>
  <c r="F46" i="14"/>
  <c r="G46" i="14"/>
  <c r="H46" i="14"/>
  <c r="J46" i="14"/>
  <c r="K46" i="14"/>
  <c r="D47" i="14"/>
  <c r="E47" i="14"/>
  <c r="F47" i="14"/>
  <c r="G47" i="14"/>
  <c r="H47" i="14"/>
  <c r="I47" i="14"/>
  <c r="J47" i="14"/>
  <c r="K47" i="14"/>
  <c r="L47" i="14"/>
  <c r="M47" i="14"/>
  <c r="D49" i="14"/>
  <c r="E49" i="14"/>
  <c r="F49" i="14"/>
  <c r="G49" i="14"/>
  <c r="H49" i="14"/>
  <c r="I49" i="14"/>
  <c r="J49" i="14"/>
  <c r="K49" i="14"/>
  <c r="L49" i="14"/>
  <c r="M49" i="14"/>
  <c r="H5" i="24"/>
  <c r="D25" i="24"/>
  <c r="E25" i="24"/>
  <c r="F25" i="24"/>
  <c r="F25" i="15" s="1"/>
  <c r="G25" i="24"/>
  <c r="G25" i="15" s="1"/>
  <c r="H25" i="24"/>
  <c r="H25" i="15" s="1"/>
  <c r="I25" i="24"/>
  <c r="J25" i="24"/>
  <c r="K25" i="24"/>
  <c r="L26" i="24"/>
  <c r="L25" i="24" s="1"/>
  <c r="L27" i="24"/>
  <c r="L27" i="15" s="1"/>
  <c r="D28" i="24"/>
  <c r="E28" i="24"/>
  <c r="F28" i="24"/>
  <c r="G28" i="24"/>
  <c r="H28" i="24"/>
  <c r="I28" i="24"/>
  <c r="J28" i="24"/>
  <c r="K28" i="24"/>
  <c r="K28" i="15" s="1"/>
  <c r="L29" i="24"/>
  <c r="L30" i="24"/>
  <c r="D31" i="24"/>
  <c r="E31" i="24"/>
  <c r="F31" i="24"/>
  <c r="G31" i="24"/>
  <c r="H31" i="24"/>
  <c r="H34" i="24" s="1"/>
  <c r="H34" i="15" s="1"/>
  <c r="I31" i="24"/>
  <c r="J31" i="24"/>
  <c r="K31" i="24"/>
  <c r="L32" i="24"/>
  <c r="L33" i="24"/>
  <c r="F34" i="24"/>
  <c r="F34" i="15" s="1"/>
  <c r="D37" i="24"/>
  <c r="D37" i="15" s="1"/>
  <c r="E37" i="24"/>
  <c r="F37" i="24"/>
  <c r="F37" i="15" s="1"/>
  <c r="G37" i="24"/>
  <c r="H37" i="24"/>
  <c r="I37" i="24"/>
  <c r="J37" i="24"/>
  <c r="J37" i="15" s="1"/>
  <c r="K37" i="24"/>
  <c r="K37" i="15" s="1"/>
  <c r="L38" i="24"/>
  <c r="L38" i="15" s="1"/>
  <c r="L39" i="24"/>
  <c r="L39" i="15" s="1"/>
  <c r="D40" i="24"/>
  <c r="E40" i="24"/>
  <c r="F40" i="24"/>
  <c r="L40" i="24" s="1"/>
  <c r="L40" i="15" s="1"/>
  <c r="G40" i="24"/>
  <c r="G40" i="15" s="1"/>
  <c r="H40" i="24"/>
  <c r="H40" i="15" s="1"/>
  <c r="I40" i="24"/>
  <c r="I40" i="15" s="1"/>
  <c r="J40" i="24"/>
  <c r="K40" i="24"/>
  <c r="L41" i="24"/>
  <c r="L42" i="24"/>
  <c r="D43" i="24"/>
  <c r="D43" i="15" s="1"/>
  <c r="E43" i="24"/>
  <c r="E43" i="15" s="1"/>
  <c r="F43" i="24"/>
  <c r="F46" i="24" s="1"/>
  <c r="G43" i="24"/>
  <c r="H43" i="24"/>
  <c r="I43" i="24"/>
  <c r="J43" i="24"/>
  <c r="K43" i="24"/>
  <c r="L44" i="24"/>
  <c r="L44" i="15" s="1"/>
  <c r="L45" i="24"/>
  <c r="L45" i="15" s="1"/>
  <c r="D46" i="24"/>
  <c r="D46" i="15" s="1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E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F28" i="15"/>
  <c r="G28" i="15"/>
  <c r="H28" i="15"/>
  <c r="I28" i="15"/>
  <c r="J28" i="15"/>
  <c r="D29" i="15"/>
  <c r="E29" i="15"/>
  <c r="F29" i="15"/>
  <c r="G29" i="15"/>
  <c r="H29" i="15"/>
  <c r="I29" i="15"/>
  <c r="J29" i="15"/>
  <c r="K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K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G37" i="15"/>
  <c r="H37" i="15"/>
  <c r="I37" i="15"/>
  <c r="D38" i="15"/>
  <c r="E38" i="15"/>
  <c r="F38" i="15"/>
  <c r="G38" i="15"/>
  <c r="H38" i="15"/>
  <c r="I38" i="15"/>
  <c r="J38" i="15"/>
  <c r="K38" i="15"/>
  <c r="D39" i="15"/>
  <c r="E39" i="15"/>
  <c r="F39" i="15"/>
  <c r="G39" i="15"/>
  <c r="H39" i="15"/>
  <c r="I39" i="15"/>
  <c r="J39" i="15"/>
  <c r="K39" i="15"/>
  <c r="D40" i="15"/>
  <c r="E40" i="15"/>
  <c r="F40" i="15"/>
  <c r="D41" i="15"/>
  <c r="E41" i="15"/>
  <c r="F41" i="15"/>
  <c r="G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L42" i="15"/>
  <c r="I43" i="15"/>
  <c r="J43" i="15"/>
  <c r="K43" i="15"/>
  <c r="D44" i="15"/>
  <c r="E44" i="15"/>
  <c r="F44" i="15"/>
  <c r="G44" i="15"/>
  <c r="H44" i="15"/>
  <c r="I44" i="15"/>
  <c r="J44" i="15"/>
  <c r="K44" i="15"/>
  <c r="D45" i="15"/>
  <c r="E45" i="15"/>
  <c r="F45" i="15"/>
  <c r="G45" i="15"/>
  <c r="H45" i="15"/>
  <c r="I45" i="15"/>
  <c r="J45" i="15"/>
  <c r="K45" i="15"/>
  <c r="D47" i="15"/>
  <c r="E47" i="15"/>
  <c r="F47" i="15"/>
  <c r="G47" i="15"/>
  <c r="H47" i="15"/>
  <c r="I47" i="15"/>
  <c r="J47" i="15"/>
  <c r="K47" i="15"/>
  <c r="L47" i="15"/>
  <c r="D49" i="15"/>
  <c r="E49" i="15"/>
  <c r="F49" i="15"/>
  <c r="G49" i="15"/>
  <c r="H49" i="15"/>
  <c r="I49" i="15"/>
  <c r="J49" i="15"/>
  <c r="K49" i="15"/>
  <c r="L49" i="15"/>
  <c r="I4" i="25"/>
  <c r="K13" i="25"/>
  <c r="K14" i="25"/>
  <c r="K16" i="25"/>
  <c r="K17" i="25"/>
  <c r="K19" i="25"/>
  <c r="K19" i="16" s="1"/>
  <c r="K20" i="25"/>
  <c r="K20" i="16" s="1"/>
  <c r="D25" i="25"/>
  <c r="E25" i="25"/>
  <c r="F25" i="25"/>
  <c r="G25" i="25"/>
  <c r="H25" i="25"/>
  <c r="I25" i="25"/>
  <c r="J25" i="25"/>
  <c r="J25" i="16" s="1"/>
  <c r="K25" i="25"/>
  <c r="K25" i="16" s="1"/>
  <c r="L25" i="25"/>
  <c r="D28" i="25"/>
  <c r="E28" i="25"/>
  <c r="F28" i="25"/>
  <c r="G28" i="25"/>
  <c r="G34" i="25" s="1"/>
  <c r="G34" i="16" s="1"/>
  <c r="H28" i="25"/>
  <c r="H28" i="16" s="1"/>
  <c r="I28" i="25"/>
  <c r="J28" i="25"/>
  <c r="K28" i="25"/>
  <c r="L28" i="25"/>
  <c r="M30" i="25"/>
  <c r="M30" i="16" s="1"/>
  <c r="D31" i="25"/>
  <c r="E31" i="25"/>
  <c r="F31" i="25"/>
  <c r="G31" i="25"/>
  <c r="H31" i="25"/>
  <c r="I31" i="25"/>
  <c r="I34" i="25" s="1"/>
  <c r="I34" i="16" s="1"/>
  <c r="J31" i="25"/>
  <c r="J31" i="16" s="1"/>
  <c r="K31" i="25"/>
  <c r="L31" i="25"/>
  <c r="E34" i="25"/>
  <c r="E34" i="16" s="1"/>
  <c r="F34" i="25"/>
  <c r="F34" i="16" s="1"/>
  <c r="D37" i="25"/>
  <c r="E37" i="25"/>
  <c r="E37" i="16" s="1"/>
  <c r="F37" i="25"/>
  <c r="F37" i="16" s="1"/>
  <c r="G37" i="25"/>
  <c r="H37" i="25"/>
  <c r="I37" i="25"/>
  <c r="J37" i="25"/>
  <c r="K37" i="25"/>
  <c r="M38" i="25"/>
  <c r="M38" i="16" s="1"/>
  <c r="M39" i="25"/>
  <c r="M39" i="16" s="1"/>
  <c r="D40" i="25"/>
  <c r="E40" i="25"/>
  <c r="F40" i="25"/>
  <c r="G40" i="25"/>
  <c r="H40" i="25"/>
  <c r="H40" i="16" s="1"/>
  <c r="I40" i="25"/>
  <c r="I40" i="16" s="1"/>
  <c r="J40" i="25"/>
  <c r="K40" i="25"/>
  <c r="L40" i="25"/>
  <c r="M41" i="25"/>
  <c r="M42" i="25"/>
  <c r="D43" i="25"/>
  <c r="E43" i="25"/>
  <c r="F43" i="25"/>
  <c r="G43" i="25"/>
  <c r="H43" i="25"/>
  <c r="I43" i="25"/>
  <c r="J43" i="25"/>
  <c r="K43" i="25"/>
  <c r="M44" i="25"/>
  <c r="M45" i="25"/>
  <c r="D46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L19" i="16"/>
  <c r="M19" i="16"/>
  <c r="D20" i="16"/>
  <c r="E20" i="16"/>
  <c r="F20" i="16"/>
  <c r="G20" i="16"/>
  <c r="H20" i="16"/>
  <c r="I20" i="16"/>
  <c r="J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E25" i="16"/>
  <c r="F25" i="16"/>
  <c r="G25" i="16"/>
  <c r="H25" i="16"/>
  <c r="I25" i="16"/>
  <c r="L25" i="16"/>
  <c r="D26" i="16"/>
  <c r="E26" i="16"/>
  <c r="F26" i="16"/>
  <c r="G26" i="16"/>
  <c r="H26" i="16"/>
  <c r="I26" i="16"/>
  <c r="J26" i="16"/>
  <c r="K26" i="16"/>
  <c r="L26" i="16"/>
  <c r="D27" i="16"/>
  <c r="E27" i="16"/>
  <c r="F27" i="16"/>
  <c r="G27" i="16"/>
  <c r="H27" i="16"/>
  <c r="I27" i="16"/>
  <c r="J27" i="16"/>
  <c r="K27" i="16"/>
  <c r="L27" i="16"/>
  <c r="D28" i="16"/>
  <c r="E28" i="16"/>
  <c r="F28" i="16"/>
  <c r="G28" i="16"/>
  <c r="I28" i="16"/>
  <c r="J28" i="16"/>
  <c r="K28" i="16"/>
  <c r="L28" i="16"/>
  <c r="D29" i="16"/>
  <c r="E29" i="16"/>
  <c r="F29" i="16"/>
  <c r="G29" i="16"/>
  <c r="H29" i="16"/>
  <c r="I29" i="16"/>
  <c r="J29" i="16"/>
  <c r="K29" i="16"/>
  <c r="L29" i="16"/>
  <c r="D30" i="16"/>
  <c r="E30" i="16"/>
  <c r="F30" i="16"/>
  <c r="G30" i="16"/>
  <c r="H30" i="16"/>
  <c r="I30" i="16"/>
  <c r="J30" i="16"/>
  <c r="K30" i="16"/>
  <c r="L30" i="16"/>
  <c r="E31" i="16"/>
  <c r="F31" i="16"/>
  <c r="G31" i="16"/>
  <c r="H31" i="16"/>
  <c r="I31" i="16"/>
  <c r="D32" i="16"/>
  <c r="E32" i="16"/>
  <c r="F32" i="16"/>
  <c r="G32" i="16"/>
  <c r="H32" i="16"/>
  <c r="I32" i="16"/>
  <c r="J32" i="16"/>
  <c r="K32" i="16"/>
  <c r="L32" i="16"/>
  <c r="D33" i="16"/>
  <c r="E33" i="16"/>
  <c r="F33" i="16"/>
  <c r="G33" i="16"/>
  <c r="H33" i="16"/>
  <c r="I33" i="16"/>
  <c r="J33" i="16"/>
  <c r="K33" i="16"/>
  <c r="L33" i="16"/>
  <c r="M33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D37" i="16"/>
  <c r="G37" i="16"/>
  <c r="H37" i="16"/>
  <c r="I37" i="16"/>
  <c r="J37" i="16"/>
  <c r="K37" i="16"/>
  <c r="L37" i="16"/>
  <c r="D38" i="16"/>
  <c r="E38" i="16"/>
  <c r="F38" i="16"/>
  <c r="G38" i="16"/>
  <c r="H38" i="16"/>
  <c r="I38" i="16"/>
  <c r="J38" i="16"/>
  <c r="K38" i="16"/>
  <c r="L38" i="16"/>
  <c r="D39" i="16"/>
  <c r="E39" i="16"/>
  <c r="F39" i="16"/>
  <c r="G39" i="16"/>
  <c r="H39" i="16"/>
  <c r="I39" i="16"/>
  <c r="J39" i="16"/>
  <c r="K39" i="16"/>
  <c r="L39" i="16"/>
  <c r="D40" i="16"/>
  <c r="E40" i="16"/>
  <c r="F40" i="16"/>
  <c r="G40" i="16"/>
  <c r="L40" i="16"/>
  <c r="D41" i="16"/>
  <c r="E41" i="16"/>
  <c r="F41" i="16"/>
  <c r="G41" i="16"/>
  <c r="H41" i="16"/>
  <c r="I41" i="16"/>
  <c r="J41" i="16"/>
  <c r="K41" i="16"/>
  <c r="L41" i="16"/>
  <c r="M41" i="16"/>
  <c r="D42" i="16"/>
  <c r="E42" i="16"/>
  <c r="F42" i="16"/>
  <c r="G42" i="16"/>
  <c r="H42" i="16"/>
  <c r="I42" i="16"/>
  <c r="J42" i="16"/>
  <c r="K42" i="16"/>
  <c r="L42" i="16"/>
  <c r="M42" i="16"/>
  <c r="D43" i="16"/>
  <c r="H43" i="16"/>
  <c r="I43" i="16"/>
  <c r="J43" i="16"/>
  <c r="K43" i="16"/>
  <c r="L43" i="16"/>
  <c r="D44" i="16"/>
  <c r="E44" i="16"/>
  <c r="F44" i="16"/>
  <c r="G44" i="16"/>
  <c r="H44" i="16"/>
  <c r="I44" i="16"/>
  <c r="J44" i="16"/>
  <c r="K44" i="16"/>
  <c r="L44" i="16"/>
  <c r="M44" i="16"/>
  <c r="D45" i="16"/>
  <c r="E45" i="16"/>
  <c r="F45" i="16"/>
  <c r="G45" i="16"/>
  <c r="H45" i="16"/>
  <c r="I45" i="16"/>
  <c r="J45" i="16"/>
  <c r="K45" i="16"/>
  <c r="L45" i="16"/>
  <c r="M45" i="16"/>
  <c r="L46" i="16"/>
  <c r="D47" i="16"/>
  <c r="E47" i="16"/>
  <c r="F47" i="16"/>
  <c r="G47" i="16"/>
  <c r="H47" i="16"/>
  <c r="I47" i="16"/>
  <c r="J47" i="16"/>
  <c r="K47" i="16"/>
  <c r="L47" i="16"/>
  <c r="M47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D34" i="26" s="1"/>
  <c r="E25" i="26"/>
  <c r="F25" i="26"/>
  <c r="G25" i="26"/>
  <c r="H25" i="26"/>
  <c r="I25" i="26"/>
  <c r="J25" i="26"/>
  <c r="K25" i="26"/>
  <c r="L25" i="26"/>
  <c r="L34" i="26" s="1"/>
  <c r="L48" i="26" s="1"/>
  <c r="M25" i="26"/>
  <c r="N25" i="26"/>
  <c r="O25" i="26"/>
  <c r="P25" i="26"/>
  <c r="Q25" i="26"/>
  <c r="R25" i="26"/>
  <c r="S25" i="26"/>
  <c r="T25" i="26"/>
  <c r="T34" i="26" s="1"/>
  <c r="U25" i="26"/>
  <c r="V25" i="26"/>
  <c r="W25" i="26"/>
  <c r="X25" i="26"/>
  <c r="Y25" i="26"/>
  <c r="Z25" i="26"/>
  <c r="AA25" i="26"/>
  <c r="AB25" i="26"/>
  <c r="AB34" i="26" s="1"/>
  <c r="AC25" i="26"/>
  <c r="AD25" i="26"/>
  <c r="AE25" i="26"/>
  <c r="AF25" i="26"/>
  <c r="AG25" i="26"/>
  <c r="AH25" i="26"/>
  <c r="AI25" i="26"/>
  <c r="AJ25" i="26"/>
  <c r="AJ34" i="26" s="1"/>
  <c r="AK25" i="26"/>
  <c r="AL25" i="26"/>
  <c r="AM25" i="26"/>
  <c r="AN25" i="26"/>
  <c r="AO25" i="26"/>
  <c r="AP25" i="26"/>
  <c r="AQ25" i="26"/>
  <c r="AR25" i="26"/>
  <c r="AR34" i="26" s="1"/>
  <c r="D28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X28" i="26"/>
  <c r="Y28" i="26"/>
  <c r="Z28" i="26"/>
  <c r="AA28" i="26"/>
  <c r="AB28" i="26"/>
  <c r="AC28" i="26"/>
  <c r="AD28" i="26"/>
  <c r="AE28" i="26"/>
  <c r="AF28" i="26"/>
  <c r="AG28" i="26"/>
  <c r="AH28" i="26"/>
  <c r="AI28" i="26"/>
  <c r="AJ28" i="26"/>
  <c r="AK28" i="26"/>
  <c r="AL28" i="26"/>
  <c r="AM28" i="26"/>
  <c r="AN28" i="26"/>
  <c r="AO28" i="26"/>
  <c r="AP28" i="26"/>
  <c r="AQ28" i="26"/>
  <c r="AR28" i="26"/>
  <c r="D31" i="26"/>
  <c r="E31" i="26"/>
  <c r="F31" i="26"/>
  <c r="G31" i="26"/>
  <c r="H31" i="26"/>
  <c r="I31" i="26"/>
  <c r="I26" i="17" s="1"/>
  <c r="J31" i="26"/>
  <c r="J34" i="26" s="1"/>
  <c r="K31" i="26"/>
  <c r="L31" i="26"/>
  <c r="M31" i="26"/>
  <c r="N31" i="26"/>
  <c r="O31" i="26"/>
  <c r="P31" i="26"/>
  <c r="Q31" i="26"/>
  <c r="Q26" i="17" s="1"/>
  <c r="R31" i="26"/>
  <c r="R34" i="26" s="1"/>
  <c r="R48" i="26" s="1"/>
  <c r="S31" i="26"/>
  <c r="T31" i="26"/>
  <c r="U31" i="26"/>
  <c r="V31" i="26"/>
  <c r="W31" i="26"/>
  <c r="X31" i="26"/>
  <c r="Y31" i="26"/>
  <c r="Y26" i="17" s="1"/>
  <c r="Z31" i="26"/>
  <c r="Z34" i="26" s="1"/>
  <c r="AA31" i="26"/>
  <c r="AB31" i="26"/>
  <c r="AC31" i="26"/>
  <c r="AD31" i="26"/>
  <c r="AE31" i="26"/>
  <c r="AF31" i="26"/>
  <c r="AG31" i="26"/>
  <c r="AH31" i="26"/>
  <c r="AH34" i="26" s="1"/>
  <c r="AH48" i="26" s="1"/>
  <c r="AI31" i="26"/>
  <c r="AJ31" i="26"/>
  <c r="AK31" i="26"/>
  <c r="AL31" i="26"/>
  <c r="AM31" i="26"/>
  <c r="AN31" i="26"/>
  <c r="AO31" i="26"/>
  <c r="AP31" i="26"/>
  <c r="AP34" i="26" s="1"/>
  <c r="AQ31" i="26"/>
  <c r="AR31" i="26"/>
  <c r="E34" i="26"/>
  <c r="F34" i="26"/>
  <c r="G34" i="26"/>
  <c r="H34" i="26"/>
  <c r="H29" i="17" s="1"/>
  <c r="I34" i="26"/>
  <c r="I48" i="26" s="1"/>
  <c r="M34" i="26"/>
  <c r="N34" i="26"/>
  <c r="O34" i="26"/>
  <c r="P34" i="26"/>
  <c r="Q34" i="26"/>
  <c r="Q48" i="26" s="1"/>
  <c r="U34" i="26"/>
  <c r="V34" i="26"/>
  <c r="W34" i="26"/>
  <c r="X34" i="26"/>
  <c r="Y34" i="26"/>
  <c r="Y48" i="26" s="1"/>
  <c r="AC34" i="26"/>
  <c r="AD34" i="26"/>
  <c r="AE34" i="26"/>
  <c r="AF34" i="26"/>
  <c r="AG34" i="26"/>
  <c r="AG48" i="26" s="1"/>
  <c r="AG43" i="17" s="1"/>
  <c r="AK34" i="26"/>
  <c r="AL34" i="26"/>
  <c r="AM34" i="26"/>
  <c r="AN34" i="26"/>
  <c r="AO34" i="26"/>
  <c r="AO48" i="26" s="1"/>
  <c r="D37" i="26"/>
  <c r="E37" i="26"/>
  <c r="F37" i="26"/>
  <c r="G37" i="26"/>
  <c r="H37" i="26"/>
  <c r="H46" i="26" s="1"/>
  <c r="I37" i="26"/>
  <c r="J37" i="26"/>
  <c r="K37" i="26"/>
  <c r="L37" i="26"/>
  <c r="M37" i="26"/>
  <c r="N37" i="26"/>
  <c r="O37" i="26"/>
  <c r="P37" i="26"/>
  <c r="P46" i="26" s="1"/>
  <c r="P48" i="26" s="1"/>
  <c r="P50" i="26" s="1"/>
  <c r="Q37" i="26"/>
  <c r="R37" i="26"/>
  <c r="S37" i="26"/>
  <c r="T37" i="26"/>
  <c r="U37" i="26"/>
  <c r="V37" i="26"/>
  <c r="W37" i="26"/>
  <c r="X37" i="26"/>
  <c r="X46" i="26" s="1"/>
  <c r="X48" i="26" s="1"/>
  <c r="X50" i="26" s="1"/>
  <c r="Y37" i="26"/>
  <c r="Z37" i="26"/>
  <c r="AA37" i="26"/>
  <c r="AB37" i="26"/>
  <c r="AC37" i="26"/>
  <c r="AD37" i="26"/>
  <c r="AE37" i="26"/>
  <c r="AF37" i="26"/>
  <c r="AF46" i="26" s="1"/>
  <c r="AF48" i="26" s="1"/>
  <c r="AF50" i="26" s="1"/>
  <c r="AG37" i="26"/>
  <c r="AH37" i="26"/>
  <c r="AI37" i="26"/>
  <c r="AJ37" i="26"/>
  <c r="AK37" i="26"/>
  <c r="AL37" i="26"/>
  <c r="AM37" i="26"/>
  <c r="AN37" i="26"/>
  <c r="AN46" i="26" s="1"/>
  <c r="AN48" i="26" s="1"/>
  <c r="AN50" i="26" s="1"/>
  <c r="AO37" i="26"/>
  <c r="AP37" i="26"/>
  <c r="AQ37" i="26"/>
  <c r="AR37" i="26"/>
  <c r="D40" i="26"/>
  <c r="E40" i="26"/>
  <c r="F40" i="26"/>
  <c r="G40" i="26"/>
  <c r="G46" i="26" s="1"/>
  <c r="G48" i="26" s="1"/>
  <c r="G50" i="26" s="1"/>
  <c r="H40" i="26"/>
  <c r="I40" i="26"/>
  <c r="J40" i="26"/>
  <c r="K40" i="26"/>
  <c r="L40" i="26"/>
  <c r="M40" i="26"/>
  <c r="N40" i="26"/>
  <c r="O40" i="26"/>
  <c r="O46" i="26" s="1"/>
  <c r="O48" i="26" s="1"/>
  <c r="O50" i="26" s="1"/>
  <c r="P40" i="26"/>
  <c r="Q40" i="26"/>
  <c r="R40" i="26"/>
  <c r="S40" i="26"/>
  <c r="T40" i="26"/>
  <c r="U40" i="26"/>
  <c r="V40" i="26"/>
  <c r="W40" i="26"/>
  <c r="W46" i="26" s="1"/>
  <c r="W48" i="26" s="1"/>
  <c r="W50" i="26" s="1"/>
  <c r="X40" i="26"/>
  <c r="Y40" i="26"/>
  <c r="Z40" i="26"/>
  <c r="AA40" i="26"/>
  <c r="AB40" i="26"/>
  <c r="AC40" i="26"/>
  <c r="AD40" i="26"/>
  <c r="AE40" i="26"/>
  <c r="AE46" i="26" s="1"/>
  <c r="AE48" i="26" s="1"/>
  <c r="AE50" i="26" s="1"/>
  <c r="AF40" i="26"/>
  <c r="AG40" i="26"/>
  <c r="AH40" i="26"/>
  <c r="AI40" i="26"/>
  <c r="AJ40" i="26"/>
  <c r="AK40" i="26"/>
  <c r="AL40" i="26"/>
  <c r="AM40" i="26"/>
  <c r="AM46" i="26" s="1"/>
  <c r="AM48" i="26" s="1"/>
  <c r="AM50" i="26" s="1"/>
  <c r="AN40" i="26"/>
  <c r="AO40" i="26"/>
  <c r="AP40" i="26"/>
  <c r="AQ40" i="26"/>
  <c r="AR40" i="26"/>
  <c r="D43" i="26"/>
  <c r="E43" i="26"/>
  <c r="F43" i="26"/>
  <c r="F46" i="26" s="1"/>
  <c r="F48" i="26" s="1"/>
  <c r="G43" i="26"/>
  <c r="H43" i="26"/>
  <c r="I43" i="26"/>
  <c r="J43" i="26"/>
  <c r="K43" i="26"/>
  <c r="L43" i="26"/>
  <c r="M43" i="26"/>
  <c r="M46" i="26" s="1"/>
  <c r="N43" i="26"/>
  <c r="N46" i="26" s="1"/>
  <c r="N48" i="26" s="1"/>
  <c r="O43" i="26"/>
  <c r="P43" i="26"/>
  <c r="Q43" i="26"/>
  <c r="R43" i="26"/>
  <c r="S43" i="26"/>
  <c r="T43" i="26"/>
  <c r="T38" i="17" s="1"/>
  <c r="U43" i="26"/>
  <c r="V43" i="26"/>
  <c r="V46" i="26" s="1"/>
  <c r="V48" i="26" s="1"/>
  <c r="W43" i="26"/>
  <c r="X43" i="26"/>
  <c r="Y43" i="26"/>
  <c r="Z43" i="26"/>
  <c r="AA43" i="26"/>
  <c r="AB43" i="26"/>
  <c r="AB38" i="17" s="1"/>
  <c r="AC43" i="26"/>
  <c r="AD43" i="26"/>
  <c r="AD46" i="26" s="1"/>
  <c r="AD48" i="26" s="1"/>
  <c r="AE43" i="26"/>
  <c r="AF43" i="26"/>
  <c r="AG43" i="26"/>
  <c r="AH43" i="26"/>
  <c r="AI43" i="26"/>
  <c r="AJ43" i="26"/>
  <c r="AJ38" i="17" s="1"/>
  <c r="AK43" i="26"/>
  <c r="AK46" i="26" s="1"/>
  <c r="AL43" i="26"/>
  <c r="AL46" i="26" s="1"/>
  <c r="AL48" i="26" s="1"/>
  <c r="AM43" i="26"/>
  <c r="AN43" i="26"/>
  <c r="AO43" i="26"/>
  <c r="AP43" i="26"/>
  <c r="AQ43" i="26"/>
  <c r="AR43" i="26"/>
  <c r="AR38" i="17" s="1"/>
  <c r="D46" i="26"/>
  <c r="D48" i="26" s="1"/>
  <c r="E46" i="26"/>
  <c r="E48" i="26" s="1"/>
  <c r="I46" i="26"/>
  <c r="J46" i="26"/>
  <c r="K46" i="26"/>
  <c r="L46" i="26"/>
  <c r="Q46" i="26"/>
  <c r="R46" i="26"/>
  <c r="S46" i="26"/>
  <c r="U46" i="26"/>
  <c r="U48" i="26" s="1"/>
  <c r="Y46" i="26"/>
  <c r="Z46" i="26"/>
  <c r="AA46" i="26"/>
  <c r="AB46" i="26"/>
  <c r="AB41" i="17" s="1"/>
  <c r="AC46" i="26"/>
  <c r="AC48" i="26" s="1"/>
  <c r="AG46" i="26"/>
  <c r="AH46" i="26"/>
  <c r="AI46" i="26"/>
  <c r="AO46" i="26"/>
  <c r="AP46" i="26"/>
  <c r="AQ46" i="26"/>
  <c r="J48" i="26"/>
  <c r="Z48" i="26"/>
  <c r="AP48" i="26"/>
  <c r="AP43" i="17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E23" i="17"/>
  <c r="F23" i="17"/>
  <c r="G23" i="17"/>
  <c r="H23" i="17"/>
  <c r="I23" i="17"/>
  <c r="J23" i="17"/>
  <c r="L23" i="17"/>
  <c r="M23" i="17"/>
  <c r="N23" i="17"/>
  <c r="O23" i="17"/>
  <c r="P23" i="17"/>
  <c r="Q23" i="17"/>
  <c r="R23" i="17"/>
  <c r="T23" i="17"/>
  <c r="U23" i="17"/>
  <c r="V23" i="17"/>
  <c r="W23" i="17"/>
  <c r="X23" i="17"/>
  <c r="Y23" i="17"/>
  <c r="Z23" i="17"/>
  <c r="AB23" i="17"/>
  <c r="AC23" i="17"/>
  <c r="AD23" i="17"/>
  <c r="AE23" i="17"/>
  <c r="AF23" i="17"/>
  <c r="AG23" i="17"/>
  <c r="AH23" i="17"/>
  <c r="AJ23" i="17"/>
  <c r="AK23" i="17"/>
  <c r="AL23" i="17"/>
  <c r="AM23" i="17"/>
  <c r="AN23" i="17"/>
  <c r="AO23" i="17"/>
  <c r="AP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J26" i="17"/>
  <c r="K26" i="17"/>
  <c r="L26" i="17"/>
  <c r="M26" i="17"/>
  <c r="N26" i="17"/>
  <c r="O26" i="17"/>
  <c r="P26" i="17"/>
  <c r="R26" i="17"/>
  <c r="S26" i="17"/>
  <c r="T26" i="17"/>
  <c r="U26" i="17"/>
  <c r="V26" i="17"/>
  <c r="W26" i="17"/>
  <c r="X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I29" i="17"/>
  <c r="J29" i="17"/>
  <c r="L29" i="17"/>
  <c r="M29" i="17"/>
  <c r="N29" i="17"/>
  <c r="O29" i="17"/>
  <c r="P29" i="17"/>
  <c r="Q29" i="17"/>
  <c r="R29" i="17"/>
  <c r="T29" i="17"/>
  <c r="U29" i="17"/>
  <c r="V29" i="17"/>
  <c r="W29" i="17"/>
  <c r="X29" i="17"/>
  <c r="Y29" i="17"/>
  <c r="Z29" i="17"/>
  <c r="AB29" i="17"/>
  <c r="AC29" i="17"/>
  <c r="AD29" i="17"/>
  <c r="AE29" i="17"/>
  <c r="AF29" i="17"/>
  <c r="AH29" i="17"/>
  <c r="AJ29" i="17"/>
  <c r="AK29" i="17"/>
  <c r="AL29" i="17"/>
  <c r="AM29" i="17"/>
  <c r="AN29" i="17"/>
  <c r="AO29" i="17"/>
  <c r="AP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U38" i="17"/>
  <c r="V38" i="17"/>
  <c r="W38" i="17"/>
  <c r="X38" i="17"/>
  <c r="Y38" i="17"/>
  <c r="Z38" i="17"/>
  <c r="AA38" i="17"/>
  <c r="AC38" i="17"/>
  <c r="AD38" i="17"/>
  <c r="AE38" i="17"/>
  <c r="AF38" i="17"/>
  <c r="AG38" i="17"/>
  <c r="AH38" i="17"/>
  <c r="AI38" i="17"/>
  <c r="AK38" i="17"/>
  <c r="AL38" i="17"/>
  <c r="AM38" i="17"/>
  <c r="AN38" i="17"/>
  <c r="AO38" i="17"/>
  <c r="AP38" i="17"/>
  <c r="AQ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N41" i="17"/>
  <c r="O41" i="17"/>
  <c r="P41" i="17"/>
  <c r="Q41" i="17"/>
  <c r="R41" i="17"/>
  <c r="S41" i="17"/>
  <c r="U41" i="17"/>
  <c r="V41" i="17"/>
  <c r="W41" i="17"/>
  <c r="X41" i="17"/>
  <c r="Y41" i="17"/>
  <c r="Z41" i="17"/>
  <c r="AA41" i="17"/>
  <c r="AC41" i="17"/>
  <c r="AD41" i="17"/>
  <c r="AE41" i="17"/>
  <c r="AF41" i="17"/>
  <c r="AG41" i="17"/>
  <c r="AH41" i="17"/>
  <c r="AI41" i="17"/>
  <c r="AL41" i="17"/>
  <c r="AM41" i="17"/>
  <c r="AN41" i="17"/>
  <c r="AO41" i="17"/>
  <c r="AP41" i="17"/>
  <c r="AQ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E43" i="17"/>
  <c r="F43" i="17"/>
  <c r="G43" i="17"/>
  <c r="I43" i="17"/>
  <c r="J43" i="17"/>
  <c r="N43" i="17"/>
  <c r="O43" i="17"/>
  <c r="P43" i="17"/>
  <c r="Q43" i="17"/>
  <c r="U43" i="17"/>
  <c r="V43" i="17"/>
  <c r="W43" i="17"/>
  <c r="X43" i="17"/>
  <c r="Y43" i="17"/>
  <c r="Z43" i="17"/>
  <c r="AC43" i="17"/>
  <c r="AD43" i="17"/>
  <c r="AE43" i="17"/>
  <c r="AF43" i="17"/>
  <c r="AL43" i="17"/>
  <c r="AM43" i="17"/>
  <c r="AN43" i="17"/>
  <c r="AO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G45" i="17"/>
  <c r="O45" i="17"/>
  <c r="P45" i="17"/>
  <c r="W45" i="17"/>
  <c r="X45" i="17"/>
  <c r="AE45" i="17"/>
  <c r="AF45" i="17"/>
  <c r="AM45" i="17"/>
  <c r="AN45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H43" i="17" l="1"/>
  <c r="R43" i="17"/>
  <c r="L50" i="26"/>
  <c r="L45" i="17" s="1"/>
  <c r="L43" i="17"/>
  <c r="D50" i="26"/>
  <c r="D45" i="17" s="1"/>
  <c r="D43" i="17"/>
  <c r="AK48" i="26"/>
  <c r="AK41" i="17"/>
  <c r="M48" i="26"/>
  <c r="M41" i="17"/>
  <c r="D48" i="14"/>
  <c r="M33" i="14"/>
  <c r="K34" i="23"/>
  <c r="K34" i="14" s="1"/>
  <c r="G16" i="10"/>
  <c r="M16" i="19"/>
  <c r="M16" i="10" s="1"/>
  <c r="G22" i="19"/>
  <c r="L31" i="16"/>
  <c r="L34" i="25"/>
  <c r="D31" i="16"/>
  <c r="D34" i="25"/>
  <c r="D34" i="16" s="1"/>
  <c r="J34" i="24"/>
  <c r="J34" i="15" s="1"/>
  <c r="J31" i="15"/>
  <c r="L29" i="15"/>
  <c r="M29" i="25"/>
  <c r="M29" i="16" s="1"/>
  <c r="E28" i="15"/>
  <c r="E34" i="24"/>
  <c r="E34" i="15" s="1"/>
  <c r="I40" i="14"/>
  <c r="M40" i="23"/>
  <c r="M40" i="14" s="1"/>
  <c r="I46" i="23"/>
  <c r="E34" i="19"/>
  <c r="E34" i="10" s="1"/>
  <c r="E31" i="10"/>
  <c r="AG29" i="17"/>
  <c r="AJ46" i="26"/>
  <c r="K31" i="16"/>
  <c r="K34" i="25"/>
  <c r="K34" i="16" s="1"/>
  <c r="K40" i="15"/>
  <c r="K46" i="24"/>
  <c r="E37" i="15"/>
  <c r="L37" i="24"/>
  <c r="I34" i="24"/>
  <c r="I34" i="15" s="1"/>
  <c r="I31" i="15"/>
  <c r="L28" i="24"/>
  <c r="D28" i="15"/>
  <c r="D34" i="24"/>
  <c r="E46" i="23"/>
  <c r="E43" i="14"/>
  <c r="L50" i="19"/>
  <c r="L50" i="10" s="1"/>
  <c r="L47" i="10"/>
  <c r="M47" i="19"/>
  <c r="M47" i="10" s="1"/>
  <c r="D50" i="19"/>
  <c r="D50" i="23" s="1"/>
  <c r="D50" i="14" s="1"/>
  <c r="D47" i="10"/>
  <c r="AB48" i="26"/>
  <c r="M40" i="25"/>
  <c r="M40" i="16" s="1"/>
  <c r="K40" i="16"/>
  <c r="L46" i="24"/>
  <c r="H46" i="24"/>
  <c r="H43" i="15"/>
  <c r="J40" i="15"/>
  <c r="J46" i="24"/>
  <c r="T46" i="26"/>
  <c r="K46" i="25"/>
  <c r="G46" i="25"/>
  <c r="G43" i="16"/>
  <c r="J40" i="16"/>
  <c r="J46" i="25"/>
  <c r="M25" i="25"/>
  <c r="M25" i="16" s="1"/>
  <c r="E46" i="24"/>
  <c r="G46" i="24"/>
  <c r="G43" i="15"/>
  <c r="G34" i="24"/>
  <c r="G34" i="15" s="1"/>
  <c r="L46" i="14"/>
  <c r="L48" i="23"/>
  <c r="D34" i="14"/>
  <c r="G34" i="23"/>
  <c r="G31" i="14"/>
  <c r="J34" i="23"/>
  <c r="J28" i="14"/>
  <c r="M26" i="14"/>
  <c r="M26" i="25"/>
  <c r="M26" i="16" s="1"/>
  <c r="M25" i="23"/>
  <c r="M25" i="14" s="1"/>
  <c r="AR46" i="26"/>
  <c r="N50" i="26"/>
  <c r="N45" i="17" s="1"/>
  <c r="H48" i="26"/>
  <c r="AQ23" i="17"/>
  <c r="AQ34" i="26"/>
  <c r="AI23" i="17"/>
  <c r="AI34" i="26"/>
  <c r="AI29" i="17" s="1"/>
  <c r="AA23" i="17"/>
  <c r="AA34" i="26"/>
  <c r="AA29" i="17" s="1"/>
  <c r="S23" i="17"/>
  <c r="S34" i="26"/>
  <c r="K23" i="17"/>
  <c r="K34" i="26"/>
  <c r="D48" i="25"/>
  <c r="D46" i="16"/>
  <c r="F46" i="25"/>
  <c r="F43" i="16"/>
  <c r="H34" i="25"/>
  <c r="H34" i="16" s="1"/>
  <c r="F48" i="24"/>
  <c r="F46" i="15"/>
  <c r="K48" i="23"/>
  <c r="E46" i="25"/>
  <c r="L31" i="24"/>
  <c r="L31" i="15" s="1"/>
  <c r="AO50" i="22"/>
  <c r="AO44" i="13"/>
  <c r="AG50" i="22"/>
  <c r="AG50" i="13" s="1"/>
  <c r="AG44" i="13"/>
  <c r="Y50" i="22"/>
  <c r="Y44" i="13"/>
  <c r="Q50" i="22"/>
  <c r="Q44" i="13"/>
  <c r="I50" i="22"/>
  <c r="I44" i="13"/>
  <c r="M53" i="21"/>
  <c r="M53" i="12" s="1"/>
  <c r="E22" i="11"/>
  <c r="M54" i="10"/>
  <c r="M54" i="21"/>
  <c r="M54" i="12" s="1"/>
  <c r="F34" i="23"/>
  <c r="F34" i="14" s="1"/>
  <c r="M44" i="19"/>
  <c r="M44" i="10" s="1"/>
  <c r="D34" i="10"/>
  <c r="K22" i="19"/>
  <c r="K22" i="10" s="1"/>
  <c r="K19" i="10"/>
  <c r="I46" i="25"/>
  <c r="F31" i="14"/>
  <c r="M31" i="23"/>
  <c r="M31" i="14" s="1"/>
  <c r="E34" i="23"/>
  <c r="E34" i="14" s="1"/>
  <c r="E47" i="12"/>
  <c r="E50" i="21"/>
  <c r="E50" i="12" s="1"/>
  <c r="M41" i="21"/>
  <c r="M41" i="12" s="1"/>
  <c r="E34" i="21"/>
  <c r="E34" i="12" s="1"/>
  <c r="E28" i="12"/>
  <c r="K22" i="21"/>
  <c r="K22" i="12" s="1"/>
  <c r="M18" i="21"/>
  <c r="M18" i="12" s="1"/>
  <c r="G50" i="20"/>
  <c r="G50" i="11" s="1"/>
  <c r="G41" i="11"/>
  <c r="L41" i="20"/>
  <c r="L41" i="11" s="1"/>
  <c r="H50" i="19"/>
  <c r="H50" i="10" s="1"/>
  <c r="I34" i="19"/>
  <c r="I34" i="10" s="1"/>
  <c r="M28" i="19"/>
  <c r="M28" i="10" s="1"/>
  <c r="E43" i="16"/>
  <c r="H46" i="25"/>
  <c r="I46" i="24"/>
  <c r="L43" i="24"/>
  <c r="K34" i="24"/>
  <c r="K34" i="15" s="1"/>
  <c r="F48" i="23"/>
  <c r="AO22" i="22"/>
  <c r="AO22" i="13" s="1"/>
  <c r="AG22" i="22"/>
  <c r="AG22" i="13" s="1"/>
  <c r="Y22" i="22"/>
  <c r="Y22" i="13" s="1"/>
  <c r="M47" i="21"/>
  <c r="K47" i="21"/>
  <c r="M28" i="21"/>
  <c r="M28" i="12" s="1"/>
  <c r="K28" i="21"/>
  <c r="K28" i="12" s="1"/>
  <c r="K16" i="21"/>
  <c r="K16" i="12" s="1"/>
  <c r="I47" i="11"/>
  <c r="I50" i="20"/>
  <c r="I50" i="11" s="1"/>
  <c r="D44" i="11"/>
  <c r="D50" i="20"/>
  <c r="M27" i="25"/>
  <c r="M27" i="16" s="1"/>
  <c r="F43" i="15"/>
  <c r="Q22" i="22"/>
  <c r="Q22" i="13" s="1"/>
  <c r="Q16" i="13"/>
  <c r="I22" i="22"/>
  <c r="I22" i="13" s="1"/>
  <c r="I16" i="13"/>
  <c r="AP22" i="22"/>
  <c r="AP13" i="13"/>
  <c r="AH22" i="22"/>
  <c r="AH22" i="13" s="1"/>
  <c r="AH13" i="13"/>
  <c r="Z22" i="22"/>
  <c r="Z13" i="13"/>
  <c r="R22" i="22"/>
  <c r="R22" i="13" s="1"/>
  <c r="R13" i="13"/>
  <c r="J22" i="22"/>
  <c r="J13" i="13"/>
  <c r="K31" i="21"/>
  <c r="G31" i="12"/>
  <c r="G34" i="21"/>
  <c r="G34" i="12" s="1"/>
  <c r="M16" i="21"/>
  <c r="M17" i="12"/>
  <c r="I34" i="20"/>
  <c r="I34" i="11" s="1"/>
  <c r="I28" i="11"/>
  <c r="D34" i="20"/>
  <c r="D25" i="11"/>
  <c r="F13" i="11"/>
  <c r="L13" i="20"/>
  <c r="L13" i="11" s="1"/>
  <c r="J34" i="25"/>
  <c r="J34" i="16" s="1"/>
  <c r="I28" i="14"/>
  <c r="H48" i="23"/>
  <c r="AK34" i="22"/>
  <c r="AK34" i="13" s="1"/>
  <c r="AK28" i="13"/>
  <c r="AC34" i="22"/>
  <c r="AC34" i="13" s="1"/>
  <c r="AC28" i="13"/>
  <c r="U34" i="22"/>
  <c r="U34" i="13" s="1"/>
  <c r="U28" i="13"/>
  <c r="M34" i="22"/>
  <c r="M34" i="13" s="1"/>
  <c r="M28" i="13"/>
  <c r="E34" i="22"/>
  <c r="E34" i="13" s="1"/>
  <c r="E28" i="13"/>
  <c r="AL34" i="22"/>
  <c r="AL34" i="13" s="1"/>
  <c r="AL25" i="13"/>
  <c r="AD34" i="22"/>
  <c r="AD34" i="13" s="1"/>
  <c r="AD25" i="13"/>
  <c r="V34" i="22"/>
  <c r="V34" i="13" s="1"/>
  <c r="V25" i="13"/>
  <c r="N34" i="22"/>
  <c r="N34" i="13" s="1"/>
  <c r="N25" i="13"/>
  <c r="F34" i="22"/>
  <c r="F34" i="13" s="1"/>
  <c r="F25" i="13"/>
  <c r="I16" i="12"/>
  <c r="M44" i="21"/>
  <c r="M44" i="12" s="1"/>
  <c r="M25" i="21"/>
  <c r="M25" i="12" s="1"/>
  <c r="F34" i="20"/>
  <c r="F34" i="11" s="1"/>
  <c r="L31" i="20"/>
  <c r="L31" i="11" s="1"/>
  <c r="F31" i="11"/>
  <c r="K16" i="11"/>
  <c r="K22" i="20"/>
  <c r="K22" i="11" s="1"/>
  <c r="M15" i="21"/>
  <c r="M15" i="12" s="1"/>
  <c r="L15" i="11"/>
  <c r="H31" i="15"/>
  <c r="M28" i="23"/>
  <c r="M28" i="14" s="1"/>
  <c r="M32" i="12"/>
  <c r="M31" i="21"/>
  <c r="G22" i="21"/>
  <c r="G22" i="12" s="1"/>
  <c r="M13" i="21"/>
  <c r="M13" i="12" s="1"/>
  <c r="L47" i="20"/>
  <c r="L47" i="11" s="1"/>
  <c r="H22" i="20"/>
  <c r="H22" i="11" s="1"/>
  <c r="H19" i="11"/>
  <c r="M41" i="19"/>
  <c r="M41" i="10" s="1"/>
  <c r="M23" i="10" s="1"/>
  <c r="D41" i="10"/>
  <c r="D23" i="10" s="1"/>
  <c r="H48" i="25" l="1"/>
  <c r="H46" i="16"/>
  <c r="L46" i="15"/>
  <c r="J22" i="13"/>
  <c r="J50" i="26"/>
  <c r="J45" i="17" s="1"/>
  <c r="AP22" i="13"/>
  <c r="AP50" i="26"/>
  <c r="AP45" i="17" s="1"/>
  <c r="F48" i="25"/>
  <c r="F46" i="16"/>
  <c r="V50" i="26"/>
  <c r="V45" i="17" s="1"/>
  <c r="G48" i="25"/>
  <c r="G46" i="16"/>
  <c r="AJ41" i="17"/>
  <c r="AJ48" i="26"/>
  <c r="M47" i="12"/>
  <c r="M50" i="21"/>
  <c r="M50" i="12" s="1"/>
  <c r="AO50" i="13"/>
  <c r="AO50" i="26"/>
  <c r="AO45" i="17" s="1"/>
  <c r="H50" i="23"/>
  <c r="H50" i="14" s="1"/>
  <c r="H48" i="14"/>
  <c r="Q50" i="13"/>
  <c r="Q50" i="26"/>
  <c r="Q45" i="17" s="1"/>
  <c r="E48" i="25"/>
  <c r="E46" i="16"/>
  <c r="AD50" i="26"/>
  <c r="AD45" i="17" s="1"/>
  <c r="J48" i="23"/>
  <c r="J34" i="14"/>
  <c r="K46" i="16"/>
  <c r="K48" i="25"/>
  <c r="L37" i="15"/>
  <c r="M37" i="25"/>
  <c r="M37" i="16" s="1"/>
  <c r="M31" i="25"/>
  <c r="M31" i="16" s="1"/>
  <c r="AA48" i="26"/>
  <c r="L50" i="20"/>
  <c r="L50" i="11" s="1"/>
  <c r="D50" i="11"/>
  <c r="I50" i="13"/>
  <c r="I50" i="26"/>
  <c r="I45" i="17" s="1"/>
  <c r="I48" i="25"/>
  <c r="I46" i="16"/>
  <c r="AC50" i="26"/>
  <c r="AC45" i="17" s="1"/>
  <c r="D52" i="25"/>
  <c r="D52" i="16" s="1"/>
  <c r="D48" i="16"/>
  <c r="AL50" i="26"/>
  <c r="AL45" i="17" s="1"/>
  <c r="G48" i="24"/>
  <c r="G46" i="15"/>
  <c r="T48" i="26"/>
  <c r="T41" i="17"/>
  <c r="U50" i="26"/>
  <c r="U45" i="17" s="1"/>
  <c r="M22" i="19"/>
  <c r="M22" i="10" s="1"/>
  <c r="G22" i="10"/>
  <c r="R50" i="26"/>
  <c r="R45" i="17" s="1"/>
  <c r="L34" i="20"/>
  <c r="L34" i="11" s="1"/>
  <c r="D34" i="11"/>
  <c r="L48" i="25"/>
  <c r="L34" i="16"/>
  <c r="M16" i="12"/>
  <c r="M22" i="21"/>
  <c r="M22" i="12" s="1"/>
  <c r="F50" i="23"/>
  <c r="F50" i="14" s="1"/>
  <c r="F48" i="14"/>
  <c r="L22" i="20"/>
  <c r="L22" i="11" s="1"/>
  <c r="Y50" i="13"/>
  <c r="Y50" i="26"/>
  <c r="Y45" i="17" s="1"/>
  <c r="K50" i="23"/>
  <c r="K50" i="14" s="1"/>
  <c r="K48" i="14"/>
  <c r="K48" i="26"/>
  <c r="K29" i="17"/>
  <c r="AQ48" i="26"/>
  <c r="AQ29" i="17"/>
  <c r="E50" i="26"/>
  <c r="E45" i="17" s="1"/>
  <c r="G48" i="23"/>
  <c r="G34" i="14"/>
  <c r="E48" i="24"/>
  <c r="E46" i="15"/>
  <c r="J46" i="15"/>
  <c r="J48" i="24"/>
  <c r="AB50" i="26"/>
  <c r="AB45" i="17" s="1"/>
  <c r="AB43" i="17"/>
  <c r="E48" i="23"/>
  <c r="E46" i="14"/>
  <c r="M46" i="23"/>
  <c r="M46" i="25" s="1"/>
  <c r="M46" i="16" s="1"/>
  <c r="K46" i="15"/>
  <c r="K48" i="24"/>
  <c r="M50" i="26"/>
  <c r="M45" i="17" s="1"/>
  <c r="M43" i="17"/>
  <c r="Z22" i="13"/>
  <c r="Z50" i="26"/>
  <c r="Z45" i="17" s="1"/>
  <c r="AR48" i="26"/>
  <c r="AR41" i="17"/>
  <c r="AG50" i="26"/>
  <c r="AG45" i="17" s="1"/>
  <c r="L34" i="24"/>
  <c r="L34" i="15" s="1"/>
  <c r="D34" i="15"/>
  <c r="I48" i="23"/>
  <c r="I46" i="14"/>
  <c r="AH50" i="26"/>
  <c r="AH45" i="17" s="1"/>
  <c r="L43" i="15"/>
  <c r="M43" i="25"/>
  <c r="M43" i="16" s="1"/>
  <c r="M34" i="19"/>
  <c r="M34" i="10" s="1"/>
  <c r="F50" i="24"/>
  <c r="F50" i="15" s="1"/>
  <c r="F48" i="15"/>
  <c r="S29" i="17"/>
  <c r="S48" i="26"/>
  <c r="H50" i="26"/>
  <c r="H45" i="17" s="1"/>
  <c r="H43" i="17"/>
  <c r="M34" i="23"/>
  <c r="M34" i="14" s="1"/>
  <c r="J46" i="16"/>
  <c r="J48" i="25"/>
  <c r="D48" i="24"/>
  <c r="AK50" i="26"/>
  <c r="AK45" i="17" s="1"/>
  <c r="AK43" i="17"/>
  <c r="M31" i="12"/>
  <c r="M34" i="21"/>
  <c r="M34" i="12" s="1"/>
  <c r="K34" i="21"/>
  <c r="K34" i="12" s="1"/>
  <c r="K31" i="12"/>
  <c r="K50" i="21"/>
  <c r="K50" i="12" s="1"/>
  <c r="K47" i="12"/>
  <c r="I46" i="15"/>
  <c r="I48" i="24"/>
  <c r="F50" i="26"/>
  <c r="F45" i="17" s="1"/>
  <c r="L50" i="23"/>
  <c r="L50" i="14" s="1"/>
  <c r="L48" i="14"/>
  <c r="H48" i="24"/>
  <c r="H46" i="15"/>
  <c r="D50" i="10"/>
  <c r="M50" i="19"/>
  <c r="M50" i="10" s="1"/>
  <c r="L28" i="15"/>
  <c r="M28" i="25"/>
  <c r="M28" i="16" s="1"/>
  <c r="AI48" i="26"/>
  <c r="I48" i="15" l="1"/>
  <c r="I50" i="24"/>
  <c r="I50" i="15" s="1"/>
  <c r="S43" i="17"/>
  <c r="S50" i="26"/>
  <c r="S45" i="17" s="1"/>
  <c r="M48" i="25"/>
  <c r="L52" i="25"/>
  <c r="L52" i="16" s="1"/>
  <c r="L48" i="16"/>
  <c r="T50" i="26"/>
  <c r="T45" i="17" s="1"/>
  <c r="T43" i="17"/>
  <c r="I48" i="16"/>
  <c r="I52" i="25"/>
  <c r="I52" i="16" s="1"/>
  <c r="E52" i="25"/>
  <c r="E52" i="16" s="1"/>
  <c r="E48" i="16"/>
  <c r="I50" i="23"/>
  <c r="I50" i="14" s="1"/>
  <c r="I48" i="14"/>
  <c r="K52" i="25"/>
  <c r="K52" i="16" s="1"/>
  <c r="K48" i="16"/>
  <c r="AJ50" i="26"/>
  <c r="AJ45" i="17" s="1"/>
  <c r="AJ43" i="17"/>
  <c r="J48" i="15"/>
  <c r="J50" i="24"/>
  <c r="J50" i="15" s="1"/>
  <c r="AQ50" i="26"/>
  <c r="AQ45" i="17" s="1"/>
  <c r="AQ43" i="17"/>
  <c r="G48" i="15"/>
  <c r="G50" i="24"/>
  <c r="G50" i="15" s="1"/>
  <c r="D50" i="24"/>
  <c r="D50" i="15" s="1"/>
  <c r="D48" i="15"/>
  <c r="J52" i="25"/>
  <c r="J52" i="16" s="1"/>
  <c r="J48" i="16"/>
  <c r="K48" i="15"/>
  <c r="K50" i="24"/>
  <c r="K50" i="15" s="1"/>
  <c r="K50" i="26"/>
  <c r="K45" i="17" s="1"/>
  <c r="K43" i="17"/>
  <c r="G52" i="25"/>
  <c r="G52" i="16" s="1"/>
  <c r="G48" i="16"/>
  <c r="L48" i="24"/>
  <c r="M48" i="23"/>
  <c r="M46" i="14"/>
  <c r="E50" i="24"/>
  <c r="E50" i="15" s="1"/>
  <c r="E48" i="15"/>
  <c r="AA50" i="26"/>
  <c r="AA45" i="17" s="1"/>
  <c r="AA43" i="17"/>
  <c r="J50" i="23"/>
  <c r="J50" i="14" s="1"/>
  <c r="J48" i="14"/>
  <c r="H48" i="15"/>
  <c r="H50" i="24"/>
  <c r="H50" i="15" s="1"/>
  <c r="AI43" i="17"/>
  <c r="AI50" i="26"/>
  <c r="AI45" i="17" s="1"/>
  <c r="AR50" i="26"/>
  <c r="AR45" i="17" s="1"/>
  <c r="AR43" i="17"/>
  <c r="M34" i="25"/>
  <c r="M34" i="16" s="1"/>
  <c r="E48" i="14"/>
  <c r="E50" i="23"/>
  <c r="E50" i="14" s="1"/>
  <c r="G48" i="14"/>
  <c r="G50" i="23"/>
  <c r="G50" i="14" s="1"/>
  <c r="F52" i="25"/>
  <c r="F52" i="16" s="1"/>
  <c r="F48" i="16"/>
  <c r="H48" i="16"/>
  <c r="H52" i="25"/>
  <c r="H52" i="16" s="1"/>
  <c r="M52" i="25" l="1"/>
  <c r="M52" i="16" s="1"/>
  <c r="M48" i="16"/>
  <c r="L50" i="24"/>
  <c r="L50" i="15" s="1"/>
  <c r="L48" i="15"/>
  <c r="M50" i="23"/>
  <c r="M50" i="14" s="1"/>
  <c r="M48" i="14"/>
</calcChain>
</file>

<file path=xl/sharedStrings.xml><?xml version="1.0" encoding="utf-8"?>
<sst xmlns="http://schemas.openxmlformats.org/spreadsheetml/2006/main" count="2098" uniqueCount="792">
  <si>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</si>
  <si>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</si>
  <si>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</si>
  <si>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</si>
  <si>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</si>
  <si>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</si>
  <si>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</si>
  <si>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</si>
  <si>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</si>
  <si>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</si>
  <si>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</si>
  <si>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</si>
  <si>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</si>
  <si>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</si>
  <si>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</si>
  <si>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</si>
  <si>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</si>
  <si>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</si>
  <si>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</si>
  <si>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</si>
  <si>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</si>
  <si>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</si>
  <si>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</si>
  <si>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</si>
  <si>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</si>
  <si>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</si>
  <si>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</si>
  <si>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</si>
  <si>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</si>
  <si>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</si>
  <si>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</si>
  <si>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</si>
  <si>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</si>
  <si>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</si>
  <si>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</si>
  <si>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</si>
  <si>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</si>
  <si>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</si>
  <si>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</si>
  <si>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</si>
  <si>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</si>
  <si>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</si>
  <si>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</si>
  <si>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</si>
  <si>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</si>
  <si>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</si>
  <si>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</si>
  <si>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</si>
  <si>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</si>
  <si>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</si>
  <si>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</si>
  <si>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</si>
  <si>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</si>
  <si>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</si>
  <si>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</si>
  <si>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</si>
  <si>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</si>
  <si>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</si>
  <si>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</si>
  <si>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</si>
  <si>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</si>
  <si>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</si>
  <si>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</si>
  <si>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</si>
  <si>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</si>
  <si>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</si>
  <si>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</si>
  <si>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</si>
  <si>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</si>
  <si>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</si>
  <si>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</si>
  <si>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</si>
  <si>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</si>
  <si>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</si>
  <si>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</si>
  <si>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</si>
  <si>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</si>
  <si>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</si>
  <si>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</si>
  <si>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</si>
  <si>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</si>
  <si>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</si>
  <si>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</si>
  <si>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</si>
  <si>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</si>
  <si>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</si>
  <si>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</si>
  <si>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</si>
  <si>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</si>
  <si>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</si>
  <si>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</si>
  <si>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</si>
  <si>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</si>
  <si>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</si>
  <si>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</si>
  <si>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</si>
  <si>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</si>
  <si>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</si>
  <si>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</si>
  <si>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</si>
  <si>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</si>
  <si>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</si>
  <si>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</si>
  <si>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</si>
  <si>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</si>
  <si>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</si>
  <si>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</si>
  <si>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</si>
  <si>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</si>
  <si>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</si>
  <si>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</si>
  <si>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</si>
  <si>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</si>
  <si>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</si>
  <si>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</si>
  <si>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</si>
  <si>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</si>
  <si>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</si>
  <si>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</si>
  <si>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</si>
  <si>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</si>
  <si>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</si>
  <si>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</si>
  <si>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</si>
  <si>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</si>
  <si>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</si>
  <si>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</si>
  <si>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</si>
  <si>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</si>
  <si>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</si>
  <si>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</si>
  <si>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</si>
  <si>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</si>
  <si>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</si>
  <si>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</si>
  <si>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</si>
  <si>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</si>
  <si>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</si>
  <si>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</si>
  <si>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</si>
  <si>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</si>
  <si>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</si>
  <si>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</si>
  <si>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</si>
  <si>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</si>
  <si>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</si>
  <si>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</si>
  <si>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</si>
  <si>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</si>
  <si>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</si>
  <si>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</si>
  <si>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</si>
  <si>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</si>
  <si>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</si>
  <si>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</si>
  <si>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</si>
  <si>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</si>
  <si>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</si>
  <si>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</si>
  <si>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</si>
  <si>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</si>
  <si>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</si>
  <si>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</si>
  <si>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</si>
  <si>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</si>
  <si>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</si>
  <si>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</si>
  <si>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</si>
  <si>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</si>
  <si>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</si>
  <si>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</si>
  <si>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</si>
  <si>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</si>
  <si>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</si>
  <si>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</si>
  <si>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</si>
  <si>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</si>
  <si>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</si>
  <si>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</si>
  <si>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</si>
  <si>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</si>
  <si>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</si>
  <si>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</si>
  <si>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</si>
  <si>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</si>
  <si>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</si>
  <si>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</si>
  <si>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</si>
  <si>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</si>
  <si>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</si>
  <si>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</si>
  <si>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</si>
  <si>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</si>
  <si>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</si>
  <si>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</si>
  <si>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</si>
  <si>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</si>
  <si>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</si>
  <si>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</si>
  <si>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</si>
  <si>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</si>
  <si>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</si>
  <si>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</si>
  <si>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</si>
  <si>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</si>
  <si>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</si>
  <si>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</si>
  <si>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</si>
  <si>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</si>
  <si>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</si>
  <si>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</si>
  <si>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</si>
  <si>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</si>
  <si>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</si>
  <si>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</si>
  <si>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</si>
  <si>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</si>
  <si>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</si>
  <si>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</si>
  <si>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</si>
  <si>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</si>
  <si>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</si>
  <si>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</si>
  <si>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</si>
  <si>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</si>
  <si>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</si>
  <si>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</si>
  <si>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</si>
  <si>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</si>
  <si>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</si>
  <si>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</si>
  <si>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</si>
  <si>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</si>
  <si>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</si>
  <si>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</si>
  <si>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</si>
  <si>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</si>
  <si>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</si>
  <si>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</si>
  <si>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</si>
  <si>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</si>
  <si>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</si>
  <si>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</si>
  <si>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</si>
  <si>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</si>
  <si>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</si>
  <si>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</si>
  <si>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</si>
  <si>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</si>
  <si>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</si>
  <si>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</si>
  <si>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</si>
  <si>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</si>
  <si>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</si>
  <si>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</si>
  <si>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</si>
  <si>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</si>
  <si>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</si>
  <si>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</si>
  <si>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</si>
  <si>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</si>
  <si>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</si>
  <si>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</si>
  <si>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</si>
  <si>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</si>
  <si>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</si>
  <si>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</si>
  <si>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</si>
  <si>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</si>
  <si>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</si>
  <si>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</si>
  <si>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</si>
  <si>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</si>
  <si>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</si>
  <si>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</si>
  <si>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</si>
  <si>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</si>
  <si>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</si>
  <si>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</si>
  <si>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</si>
  <si>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</si>
  <si>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</si>
  <si>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</si>
  <si>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</si>
  <si>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</si>
  <si>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</si>
  <si>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</si>
  <si>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</si>
  <si>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</si>
  <si>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</si>
  <si>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</si>
  <si>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</si>
  <si>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</si>
  <si>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</si>
  <si>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</si>
  <si>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</si>
  <si>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</si>
  <si>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</si>
  <si>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</si>
  <si>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</si>
  <si>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</si>
  <si>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</si>
  <si>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</si>
  <si>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</si>
  <si>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</si>
  <si>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</si>
  <si>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</si>
  <si>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</si>
  <si>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</si>
  <si>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</si>
  <si>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</si>
  <si>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</si>
  <si>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</si>
  <si>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</si>
  <si>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</si>
  <si>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</si>
  <si>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</si>
  <si>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</si>
  <si>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</si>
  <si>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</si>
  <si>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</si>
  <si>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</si>
  <si>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</si>
  <si>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</si>
  <si>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</si>
  <si>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</si>
  <si>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</si>
  <si>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</si>
  <si>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</si>
  <si>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</si>
  <si>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</si>
  <si>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</si>
  <si>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</si>
  <si>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</si>
  <si>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</si>
  <si>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1. Число рабочих дней отчетного периода (октябрь 2010)</t>
  </si>
  <si>
    <t>Структура оборота валют по кассовым сделкам и форвардным контрактам в октябре 2010года (млн.долл. США)</t>
  </si>
  <si>
    <t>Turnover in nominal or notional principal amounts in October 2010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</si>
  <si>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</si>
  <si>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</si>
  <si>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</si>
  <si>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</si>
  <si>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</si>
  <si>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</si>
  <si>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</si>
  <si>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</si>
  <si>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</si>
  <si>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</si>
  <si>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</si>
  <si>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</si>
  <si>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</si>
  <si>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</si>
  <si>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</si>
  <si>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</si>
  <si>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</si>
  <si>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</si>
  <si>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</si>
  <si>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</si>
  <si>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</si>
  <si>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</si>
  <si>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</si>
  <si>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</si>
  <si>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</si>
  <si>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</si>
  <si>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</si>
  <si>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</si>
  <si>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</si>
  <si>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</si>
  <si>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</si>
  <si>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</si>
  <si>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</si>
  <si>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</si>
  <si>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</si>
  <si>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</si>
  <si>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</si>
  <si>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</si>
  <si>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</si>
  <si>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</si>
  <si>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</si>
  <si>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</si>
  <si>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</si>
  <si>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</si>
  <si>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</si>
  <si>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</si>
  <si>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</si>
  <si>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</si>
  <si>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</si>
  <si>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</si>
  <si>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</si>
  <si>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</si>
  <si>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</si>
  <si>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</si>
  <si>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</si>
  <si>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</si>
  <si>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</si>
  <si>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</si>
  <si>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</si>
  <si>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</si>
  <si>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</si>
  <si>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</si>
  <si>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</si>
  <si>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</si>
  <si>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</si>
  <si>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</si>
  <si>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</si>
  <si>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</si>
  <si>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</si>
  <si>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</si>
  <si>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</si>
  <si>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</si>
  <si>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</si>
  <si>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</si>
  <si>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</si>
  <si>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</si>
  <si>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</si>
  <si>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</si>
  <si>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</si>
  <si>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</si>
  <si>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</si>
  <si>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</si>
  <si>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</si>
  <si>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</si>
  <si>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</si>
  <si>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</si>
  <si>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</si>
  <si>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</si>
  <si>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</si>
  <si>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</si>
  <si>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</si>
  <si>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</si>
  <si>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</si>
  <si>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</si>
  <si>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</si>
  <si>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</si>
  <si>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</si>
  <si>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</si>
  <si>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</si>
  <si>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</si>
  <si>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</si>
  <si>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</si>
  <si>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</si>
  <si>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</si>
  <si>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</si>
  <si>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</si>
  <si>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</si>
  <si>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</si>
  <si>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</si>
  <si>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</si>
  <si>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</si>
  <si>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</si>
  <si>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</si>
  <si>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</si>
  <si>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2083</t>
  </si>
  <si>
    <t>БАНК "СЕВЕРНАЯ КАЗНА" ОАО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</si>
  <si>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</si>
  <si>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</si>
  <si>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</si>
  <si>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</si>
  <si>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</si>
  <si>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</si>
  <si>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</si>
  <si>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</si>
  <si>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</si>
  <si>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</si>
  <si>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</si>
  <si>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</si>
  <si>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</si>
  <si>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</si>
  <si>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</si>
  <si>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</si>
  <si>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</si>
  <si>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</si>
  <si>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</si>
  <si>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</si>
  <si>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</si>
  <si>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</si>
  <si>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</si>
  <si>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</si>
  <si>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</si>
  <si>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</si>
  <si>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</si>
  <si>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</si>
  <si>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</si>
  <si>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</si>
  <si>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</si>
  <si>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</si>
  <si>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</si>
  <si>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</si>
  <si>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</si>
  <si>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</si>
  <si>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</si>
  <si>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</si>
  <si>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</si>
  <si>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</si>
  <si>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</si>
  <si>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</si>
  <si>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</si>
  <si>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</si>
  <si>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2384</t>
  </si>
  <si>
    <t>ОАО БАНК "АЛЕМАР"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</si>
  <si>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</si>
  <si>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</si>
  <si>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</si>
  <si>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</si>
  <si>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</si>
  <si>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</si>
  <si>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</si>
  <si>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</si>
  <si>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</si>
  <si>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</si>
  <si>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</si>
  <si>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</si>
  <si>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</si>
  <si>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</si>
  <si>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</si>
  <si>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</si>
  <si>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</si>
  <si>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</si>
  <si>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</si>
  <si>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</si>
  <si>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</si>
  <si>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</si>
  <si>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</si>
  <si>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</si>
  <si>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</si>
  <si>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</si>
  <si>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</si>
  <si>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</si>
  <si>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</si>
  <si>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</si>
  <si>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</si>
  <si>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</si>
  <si>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</si>
  <si>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</si>
  <si>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</si>
  <si>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</si>
  <si>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</si>
  <si>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</si>
  <si>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</si>
  <si>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</si>
  <si>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</si>
  <si>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</si>
  <si>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</si>
  <si>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</si>
  <si>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</si>
  <si>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</si>
  <si>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</si>
  <si>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</si>
  <si>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</si>
  <si>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</si>
  <si>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</si>
  <si>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</si>
  <si>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</si>
  <si>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</si>
  <si>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</si>
  <si>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</si>
  <si>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</si>
  <si>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</si>
  <si>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</si>
  <si>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</si>
  <si>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</si>
  <si>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</si>
  <si>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</si>
  <si>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</si>
  <si>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</si>
  <si>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</si>
  <si>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</si>
  <si>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</si>
  <si>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</si>
  <si>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</si>
  <si>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</si>
  <si>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</si>
  <si>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</si>
  <si>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</si>
  <si>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</si>
  <si>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</si>
  <si>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</si>
  <si>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</si>
  <si>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</si>
  <si>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</si>
  <si>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</si>
  <si>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</si>
  <si>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</si>
  <si>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</si>
  <si>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</si>
  <si>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</si>
  <si>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</si>
  <si>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</si>
  <si>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</si>
  <si>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</si>
  <si>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</si>
  <si>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</si>
  <si>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</si>
  <si>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</si>
  <si>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</si>
  <si>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</si>
  <si>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</si>
  <si>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</si>
  <si>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</si>
  <si>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</si>
  <si>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</si>
  <si>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</si>
  <si>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</si>
  <si>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</si>
  <si>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</si>
  <si>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</si>
  <si>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</si>
  <si>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</si>
  <si>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</si>
  <si>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</si>
  <si>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</si>
  <si>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</si>
  <si>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</si>
  <si>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</si>
  <si>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</si>
  <si>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</si>
  <si>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</si>
  <si>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</si>
  <si>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</si>
  <si>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</si>
  <si>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</si>
  <si>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</si>
  <si>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</si>
  <si>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ЗАО КБ "ИНКРЕДБАНК"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</si>
  <si>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</si>
  <si>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</si>
  <si>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</si>
  <si>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</si>
  <si>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</si>
  <si>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</si>
  <si>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</si>
  <si>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</si>
  <si>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</si>
  <si>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</si>
  <si>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</si>
  <si>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</si>
  <si>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</si>
  <si>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</si>
  <si>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</si>
  <si>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</si>
  <si>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</si>
  <si>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</si>
  <si>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</si>
  <si>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</si>
  <si>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</si>
  <si>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</si>
  <si>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</si>
  <si>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</si>
  <si>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</si>
  <si>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</si>
  <si>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</si>
  <si>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</si>
  <si>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</si>
  <si>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</si>
  <si>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</si>
  <si>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</si>
  <si>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</si>
  <si>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</si>
  <si>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</si>
  <si>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</si>
  <si>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</si>
  <si>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</si>
  <si>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</si>
  <si>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</si>
  <si>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</si>
  <si>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</si>
  <si>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</si>
  <si>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</si>
  <si>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</si>
  <si>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</si>
  <si>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</si>
  <si>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</si>
  <si>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</si>
  <si>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</si>
  <si>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</si>
  <si>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</si>
  <si>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</si>
  <si>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</si>
  <si>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</si>
  <si>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</si>
  <si>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</si>
  <si>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</si>
  <si>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</si>
  <si>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</si>
  <si>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</si>
  <si>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</si>
  <si>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</si>
  <si>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</si>
  <si>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</si>
  <si>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</si>
  <si>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</si>
  <si>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</si>
  <si>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</si>
  <si>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</si>
  <si>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</si>
  <si>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</si>
  <si>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</si>
  <si>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</si>
  <si>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</si>
  <si>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</si>
  <si>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</si>
  <si>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СЕВЕРНАЯ АМЕРИКА</t>
  </si>
  <si>
    <t>АЗИЯ</t>
  </si>
  <si>
    <t>ЮЖНАЯ ЕВРОПА</t>
  </si>
  <si>
    <t>ВОСТОЧНАЯ ЕВРОПА</t>
  </si>
  <si>
    <t>ТУРЦИЯ</t>
  </si>
  <si>
    <t>АФРИКА</t>
  </si>
  <si>
    <t>НОВАЯ ЗЕЛАНДИЯ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</si>
  <si>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</si>
  <si>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</si>
  <si>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</si>
  <si>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</si>
  <si>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</si>
  <si>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</si>
  <si>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</si>
  <si>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</si>
  <si>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</si>
  <si>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</si>
  <si>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</si>
  <si>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</si>
  <si>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</si>
  <si>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</si>
  <si>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</si>
  <si>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</si>
  <si>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</si>
  <si>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</si>
  <si>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</si>
  <si>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</si>
  <si>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</si>
  <si>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</si>
  <si>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</si>
  <si>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</si>
  <si>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</si>
  <si>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</si>
  <si>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</si>
  <si>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ГАЙАНА</t>
  </si>
  <si>
    <t>ПАРАГВАЙ</t>
  </si>
  <si>
    <t>ФРАНЦУЗСКАЯ ГВИАНА</t>
  </si>
  <si>
    <t>АРУБА</t>
  </si>
  <si>
    <t>ГВАДЕЛУПА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</si>
  <si>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</si>
  <si>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</si>
  <si>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</si>
  <si>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</si>
  <si>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</si>
  <si>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</si>
  <si>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</si>
  <si>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</si>
  <si>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</si>
  <si>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</si>
  <si>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</si>
  <si>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</si>
  <si>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</si>
  <si>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</si>
  <si>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ИТАЛИЯ</t>
  </si>
  <si>
    <t>СЛОВЕНИЯ</t>
  </si>
  <si>
    <t>БОЛГАРИЯ</t>
  </si>
  <si>
    <t>ВЕНГРИЯ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</si>
  <si>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</si>
  <si>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</si>
  <si>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</si>
  <si>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</si>
  <si>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</si>
  <si>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СЛОВАКИЯ</t>
  </si>
  <si>
    <t>ИНДИЯ</t>
  </si>
  <si>
    <t>АВСТРАЛИЯ</t>
  </si>
  <si>
    <t>ИСПАНИЯ</t>
  </si>
  <si>
    <t>СЕРБИЯ</t>
  </si>
  <si>
    <t>НОРВЕГИЯ</t>
  </si>
  <si>
    <t>ТЮМЕНСКАЯ ОБЛАСТЬ</t>
  </si>
  <si>
    <t>КАЛУЖСКАЯ ОБЛАСТЬ</t>
  </si>
  <si>
    <t>СМОЛЕНСКАЯ ОБЛАСТЬ</t>
  </si>
  <si>
    <t>РЕСПУБЛИКА ТАТАРСТАН</t>
  </si>
  <si>
    <t>ЛЕНИНГРАДСКАЯ ОБЛАСТЬ</t>
  </si>
  <si>
    <t>РЕСПУБЛИКА ДАГЕСТАН</t>
  </si>
  <si>
    <t>ОРЕНБУРГСКАЯ ОБЛАСТЬ</t>
  </si>
  <si>
    <t>КАЛИНИНГРАДСКАЯ ОБЛАСТЬ</t>
  </si>
  <si>
    <t>ВОЛОГОДСКАЯ ОБЛАСТЬ</t>
  </si>
  <si>
    <t>РЕСПУБЛИКА БАШКОРТОСТАН</t>
  </si>
  <si>
    <t>ЧЕЛЯБИНСКАЯ ОБЛАСТЬ</t>
  </si>
  <si>
    <t>САРАТОВСКАЯ ОБЛАСТЬ</t>
  </si>
  <si>
    <t>ПЕРМСКИЙ КРАЙ</t>
  </si>
  <si>
    <t>КРАСНОДАРСКИЙ КРАЙ</t>
  </si>
  <si>
    <t>КИРОВСКАЯ ОБЛАСТЬ</t>
  </si>
  <si>
    <t>ИРКУТСКАЯ ОБЛАСТЬ</t>
  </si>
  <si>
    <t>ИВАНОВСКАЯ ОБЛАСТЬ</t>
  </si>
  <si>
    <t>РЕСПУБЛИКА САХА(ЯКУТИЯ)</t>
  </si>
  <si>
    <t>ОМСКАЯ ОБЛАСТЬ</t>
  </si>
  <si>
    <t>РЕСПУБЛИКА КОМИ</t>
  </si>
  <si>
    <t>ТВЕРСКАЯ ОБЛАСТЬ</t>
  </si>
  <si>
    <t>БРЯНСКАЯ ОБЛАСТЬ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</si>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</sst>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6" fillId="0" borderId="0"/>
    <xf numFmtId="0" fontId="87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6" fillId="0" borderId="0" xfId="4"/>
    <xf numFmtId="9" fontId="86" fillId="0" borderId="0" xfId="6" applyFont="1" applyFill="1" applyBorder="1"/>
    <xf numFmtId="0" fontId="86" fillId="0" borderId="0" xfId="4" applyFill="1" applyBorder="1"/>
    <xf numFmtId="10" fontId="89" fillId="0" borderId="0" xfId="6" applyNumberFormat="1" applyFont="1" applyFill="1" applyBorder="1" applyAlignment="1">
      <alignment horizontal="right" wrapText="1"/>
    </xf>
    <xf numFmtId="0" fontId="89" fillId="0" borderId="0" xfId="5" applyFont="1" applyFill="1" applyBorder="1" applyAlignment="1">
      <alignment horizontal="left" wrapText="1"/>
    </xf>
    <xf numFmtId="9" fontId="89" fillId="0" borderId="0" xfId="6" applyFont="1" applyFill="1" applyBorder="1" applyAlignment="1">
      <alignment horizontal="right" wrapText="1"/>
    </xf>
    <xf numFmtId="9" fontId="89" fillId="0" borderId="8" xfId="6" applyFont="1" applyFill="1" applyBorder="1" applyAlignment="1">
      <alignment horizontal="center"/>
    </xf>
    <xf numFmtId="0" fontId="89" fillId="0" borderId="8" xfId="5" applyFont="1" applyFill="1" applyBorder="1" applyAlignment="1">
      <alignment horizontal="center"/>
    </xf>
    <xf numFmtId="10" fontId="86" fillId="0" borderId="0" xfId="6" applyNumberFormat="1" applyFont="1" applyFill="1" applyBorder="1"/>
    <xf numFmtId="10" fontId="89" fillId="0" borderId="8" xfId="6" applyNumberFormat="1" applyFont="1" applyFill="1" applyBorder="1" applyAlignment="1">
      <alignment horizontal="center"/>
    </xf>
    <xf numFmtId="9" fontId="88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2943747192644068"/>
          <c:w val="0.71033579867147512"/>
          <c:h val="0.52813908632124074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84-48B6-AF11-775F71FE093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84-48B6-AF11-775F71FE093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784-48B6-AF11-775F71FE093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784-48B6-AF11-775F71FE093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784-48B6-AF11-775F71FE093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784-48B6-AF11-775F71FE093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784-48B6-AF11-775F71FE093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784-48B6-AF11-775F71FE093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784-48B6-AF11-775F71FE093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784-48B6-AF11-775F71FE093B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784-48B6-AF11-775F71FE093B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784-48B6-AF11-775F71FE093B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784-48B6-AF11-775F71FE093B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784-48B6-AF11-775F71FE093B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784-48B6-AF11-775F71FE093B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784-48B6-AF11-775F71FE093B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E784-48B6-AF11-775F71FE093B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E784-48B6-AF11-775F71FE093B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E784-48B6-AF11-775F71FE093B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E784-48B6-AF11-775F71FE093B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E784-48B6-AF11-775F71FE093B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E784-48B6-AF11-775F71FE093B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E784-48B6-AF11-775F71FE093B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E784-48B6-AF11-775F71FE093B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E784-48B6-AF11-775F71FE093B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E784-48B6-AF11-775F71FE093B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E784-48B6-AF11-775F71FE093B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E784-48B6-AF11-775F71FE093B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E784-48B6-AF11-775F71FE093B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E784-48B6-AF11-775F71FE093B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E784-48B6-AF11-775F71FE093B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E784-48B6-AF11-775F71FE093B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E784-48B6-AF11-775F71FE093B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E784-48B6-AF11-775F71FE093B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E784-48B6-AF11-775F71FE093B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E784-48B6-AF11-775F71FE093B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E784-48B6-AF11-775F71FE093B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E784-48B6-AF11-775F71FE093B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E784-48B6-AF11-775F71FE093B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E784-48B6-AF11-775F71FE093B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E784-48B6-AF11-775F71FE093B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E784-48B6-AF11-775F71FE093B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E784-48B6-AF11-775F71FE093B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E784-48B6-AF11-775F71FE093B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E784-48B6-AF11-775F71FE093B}"/>
              </c:ext>
            </c:extLst>
          </c:dPt>
          <c:cat>
            <c:strRef>
              <c:f>'Geo6'!$B$4:$B$70</c:f>
              <c:strCache>
                <c:ptCount val="45"/>
                <c:pt idx="0">
                  <c:v>Г МОСКВА</c:v>
                </c:pt>
                <c:pt idx="1">
                  <c:v>КАЛУЖСКАЯ ОБЛАСТЬ</c:v>
                </c:pt>
                <c:pt idx="2">
                  <c:v>Г САНКТ-ПЕТЕРБУРГ</c:v>
                </c:pt>
                <c:pt idx="3">
                  <c:v>НИЖЕГОРОДСКАЯ ОБЛАСТЬ</c:v>
                </c:pt>
                <c:pt idx="4">
                  <c:v>САМАРСКАЯ ОБЛАСТЬ</c:v>
                </c:pt>
                <c:pt idx="5">
                  <c:v>РЕСПУБЛИКА ТАТАРСТАН</c:v>
                </c:pt>
                <c:pt idx="6">
                  <c:v>ЛЕНИНГРАДСКАЯ ОБЛАСТЬ</c:v>
                </c:pt>
                <c:pt idx="7">
                  <c:v>СВЕРДЛОВСКАЯ ОБЛАСТЬ</c:v>
                </c:pt>
                <c:pt idx="8">
                  <c:v>РЕСПУБЛИКА БАШКОРТОСТАН</c:v>
                </c:pt>
                <c:pt idx="9">
                  <c:v>ТЮМЕНСКАЯ ОБЛАСТЬ</c:v>
                </c:pt>
                <c:pt idx="10">
                  <c:v>ЧЕЛЯБИНСКАЯ ОБЛАСТЬ</c:v>
                </c:pt>
                <c:pt idx="11">
                  <c:v>АМУРСКАЯ ОБЛАСТЬ</c:v>
                </c:pt>
                <c:pt idx="12">
                  <c:v>ВОЛОГОДСКАЯ ОБЛАСТЬ</c:v>
                </c:pt>
                <c:pt idx="13">
                  <c:v>ОМСКАЯ ОБЛАСТЬ</c:v>
                </c:pt>
                <c:pt idx="14">
                  <c:v>КРАСНОДАРСКИЙ КРАЙ</c:v>
                </c:pt>
                <c:pt idx="15">
                  <c:v>НОВОСИБИРСКАЯ ОБЛАСТЬ</c:v>
                </c:pt>
                <c:pt idx="16">
                  <c:v>ЛИПЕЦКАЯ ОБЛАСТЬ</c:v>
                </c:pt>
                <c:pt idx="17">
                  <c:v>САРАТОВСКАЯ ОБЛАСТЬ</c:v>
                </c:pt>
                <c:pt idx="18">
                  <c:v>РОСТОВСКАЯ ОБЛАСТЬ</c:v>
                </c:pt>
                <c:pt idx="19">
                  <c:v>ПЕРМСКИЙ КРАЙ</c:v>
                </c:pt>
                <c:pt idx="20">
                  <c:v>РЕСПУБЛИКА ДАГЕСТАН</c:v>
                </c:pt>
                <c:pt idx="21">
                  <c:v>ПРИМОРСКИЙ КРАЙ</c:v>
                </c:pt>
                <c:pt idx="22">
                  <c:v>РЯЗАНСКАЯ ОБЛАСТЬ</c:v>
                </c:pt>
                <c:pt idx="23">
                  <c:v>ОРЕНБУРГСКАЯ ОБЛАСТЬ</c:v>
                </c:pt>
                <c:pt idx="24">
                  <c:v>КИРОВСКАЯ ОБЛАСТЬ</c:v>
                </c:pt>
                <c:pt idx="25">
                  <c:v>ИВАНОВСКАЯ ОБЛАСТЬ</c:v>
                </c:pt>
                <c:pt idx="26">
                  <c:v>СТАВРОПОЛЬСКИЙ КРАЙ</c:v>
                </c:pt>
                <c:pt idx="27">
                  <c:v>ПСКОВСКАЯ ОБЛАСТЬ</c:v>
                </c:pt>
                <c:pt idx="28">
                  <c:v>СМОЛЕНСКАЯ ОБЛАСТЬ</c:v>
                </c:pt>
                <c:pt idx="29">
                  <c:v>РЕСПУБЛИКА МОРДОВИЯ</c:v>
                </c:pt>
                <c:pt idx="30">
                  <c:v>УДМУРТСКАЯ РЕСПУБЛИКА</c:v>
                </c:pt>
                <c:pt idx="31">
                  <c:v>ТУЛЬСКАЯ ОБЛАСТЬ</c:v>
                </c:pt>
                <c:pt idx="32">
                  <c:v>РЕСПУБЛИКА СЕВЕРНАЯ ОСЕТИЯ-АЛАНИЯ</c:v>
                </c:pt>
                <c:pt idx="33">
                  <c:v>МУРМАНСКАЯ ОБЛАСТЬ</c:v>
                </c:pt>
                <c:pt idx="34">
                  <c:v>АЛТАЙСКИЙ КРАЙ</c:v>
                </c:pt>
                <c:pt idx="35">
                  <c:v>БЕЛГОРОДСКАЯ ОБЛАСТЬ</c:v>
                </c:pt>
                <c:pt idx="36">
                  <c:v>КАБАРДИНО-БАЛКАРСКАЯ РЕСПУБЛИКА</c:v>
                </c:pt>
                <c:pt idx="37">
                  <c:v>ИРКУТСКАЯ ОБЛАСТЬ</c:v>
                </c:pt>
                <c:pt idx="38">
                  <c:v>МОСКОВСКАЯ ОБЛАСТЬ</c:v>
                </c:pt>
                <c:pt idx="39">
                  <c:v>ЯРОСЛАВСКАЯ ОБЛАСТЬ</c:v>
                </c:pt>
                <c:pt idx="40">
                  <c:v>КОСТРОМСКАЯ ОБЛАСТЬ</c:v>
                </c:pt>
                <c:pt idx="41">
                  <c:v>РЕСПУБЛИКА САХА(ЯКУТИЯ)</c:v>
                </c:pt>
                <c:pt idx="42">
                  <c:v>САХАЛИНСКАЯ ОБЛАСТЬ</c:v>
                </c:pt>
                <c:pt idx="43">
                  <c:v>ВЛАДИМИРСКАЯ ОБЛАСТЬ</c:v>
                </c:pt>
                <c:pt idx="44">
                  <c:v>РЕСПУБЛИКА КОМИ</c:v>
                </c:pt>
              </c:strCache>
            </c:strRef>
          </c:cat>
          <c:val>
            <c:numRef>
              <c:f>'Geo6'!$A$4:$A$70</c:f>
              <c:numCache>
                <c:formatCode>0.00%</c:formatCode>
                <c:ptCount val="45"/>
                <c:pt idx="0">
                  <c:v>0.91514961075739987</c:v>
                </c:pt>
                <c:pt idx="1">
                  <c:v>2.2963548930130178E-2</c:v>
                </c:pt>
                <c:pt idx="2">
                  <c:v>1.7423919399823525E-2</c:v>
                </c:pt>
                <c:pt idx="3">
                  <c:v>6.4985652092072336E-3</c:v>
                </c:pt>
                <c:pt idx="4">
                  <c:v>5.4675469418472931E-3</c:v>
                </c:pt>
                <c:pt idx="5">
                  <c:v>5.1758633947533977E-3</c:v>
                </c:pt>
                <c:pt idx="6">
                  <c:v>4.6235479515588972E-3</c:v>
                </c:pt>
                <c:pt idx="7">
                  <c:v>3.1340391308477683E-3</c:v>
                </c:pt>
                <c:pt idx="8">
                  <c:v>2.6747580223709226E-3</c:v>
                </c:pt>
                <c:pt idx="9">
                  <c:v>2.4753499831946689E-3</c:v>
                </c:pt>
                <c:pt idx="10">
                  <c:v>2.0344378381942376E-3</c:v>
                </c:pt>
                <c:pt idx="11">
                  <c:v>1.9703227667350475E-3</c:v>
                </c:pt>
                <c:pt idx="12">
                  <c:v>8.5426340025079243E-4</c:v>
                </c:pt>
                <c:pt idx="13">
                  <c:v>7.5500080982210686E-4</c:v>
                </c:pt>
                <c:pt idx="14">
                  <c:v>7.1904493007868904E-4</c:v>
                </c:pt>
                <c:pt idx="15">
                  <c:v>6.3235046821809218E-4</c:v>
                </c:pt>
                <c:pt idx="16">
                  <c:v>6.1209247420399102E-4</c:v>
                </c:pt>
                <c:pt idx="17">
                  <c:v>5.9338611935333928E-4</c:v>
                </c:pt>
                <c:pt idx="18">
                  <c:v>5.8946609846323428E-4</c:v>
                </c:pt>
                <c:pt idx="19">
                  <c:v>5.72615193062982E-4</c:v>
                </c:pt>
                <c:pt idx="20">
                  <c:v>5.1258765389229578E-4</c:v>
                </c:pt>
                <c:pt idx="21">
                  <c:v>5.1191547022916479E-4</c:v>
                </c:pt>
                <c:pt idx="22">
                  <c:v>4.3694135670167388E-4</c:v>
                </c:pt>
                <c:pt idx="23">
                  <c:v>3.8678843079961354E-4</c:v>
                </c:pt>
                <c:pt idx="24">
                  <c:v>3.6096694934184336E-4</c:v>
                </c:pt>
                <c:pt idx="25">
                  <c:v>2.367097501885816E-4</c:v>
                </c:pt>
                <c:pt idx="26">
                  <c:v>2.2027401213880714E-4</c:v>
                </c:pt>
                <c:pt idx="27">
                  <c:v>2.1389769467740718E-4</c:v>
                </c:pt>
                <c:pt idx="28">
                  <c:v>1.8077592874678856E-4</c:v>
                </c:pt>
                <c:pt idx="29">
                  <c:v>1.7762939321969262E-4</c:v>
                </c:pt>
                <c:pt idx="30">
                  <c:v>1.63941712118766E-4</c:v>
                </c:pt>
                <c:pt idx="31">
                  <c:v>1.4608104553514019E-4</c:v>
                </c:pt>
                <c:pt idx="32">
                  <c:v>1.3544668430472555E-4</c:v>
                </c:pt>
                <c:pt idx="33">
                  <c:v>1.2154685503714568E-4</c:v>
                </c:pt>
                <c:pt idx="34">
                  <c:v>1.214191179949953E-4</c:v>
                </c:pt>
                <c:pt idx="35">
                  <c:v>1.1884595739587653E-4</c:v>
                </c:pt>
                <c:pt idx="36">
                  <c:v>1.0649093555938439E-4</c:v>
                </c:pt>
                <c:pt idx="37">
                  <c:v>1.0313204310376023E-4</c:v>
                </c:pt>
                <c:pt idx="38">
                  <c:v>9.0949744753814066E-5</c:v>
                </c:pt>
                <c:pt idx="39">
                  <c:v>6.6402693654474048E-5</c:v>
                </c:pt>
                <c:pt idx="40">
                  <c:v>6.476042922137388E-5</c:v>
                </c:pt>
                <c:pt idx="41">
                  <c:v>6.4230984750640894E-5</c:v>
                </c:pt>
                <c:pt idx="42">
                  <c:v>6.0846605949435092E-5</c:v>
                </c:pt>
                <c:pt idx="43">
                  <c:v>5.7212545336120534E-5</c:v>
                </c:pt>
                <c:pt idx="44">
                  <c:v>5.5033207925435827E-5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E784-48B6-AF11-775F71FE0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238116627473776"/>
          <c:w val="0.26346471221216594"/>
          <c:h val="0.595238724337464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2561170284596E-2"/>
          <c:y val="7.3732718894009217E-2"/>
          <c:w val="0.52984063671396908"/>
          <c:h val="0.8387096774193548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3E-4BF7-A854-84A3FA4C036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03E-4BF7-A854-84A3FA4C036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03E-4BF7-A854-84A3FA4C036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03E-4BF7-A854-84A3FA4C036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03E-4BF7-A854-84A3FA4C036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03E-4BF7-A854-84A3FA4C036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03E-4BF7-A854-84A3FA4C036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03E-4BF7-A854-84A3FA4C036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03E-4BF7-A854-84A3FA4C036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03E-4BF7-A854-84A3FA4C036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03E-4BF7-A854-84A3FA4C0367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03E-4BF7-A854-84A3FA4C0367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603E-4BF7-A854-84A3FA4C0367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03E-4BF7-A854-84A3FA4C0367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603E-4BF7-A854-84A3FA4C0367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603E-4BF7-A854-84A3FA4C0367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603E-4BF7-A854-84A3FA4C0367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603E-4BF7-A854-84A3FA4C0367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603E-4BF7-A854-84A3FA4C0367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603E-4BF7-A854-84A3FA4C0367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603E-4BF7-A854-84A3FA4C0367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603E-4BF7-A854-84A3FA4C0367}"/>
              </c:ext>
            </c:extLst>
          </c:dPt>
          <c:cat>
            <c:strRef>
              <c:f>'Geo5'!$B$4:$B$73</c:f>
              <c:strCache>
                <c:ptCount val="22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КАЛУЖСКАЯ ОБЛАСТЬ</c:v>
                </c:pt>
                <c:pt idx="5">
                  <c:v>СМОЛЕНСКАЯ ОБЛАСТЬ</c:v>
                </c:pt>
                <c:pt idx="6">
                  <c:v>РЕСПУБЛИКА ТАТАРСТАН</c:v>
                </c:pt>
                <c:pt idx="7">
                  <c:v>ПРИМОРСКИЙ КРАЙ</c:v>
                </c:pt>
                <c:pt idx="8">
                  <c:v>ЛЕНИНГРАДСКАЯ ОБЛАСТЬ</c:v>
                </c:pt>
                <c:pt idx="9">
                  <c:v>РЕСПУБЛИКА ДАГЕСТАН</c:v>
                </c:pt>
                <c:pt idx="10">
                  <c:v>СВЕРДЛОВСКАЯ ОБЛАСТЬ</c:v>
                </c:pt>
                <c:pt idx="11">
                  <c:v>АМУРСКАЯ ОБЛАСТЬ</c:v>
                </c:pt>
                <c:pt idx="12">
                  <c:v>САМАРСКАЯ ОБЛАСТЬ</c:v>
                </c:pt>
                <c:pt idx="13">
                  <c:v>ОРЕНБУРГСКАЯ ОБЛАСТЬ</c:v>
                </c:pt>
                <c:pt idx="14">
                  <c:v>КАЛИНИНГРАДСКАЯ ОБЛАСТЬ</c:v>
                </c:pt>
                <c:pt idx="15">
                  <c:v>РОСТОВСКАЯ ОБЛАСТЬ</c:v>
                </c:pt>
                <c:pt idx="16">
                  <c:v>ВОЛОГОДСКАЯ ОБЛАСТЬ</c:v>
                </c:pt>
                <c:pt idx="17">
                  <c:v>РЕСПУБЛИКА БАШКОРТОСТАН</c:v>
                </c:pt>
                <c:pt idx="18">
                  <c:v>РЕСПУБЛИКА МОРДОВИЯ</c:v>
                </c:pt>
                <c:pt idx="19">
                  <c:v>КАМЧАТСКИЙ КРАЙ</c:v>
                </c:pt>
                <c:pt idx="20">
                  <c:v>ЧЕЛЯБИНСКАЯ ОБЛАСТЬ</c:v>
                </c:pt>
                <c:pt idx="21">
                  <c:v>САРАТОВСКАЯ ОБЛАСТЬ</c:v>
                </c:pt>
              </c:strCache>
            </c:strRef>
          </c:cat>
          <c:val>
            <c:numRef>
              <c:f>'Geo5'!$A$4:$A$73</c:f>
              <c:numCache>
                <c:formatCode>0.00%</c:formatCode>
                <c:ptCount val="22"/>
                <c:pt idx="0">
                  <c:v>0.93963271236999202</c:v>
                </c:pt>
                <c:pt idx="1">
                  <c:v>3.9346100800687192E-2</c:v>
                </c:pt>
                <c:pt idx="2">
                  <c:v>9.5753572757742329E-3</c:v>
                </c:pt>
                <c:pt idx="3">
                  <c:v>3.6430327848251676E-3</c:v>
                </c:pt>
                <c:pt idx="4">
                  <c:v>1.982335247266374E-3</c:v>
                </c:pt>
                <c:pt idx="5">
                  <c:v>1.0901466195688701E-3</c:v>
                </c:pt>
                <c:pt idx="6">
                  <c:v>7.7849263916575622E-4</c:v>
                </c:pt>
                <c:pt idx="7">
                  <c:v>5.3762654192089068E-4</c:v>
                </c:pt>
                <c:pt idx="8">
                  <c:v>4.8045545222012134E-4</c:v>
                </c:pt>
                <c:pt idx="9">
                  <c:v>4.7871666762899621E-4</c:v>
                </c:pt>
                <c:pt idx="10">
                  <c:v>4.7658454523366866E-4</c:v>
                </c:pt>
                <c:pt idx="11">
                  <c:v>3.3602944937969351E-4</c:v>
                </c:pt>
                <c:pt idx="12">
                  <c:v>2.6532268892293196E-4</c:v>
                </c:pt>
                <c:pt idx="13">
                  <c:v>1.4342323206314813E-4</c:v>
                </c:pt>
                <c:pt idx="14">
                  <c:v>1.2283967937780607E-4</c:v>
                </c:pt>
                <c:pt idx="15">
                  <c:v>8.9806218921046154E-5</c:v>
                </c:pt>
                <c:pt idx="16">
                  <c:v>7.2471562529184967E-5</c:v>
                </c:pt>
                <c:pt idx="17">
                  <c:v>7.2374066167418368E-5</c:v>
                </c:pt>
                <c:pt idx="18">
                  <c:v>6.8945153432018472E-5</c:v>
                </c:pt>
                <c:pt idx="19">
                  <c:v>5.7024312901953102E-5</c:v>
                </c:pt>
                <c:pt idx="20">
                  <c:v>5.5773933661731766E-5</c:v>
                </c:pt>
                <c:pt idx="21">
                  <c:v>5.3273681179458512E-5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03E-4BF7-A854-84A3FA4C0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F0-4C1B-85B0-87D318B5CB1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9F0-4C1B-85B0-87D318B5CB1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9F0-4C1B-85B0-87D318B5CB1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9F0-4C1B-85B0-87D318B5CB1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9F0-4C1B-85B0-87D318B5CB1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9F0-4C1B-85B0-87D318B5CB1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9F0-4C1B-85B0-87D318B5CB1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9F0-4C1B-85B0-87D318B5CB1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9F0-4C1B-85B0-87D318B5CB15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СЕВЕРНАЯ АМЕРИКА</c:v>
                </c:pt>
                <c:pt idx="6">
                  <c:v>НОВАЯ ЗЕЛАНДИЯ</c:v>
                </c:pt>
                <c:pt idx="7">
                  <c:v>АЗИЯ</c:v>
                </c:pt>
                <c:pt idx="8">
                  <c:v>ЮЖНАЯ АМЕРИКА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0.85174201947408779</c:v>
                </c:pt>
                <c:pt idx="1">
                  <c:v>7.5563525964239528E-2</c:v>
                </c:pt>
                <c:pt idx="2">
                  <c:v>5.5987095643770912E-2</c:v>
                </c:pt>
                <c:pt idx="3">
                  <c:v>8.9160034040506823E-3</c:v>
                </c:pt>
                <c:pt idx="4">
                  <c:v>5.1542670429219365E-3</c:v>
                </c:pt>
                <c:pt idx="5">
                  <c:v>1.3374723191755086E-3</c:v>
                </c:pt>
                <c:pt idx="6">
                  <c:v>8.7765266167662108E-4</c:v>
                </c:pt>
                <c:pt idx="7">
                  <c:v>2.8007553800745496E-4</c:v>
                </c:pt>
                <c:pt idx="8">
                  <c:v>1.4187880561082115E-4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9F0-4C1B-85B0-87D318B5C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09-46B7-B65E-95739FD4BD2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09-46B7-B65E-95739FD4BD2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009-46B7-B65E-95739FD4BD2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09-46B7-B65E-95739FD4BD2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009-46B7-B65E-95739FD4BD2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09-46B7-B65E-95739FD4BD2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009-46B7-B65E-95739FD4BD2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009-46B7-B65E-95739FD4BD2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009-46B7-B65E-95739FD4BD2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009-46B7-B65E-95739FD4BD2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009-46B7-B65E-95739FD4BD2E}"/>
              </c:ext>
            </c:extLst>
          </c:dPt>
          <c:cat>
            <c:strRef>
              <c:f>'Geo3'!$B$4:$B$14</c:f>
              <c:strCache>
                <c:ptCount val="11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СЕВЕРНАЯ АМЕРИКА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АВСТРАЛИЯ</c:v>
                </c:pt>
                <c:pt idx="8">
                  <c:v>ВОСТОЧНАЯ ЕВРОПА</c:v>
                </c:pt>
                <c:pt idx="9">
                  <c:v>НОВАЯ ЗЕЛАНДИЯ</c:v>
                </c:pt>
                <c:pt idx="10">
                  <c:v>КИПР</c:v>
                </c:pt>
              </c:strCache>
            </c:strRef>
          </c:cat>
          <c:val>
            <c:numRef>
              <c:f>'Geo3'!$A$4:$A$14</c:f>
              <c:numCache>
                <c:formatCode>0.00%</c:formatCode>
                <c:ptCount val="11"/>
                <c:pt idx="0">
                  <c:v>0.88982477892805945</c:v>
                </c:pt>
                <c:pt idx="1">
                  <c:v>6.4641690113440287E-2</c:v>
                </c:pt>
                <c:pt idx="2">
                  <c:v>3.2338206926032211E-2</c:v>
                </c:pt>
                <c:pt idx="3">
                  <c:v>7.8967419072067287E-3</c:v>
                </c:pt>
                <c:pt idx="4">
                  <c:v>3.384443723607725E-3</c:v>
                </c:pt>
                <c:pt idx="5">
                  <c:v>1.357837036900807E-3</c:v>
                </c:pt>
                <c:pt idx="6">
                  <c:v>3.1143788242840912E-4</c:v>
                </c:pt>
                <c:pt idx="7">
                  <c:v>1.2609243379222104E-4</c:v>
                </c:pt>
                <c:pt idx="8">
                  <c:v>1.0394492915337144E-4</c:v>
                </c:pt>
                <c:pt idx="9">
                  <c:v>7.4809785685073187E-6</c:v>
                </c:pt>
                <c:pt idx="10">
                  <c:v>7.3476624001862828E-6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009-46B7-B65E-95739FD4B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40-408C-8513-4CABDD97BEF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40-408C-8513-4CABDD97BEF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E40-408C-8513-4CABDD97BEF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40-408C-8513-4CABDD97BEF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E40-408C-8513-4CABDD97BEF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40-408C-8513-4CABDD97BEF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E40-408C-8513-4CABDD97BEF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E40-408C-8513-4CABDD97BEF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E40-408C-8513-4CABDD97BEF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E40-408C-8513-4CABDD97BEF8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ВОСТОЧНАЯ ЕВРОПА</c:v>
                </c:pt>
                <c:pt idx="6">
                  <c:v>КИПР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0.88793126441835635</c:v>
                </c:pt>
                <c:pt idx="1">
                  <c:v>4.3733058777978596E-2</c:v>
                </c:pt>
                <c:pt idx="2">
                  <c:v>2.5356924411529508E-2</c:v>
                </c:pt>
                <c:pt idx="3">
                  <c:v>1.7358271366659198E-2</c:v>
                </c:pt>
                <c:pt idx="4">
                  <c:v>1.2125598463144609E-2</c:v>
                </c:pt>
                <c:pt idx="5">
                  <c:v>5.2293398622605637E-3</c:v>
                </c:pt>
                <c:pt idx="6">
                  <c:v>4.2452537471119461E-3</c:v>
                </c:pt>
                <c:pt idx="7">
                  <c:v>3.3013852948794134E-3</c:v>
                </c:pt>
                <c:pt idx="8">
                  <c:v>7.0706560025100102E-4</c:v>
                </c:pt>
                <c:pt idx="9">
                  <c:v>1.1827857667381504E-5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E40-408C-8513-4CABDD97B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04-4610-9643-0AC59C92169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04-4610-9643-0AC59C92169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D04-4610-9643-0AC59C92169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04-4610-9643-0AC59C92169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D04-4610-9643-0AC59C92169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04-4610-9643-0AC59C92169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D04-4610-9643-0AC59C92169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D04-4610-9643-0AC59C92169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D04-4610-9643-0AC59C92169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D04-4610-9643-0AC59C92169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D04-4610-9643-0AC59C92169C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D04-4610-9643-0AC59C92169C}"/>
              </c:ext>
            </c:extLst>
          </c:dPt>
          <c:cat>
            <c:strRef>
              <c:f>'Geo1'!$B$4:$B$15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ТУРЦИЯ</c:v>
                </c:pt>
                <c:pt idx="10">
                  <c:v>АФРИКА</c:v>
                </c:pt>
                <c:pt idx="11">
                  <c:v>НОВАЯ ЗЕЛАНДИЯ</c:v>
                </c:pt>
              </c:strCache>
            </c:strRef>
          </c:cat>
          <c:val>
            <c:numRef>
              <c:f>'Geo1'!$A$4:$A$15</c:f>
              <c:numCache>
                <c:formatCode>0.00%</c:formatCode>
                <c:ptCount val="12"/>
                <c:pt idx="0">
                  <c:v>0.7845359513266581</c:v>
                </c:pt>
                <c:pt idx="1">
                  <c:v>9.4632068249241599E-2</c:v>
                </c:pt>
                <c:pt idx="2">
                  <c:v>6.045289986830691E-2</c:v>
                </c:pt>
                <c:pt idx="3">
                  <c:v>3.8655189837388026E-2</c:v>
                </c:pt>
                <c:pt idx="4">
                  <c:v>1.1689464204713626E-2</c:v>
                </c:pt>
                <c:pt idx="5">
                  <c:v>6.7937673586190468E-3</c:v>
                </c:pt>
                <c:pt idx="6">
                  <c:v>2.3143169367228406E-3</c:v>
                </c:pt>
                <c:pt idx="7">
                  <c:v>5.4936644120558912E-4</c:v>
                </c:pt>
                <c:pt idx="8">
                  <c:v>2.7488020561078705E-4</c:v>
                </c:pt>
                <c:pt idx="9">
                  <c:v>6.1136543998169135E-5</c:v>
                </c:pt>
                <c:pt idx="10">
                  <c:v>2.1295824057351211E-5</c:v>
                </c:pt>
                <c:pt idx="11">
                  <c:v>1.9665704198505283E-5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D04-4610-9643-0AC59C921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3" bestFit="1" customWidth="1"/>
    <col min="2" max="2" width="37" style="467" customWidth="1"/>
    <col min="3" max="16384" width="9.140625" style="465"/>
  </cols>
  <sheetData>
    <row r="1" spans="1:13" ht="40.5" customHeight="1">
      <c r="A1" s="475" t="s">
        <v>287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4" t="s">
        <v>285</v>
      </c>
      <c r="B3" s="472" t="s">
        <v>286</v>
      </c>
    </row>
    <row r="4" spans="1:13" ht="15" customHeight="1">
      <c r="A4" s="468">
        <v>0.91514961075739987</v>
      </c>
      <c r="B4" s="469" t="s">
        <v>340</v>
      </c>
    </row>
    <row r="5" spans="1:13" ht="15" customHeight="1">
      <c r="A5" s="468">
        <v>2.2963548930130178E-2</v>
      </c>
      <c r="B5" s="469" t="s">
        <v>770</v>
      </c>
    </row>
    <row r="6" spans="1:13" ht="15" customHeight="1">
      <c r="A6" s="468">
        <v>1.7423919399823525E-2</v>
      </c>
      <c r="B6" s="469" t="s">
        <v>348</v>
      </c>
    </row>
    <row r="7" spans="1:13" ht="15" customHeight="1">
      <c r="A7" s="468">
        <v>6.4985652092072336E-3</v>
      </c>
      <c r="B7" s="469" t="s">
        <v>360</v>
      </c>
    </row>
    <row r="8" spans="1:13" ht="15" customHeight="1">
      <c r="A8" s="468">
        <v>5.4675469418472931E-3</v>
      </c>
      <c r="B8" s="469" t="s">
        <v>345</v>
      </c>
    </row>
    <row r="9" spans="1:13" ht="15" customHeight="1">
      <c r="A9" s="468">
        <v>5.1758633947533977E-3</v>
      </c>
      <c r="B9" s="469" t="s">
        <v>772</v>
      </c>
    </row>
    <row r="10" spans="1:13" ht="15" customHeight="1">
      <c r="A10" s="468">
        <v>4.6235479515588972E-3</v>
      </c>
      <c r="B10" s="469" t="s">
        <v>773</v>
      </c>
    </row>
    <row r="11" spans="1:13" ht="15" customHeight="1">
      <c r="A11" s="468">
        <v>3.1340391308477683E-3</v>
      </c>
      <c r="B11" s="469" t="s">
        <v>374</v>
      </c>
    </row>
    <row r="12" spans="1:13" ht="15" customHeight="1">
      <c r="A12" s="468">
        <v>2.6747580223709226E-3</v>
      </c>
      <c r="B12" s="469" t="s">
        <v>778</v>
      </c>
    </row>
    <row r="13" spans="1:13" ht="15" customHeight="1">
      <c r="A13" s="468">
        <v>2.4753499831946689E-3</v>
      </c>
      <c r="B13" s="469" t="s">
        <v>769</v>
      </c>
    </row>
    <row r="14" spans="1:13" ht="15" customHeight="1">
      <c r="A14" s="468">
        <v>2.0344378381942376E-3</v>
      </c>
      <c r="B14" s="469" t="s">
        <v>779</v>
      </c>
    </row>
    <row r="15" spans="1:13" ht="15" customHeight="1">
      <c r="A15" s="468">
        <v>1.9703227667350475E-3</v>
      </c>
      <c r="B15" s="469" t="s">
        <v>294</v>
      </c>
    </row>
    <row r="16" spans="1:13" ht="15" customHeight="1">
      <c r="A16" s="468">
        <v>8.5426340025079243E-4</v>
      </c>
      <c r="B16" s="469" t="s">
        <v>777</v>
      </c>
    </row>
    <row r="17" spans="1:2" ht="15" customHeight="1">
      <c r="A17" s="473">
        <v>7.5500080982210686E-4</v>
      </c>
      <c r="B17" s="467" t="s">
        <v>787</v>
      </c>
    </row>
    <row r="18" spans="1:2" ht="15" customHeight="1">
      <c r="A18" s="473">
        <v>7.1904493007868904E-4</v>
      </c>
      <c r="B18" s="467" t="s">
        <v>782</v>
      </c>
    </row>
    <row r="19" spans="1:2" ht="15" customHeight="1">
      <c r="A19" s="473">
        <v>6.3235046821809218E-4</v>
      </c>
      <c r="B19" s="467" t="s">
        <v>365</v>
      </c>
    </row>
    <row r="20" spans="1:2" ht="15" customHeight="1">
      <c r="A20" s="473">
        <v>6.1209247420399102E-4</v>
      </c>
      <c r="B20" s="467" t="s">
        <v>289</v>
      </c>
    </row>
    <row r="21" spans="1:2" ht="15" customHeight="1">
      <c r="A21" s="473">
        <v>5.9338611935333928E-4</v>
      </c>
      <c r="B21" s="467" t="s">
        <v>780</v>
      </c>
    </row>
    <row r="22" spans="1:2" ht="15" customHeight="1">
      <c r="A22" s="473">
        <v>5.8946609846323428E-4</v>
      </c>
      <c r="B22" s="467" t="s">
        <v>353</v>
      </c>
    </row>
    <row r="23" spans="1:2" ht="15" customHeight="1">
      <c r="A23" s="473">
        <v>5.72615193062982E-4</v>
      </c>
      <c r="B23" s="467" t="s">
        <v>781</v>
      </c>
    </row>
    <row r="24" spans="1:2" ht="15" customHeight="1">
      <c r="A24" s="473">
        <v>5.1258765389229578E-4</v>
      </c>
      <c r="B24" s="467" t="s">
        <v>774</v>
      </c>
    </row>
    <row r="25" spans="1:2" ht="15" customHeight="1">
      <c r="A25" s="473">
        <v>5.1191547022916479E-4</v>
      </c>
      <c r="B25" s="467" t="s">
        <v>395</v>
      </c>
    </row>
    <row r="26" spans="1:2" ht="15" customHeight="1">
      <c r="A26" s="473">
        <v>4.3694135670167388E-4</v>
      </c>
      <c r="B26" s="467" t="s">
        <v>290</v>
      </c>
    </row>
    <row r="27" spans="1:2" ht="15" customHeight="1">
      <c r="A27" s="473">
        <v>3.8678843079961354E-4</v>
      </c>
      <c r="B27" s="467" t="s">
        <v>775</v>
      </c>
    </row>
    <row r="28" spans="1:2" ht="15" customHeight="1">
      <c r="A28" s="473">
        <v>3.6096694934184336E-4</v>
      </c>
      <c r="B28" s="467" t="s">
        <v>783</v>
      </c>
    </row>
    <row r="29" spans="1:2" ht="15" customHeight="1">
      <c r="A29" s="473">
        <v>2.367097501885816E-4</v>
      </c>
      <c r="B29" s="467" t="s">
        <v>785</v>
      </c>
    </row>
    <row r="30" spans="1:2" ht="15" customHeight="1">
      <c r="A30" s="473">
        <v>2.2027401213880714E-4</v>
      </c>
      <c r="B30" s="467" t="s">
        <v>295</v>
      </c>
    </row>
    <row r="31" spans="1:2" ht="15" customHeight="1">
      <c r="A31" s="473">
        <v>2.1389769467740718E-4</v>
      </c>
      <c r="B31" s="467" t="s">
        <v>298</v>
      </c>
    </row>
    <row r="32" spans="1:2" ht="15" customHeight="1">
      <c r="A32" s="473">
        <v>1.8077592874678856E-4</v>
      </c>
      <c r="B32" s="467" t="s">
        <v>771</v>
      </c>
    </row>
    <row r="33" spans="1:2" ht="15" customHeight="1">
      <c r="A33" s="473">
        <v>1.7762939321969262E-4</v>
      </c>
      <c r="B33" s="467" t="s">
        <v>288</v>
      </c>
    </row>
    <row r="34" spans="1:2" ht="15" customHeight="1">
      <c r="A34" s="473">
        <v>1.63941712118766E-4</v>
      </c>
      <c r="B34" s="467" t="s">
        <v>292</v>
      </c>
    </row>
    <row r="35" spans="1:2" ht="15" customHeight="1">
      <c r="A35" s="473">
        <v>1.4608104553514019E-4</v>
      </c>
      <c r="B35" s="467" t="s">
        <v>291</v>
      </c>
    </row>
    <row r="36" spans="1:2" ht="15" customHeight="1">
      <c r="A36" s="473">
        <v>1.3544668430472555E-4</v>
      </c>
      <c r="B36" s="467" t="s">
        <v>300</v>
      </c>
    </row>
    <row r="37" spans="1:2" ht="15" customHeight="1">
      <c r="A37" s="473">
        <v>1.2154685503714568E-4</v>
      </c>
      <c r="B37" s="467" t="s">
        <v>305</v>
      </c>
    </row>
    <row r="38" spans="1:2" ht="15" customHeight="1">
      <c r="A38" s="473">
        <v>1.214191179949953E-4</v>
      </c>
      <c r="B38" s="467" t="s">
        <v>303</v>
      </c>
    </row>
    <row r="39" spans="1:2" ht="15" customHeight="1">
      <c r="A39" s="473">
        <v>1.1884595739587653E-4</v>
      </c>
      <c r="B39" s="467" t="s">
        <v>304</v>
      </c>
    </row>
    <row r="40" spans="1:2" ht="15" customHeight="1">
      <c r="A40" s="473">
        <v>1.0649093555938439E-4</v>
      </c>
      <c r="B40" s="467" t="s">
        <v>301</v>
      </c>
    </row>
    <row r="41" spans="1:2" ht="15" customHeight="1">
      <c r="A41" s="473">
        <v>1.0313204310376023E-4</v>
      </c>
      <c r="B41" s="467" t="s">
        <v>784</v>
      </c>
    </row>
    <row r="42" spans="1:2" ht="15" customHeight="1">
      <c r="A42" s="473">
        <v>9.0949744753814066E-5</v>
      </c>
      <c r="B42" s="467" t="s">
        <v>306</v>
      </c>
    </row>
    <row r="43" spans="1:2" ht="15" customHeight="1">
      <c r="A43" s="473">
        <v>6.6402693654474048E-5</v>
      </c>
      <c r="B43" s="467" t="s">
        <v>293</v>
      </c>
    </row>
    <row r="44" spans="1:2" ht="15" customHeight="1">
      <c r="A44" s="473">
        <v>6.476042922137388E-5</v>
      </c>
      <c r="B44" s="467" t="s">
        <v>314</v>
      </c>
    </row>
    <row r="45" spans="1:2" ht="15" customHeight="1">
      <c r="A45" s="473">
        <v>6.4230984750640894E-5</v>
      </c>
      <c r="B45" s="467" t="s">
        <v>786</v>
      </c>
    </row>
    <row r="46" spans="1:2" ht="15" customHeight="1">
      <c r="A46" s="473">
        <v>6.0846605949435092E-5</v>
      </c>
      <c r="B46" s="467" t="s">
        <v>296</v>
      </c>
    </row>
    <row r="47" spans="1:2" ht="15" customHeight="1">
      <c r="A47" s="473">
        <v>5.7212545336120534E-5</v>
      </c>
      <c r="B47" s="467" t="s">
        <v>315</v>
      </c>
    </row>
    <row r="48" spans="1:2" ht="15" customHeight="1">
      <c r="A48" s="473">
        <v>5.5033207925435827E-5</v>
      </c>
      <c r="B48" s="467" t="s">
        <v>788</v>
      </c>
    </row>
    <row r="49" spans="1:2" ht="15" hidden="1" customHeight="1">
      <c r="A49" s="473">
        <v>4.2310278947617466E-5</v>
      </c>
      <c r="B49" s="467" t="s">
        <v>307</v>
      </c>
    </row>
    <row r="50" spans="1:2" ht="15" hidden="1" customHeight="1">
      <c r="A50" s="473">
        <v>4.0259044782205696E-5</v>
      </c>
      <c r="B50" s="467" t="s">
        <v>299</v>
      </c>
    </row>
    <row r="51" spans="1:2" ht="15" hidden="1" customHeight="1">
      <c r="A51" s="473">
        <v>3.6432487453411307E-5</v>
      </c>
      <c r="B51" s="467" t="s">
        <v>309</v>
      </c>
    </row>
    <row r="52" spans="1:2" ht="15" hidden="1" customHeight="1">
      <c r="A52" s="473">
        <v>3.6328371817425219E-5</v>
      </c>
      <c r="B52" s="467" t="s">
        <v>302</v>
      </c>
    </row>
    <row r="53" spans="1:2" ht="15" hidden="1" customHeight="1">
      <c r="A53" s="473">
        <v>3.0736317920676057E-5</v>
      </c>
      <c r="B53" s="467" t="s">
        <v>776</v>
      </c>
    </row>
    <row r="54" spans="1:2" ht="15" hidden="1" customHeight="1">
      <c r="A54" s="473">
        <v>2.3184159636030632E-5</v>
      </c>
      <c r="B54" s="467" t="s">
        <v>319</v>
      </c>
    </row>
    <row r="55" spans="1:2" ht="15" hidden="1" customHeight="1">
      <c r="A55" s="473">
        <v>2.1877178082229912E-5</v>
      </c>
      <c r="B55" s="467" t="s">
        <v>318</v>
      </c>
    </row>
    <row r="56" spans="1:2" ht="15" hidden="1" customHeight="1">
      <c r="A56" s="473">
        <v>2.1168632449667511E-5</v>
      </c>
      <c r="B56" s="467" t="s">
        <v>313</v>
      </c>
    </row>
    <row r="57" spans="1:2" ht="15" hidden="1" customHeight="1">
      <c r="A57" s="473">
        <v>1.9505549238575858E-5</v>
      </c>
      <c r="B57" s="467" t="s">
        <v>317</v>
      </c>
    </row>
    <row r="58" spans="1:2" ht="15" hidden="1" customHeight="1">
      <c r="A58" s="473">
        <v>1.9435171261283576E-5</v>
      </c>
      <c r="B58" s="467" t="s">
        <v>321</v>
      </c>
    </row>
    <row r="59" spans="1:2" ht="15" hidden="1" customHeight="1">
      <c r="A59" s="473">
        <v>1.7552303548116829E-5</v>
      </c>
      <c r="B59" s="467" t="s">
        <v>308</v>
      </c>
    </row>
    <row r="60" spans="1:2" ht="15" hidden="1" customHeight="1">
      <c r="A60" s="473">
        <v>1.3253624280119466E-5</v>
      </c>
      <c r="B60" s="467" t="s">
        <v>790</v>
      </c>
    </row>
    <row r="61" spans="1:2" ht="15" hidden="1" customHeight="1">
      <c r="A61" s="473">
        <v>1.1877685199618105E-5</v>
      </c>
      <c r="B61" s="467" t="s">
        <v>791</v>
      </c>
    </row>
    <row r="62" spans="1:2" ht="15" hidden="1" customHeight="1">
      <c r="A62" s="473">
        <v>1.0343331519424596E-5</v>
      </c>
      <c r="B62" s="467" t="s">
        <v>311</v>
      </c>
    </row>
    <row r="63" spans="1:2" ht="15" hidden="1" customHeight="1">
      <c r="A63" s="473">
        <v>5.4515728119667875E-6</v>
      </c>
      <c r="B63" s="467" t="s">
        <v>310</v>
      </c>
    </row>
    <row r="64" spans="1:2" ht="15" hidden="1" customHeight="1">
      <c r="A64" s="473">
        <v>4.1176601064407217E-6</v>
      </c>
      <c r="B64" s="467" t="s">
        <v>789</v>
      </c>
    </row>
    <row r="65" spans="1:2" ht="15" hidden="1" customHeight="1">
      <c r="A65" s="473">
        <v>3.8520219283473577E-6</v>
      </c>
      <c r="B65" s="467" t="s">
        <v>326</v>
      </c>
    </row>
    <row r="66" spans="1:2" ht="15" hidden="1" customHeight="1">
      <c r="A66" s="473">
        <v>2.3615621720698878E-6</v>
      </c>
      <c r="B66" s="467" t="s">
        <v>324</v>
      </c>
    </row>
    <row r="67" spans="1:2" ht="15" hidden="1" customHeight="1">
      <c r="A67" s="473">
        <v>2.0701697373218911E-6</v>
      </c>
      <c r="B67" s="467" t="s">
        <v>322</v>
      </c>
    </row>
    <row r="68" spans="1:2" ht="15" hidden="1" customHeight="1">
      <c r="A68" s="473">
        <v>1.8066009113151721E-6</v>
      </c>
      <c r="B68" s="467" t="s">
        <v>328</v>
      </c>
    </row>
    <row r="69" spans="1:2" ht="15" hidden="1" customHeight="1">
      <c r="A69" s="473">
        <v>1.1060056268284062E-6</v>
      </c>
      <c r="B69" s="467" t="s">
        <v>316</v>
      </c>
    </row>
    <row r="70" spans="1:2" ht="15" hidden="1" customHeight="1">
      <c r="A70" s="473">
        <v>1.4014619594111246E-7</v>
      </c>
      <c r="B70" s="467" t="s">
        <v>327</v>
      </c>
    </row>
    <row r="71" spans="1:2" ht="15" hidden="1" customHeight="1">
      <c r="A71" s="473">
        <v>1.812770180757565E-6</v>
      </c>
      <c r="B71" s="467" t="s">
        <v>322</v>
      </c>
    </row>
    <row r="72" spans="1:2" ht="15" hidden="1" customHeight="1">
      <c r="A72" s="473">
        <v>1.5505386284150817E-6</v>
      </c>
      <c r="B72" s="467" t="s">
        <v>323</v>
      </c>
    </row>
    <row r="73" spans="1:2" ht="15" hidden="1" customHeight="1">
      <c r="A73" s="473">
        <v>6.9647407950127433E-7</v>
      </c>
      <c r="B73" s="467" t="s">
        <v>324</v>
      </c>
    </row>
  </sheetData>
  <mergeCells count="1">
    <mergeCell ref="A1:M1"/>
  </mergeCells>
  <phoneticPr fontId="86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23" sqref="M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336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273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227388.14693147092</v>
      </c>
      <c r="E13" s="401">
        <f>'A1'!E13</f>
        <v>7049.1716986399942</v>
      </c>
      <c r="F13" s="401">
        <f>'A1'!F13</f>
        <v>1.6157117299999999</v>
      </c>
      <c r="G13" s="401">
        <f>'A1'!G13</f>
        <v>13.86795249</v>
      </c>
      <c r="H13" s="401">
        <f>'A1'!H13</f>
        <v>5.0938659999999993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0.87215611000000004</v>
      </c>
      <c r="M13" s="401">
        <f>'A1'!M13</f>
        <v>234458.76831644092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192818.26701688088</v>
      </c>
      <c r="E14" s="401">
        <f>'A1'!E14</f>
        <v>5679.6085173899946</v>
      </c>
      <c r="F14" s="401">
        <f>'A1'!F14</f>
        <v>1.6157117299999999</v>
      </c>
      <c r="G14" s="401">
        <f>'A1'!G14</f>
        <v>9.7738889100000002</v>
      </c>
      <c r="H14" s="401">
        <f>'A1'!H14</f>
        <v>5.0938659999999993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0.46666050000000003</v>
      </c>
      <c r="M14" s="401">
        <f>'A1'!M14</f>
        <v>198514.8256614109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34569.879914590041</v>
      </c>
      <c r="E15" s="401">
        <f>'A1'!E15</f>
        <v>1369.5631812499996</v>
      </c>
      <c r="F15" s="401">
        <f>'A1'!F15</f>
        <v>0</v>
      </c>
      <c r="G15" s="401">
        <f>'A1'!G15</f>
        <v>4.0940635800000003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0.40549561000000001</v>
      </c>
      <c r="M15" s="401">
        <f>'A1'!M15</f>
        <v>35943.942655030041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112849.5245180901</v>
      </c>
      <c r="E16" s="401">
        <f>'A1'!E16</f>
        <v>10764.744163480005</v>
      </c>
      <c r="F16" s="401">
        <f>'A1'!F16</f>
        <v>7.7623216300000015</v>
      </c>
      <c r="G16" s="401">
        <f>'A1'!G16</f>
        <v>27.32112643</v>
      </c>
      <c r="H16" s="401">
        <f>'A1'!H16</f>
        <v>231.43024701999994</v>
      </c>
      <c r="I16" s="401">
        <f>'A1'!I16</f>
        <v>3.2628890699999995</v>
      </c>
      <c r="J16" s="401">
        <f>'A1'!J16</f>
        <v>1.6707318900000001</v>
      </c>
      <c r="K16" s="401">
        <f>'A1'!K16</f>
        <v>0</v>
      </c>
      <c r="L16" s="401">
        <f>'A1'!L16</f>
        <v>21.347614340000003</v>
      </c>
      <c r="M16" s="401">
        <f>'A1'!M16</f>
        <v>123907.06361195011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61239.080772879955</v>
      </c>
      <c r="E17" s="401">
        <f>'A1'!E17</f>
        <v>8458.8261094100053</v>
      </c>
      <c r="F17" s="401">
        <f>'A1'!F17</f>
        <v>6.6599259700000015</v>
      </c>
      <c r="G17" s="401">
        <f>'A1'!G17</f>
        <v>8.6667642899999997</v>
      </c>
      <c r="H17" s="401">
        <f>'A1'!H17</f>
        <v>229.90784110999994</v>
      </c>
      <c r="I17" s="401">
        <f>'A1'!I17</f>
        <v>2.3853016699999996</v>
      </c>
      <c r="J17" s="401">
        <f>'A1'!J17</f>
        <v>1.6707318900000001</v>
      </c>
      <c r="K17" s="401">
        <f>'A1'!K17</f>
        <v>0</v>
      </c>
      <c r="L17" s="401">
        <f>'A1'!L17</f>
        <v>1.5536920200000002</v>
      </c>
      <c r="M17" s="401">
        <f>'A1'!M17</f>
        <v>69948.751139239961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51610.443745210141</v>
      </c>
      <c r="E18" s="401">
        <f>'A1'!E18</f>
        <v>2305.9180540699999</v>
      </c>
      <c r="F18" s="401">
        <f>'A1'!F18</f>
        <v>1.10239566</v>
      </c>
      <c r="G18" s="401">
        <f>'A1'!G18</f>
        <v>18.65436214</v>
      </c>
      <c r="H18" s="401">
        <f>'A1'!H18</f>
        <v>1.5224059100000003</v>
      </c>
      <c r="I18" s="401">
        <f>'A1'!I18</f>
        <v>0.87758740000000002</v>
      </c>
      <c r="J18" s="401">
        <f>'A1'!J18</f>
        <v>0</v>
      </c>
      <c r="K18" s="401">
        <f>'A1'!K18</f>
        <v>0</v>
      </c>
      <c r="L18" s="401">
        <f>'A1'!L18</f>
        <v>19.793922320000004</v>
      </c>
      <c r="M18" s="401">
        <f>'A1'!M18</f>
        <v>53958.312472710139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89313.358022729924</v>
      </c>
      <c r="E19" s="401">
        <f>'A1'!E19</f>
        <v>13594.216750230014</v>
      </c>
      <c r="F19" s="401">
        <f>'A1'!F19</f>
        <v>54.279063210000032</v>
      </c>
      <c r="G19" s="401">
        <f>'A1'!G19</f>
        <v>173.39390659999989</v>
      </c>
      <c r="H19" s="401">
        <f>'A1'!H19</f>
        <v>69.92222964000004</v>
      </c>
      <c r="I19" s="401">
        <f>'A1'!I19</f>
        <v>1.5187678499999997</v>
      </c>
      <c r="J19" s="401">
        <f>'A1'!J19</f>
        <v>0.18001898000000002</v>
      </c>
      <c r="K19" s="401">
        <f>'A1'!K19</f>
        <v>49.192433529999988</v>
      </c>
      <c r="L19" s="401">
        <f>'A1'!L19</f>
        <v>28.423575199999998</v>
      </c>
      <c r="M19" s="401">
        <f>'A1'!M19</f>
        <v>103284.48476796992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46829.98320135977</v>
      </c>
      <c r="E20" s="401">
        <f>'A1'!E20</f>
        <v>7831.9914818200141</v>
      </c>
      <c r="F20" s="401">
        <f>'A1'!F20</f>
        <v>54.150449840000036</v>
      </c>
      <c r="G20" s="401">
        <f>'A1'!G20</f>
        <v>165.0448464399999</v>
      </c>
      <c r="H20" s="401">
        <f>'A1'!H20</f>
        <v>63.181387170000036</v>
      </c>
      <c r="I20" s="401">
        <f>'A1'!I20</f>
        <v>1.4399385899999997</v>
      </c>
      <c r="J20" s="401">
        <f>'A1'!J20</f>
        <v>0.17608178000000002</v>
      </c>
      <c r="K20" s="401">
        <f>'A1'!K20</f>
        <v>48.315677779999987</v>
      </c>
      <c r="L20" s="401">
        <f>'A1'!L20</f>
        <v>28.317875969999999</v>
      </c>
      <c r="M20" s="401">
        <f>'A1'!M20</f>
        <v>55022.600940749799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42483.374821370147</v>
      </c>
      <c r="E21" s="401">
        <f>'A1'!E21</f>
        <v>5762.2252684100013</v>
      </c>
      <c r="F21" s="401">
        <f>'A1'!F21</f>
        <v>0.12861337</v>
      </c>
      <c r="G21" s="401">
        <f>'A1'!G21</f>
        <v>8.349060159999997</v>
      </c>
      <c r="H21" s="401">
        <f>'A1'!H21</f>
        <v>6.7408424700000023</v>
      </c>
      <c r="I21" s="401">
        <f>'A1'!I21</f>
        <v>7.8829259999999998E-2</v>
      </c>
      <c r="J21" s="401">
        <f>'A1'!J21</f>
        <v>3.9372000000000001E-3</v>
      </c>
      <c r="K21" s="401">
        <f>'A1'!K21</f>
        <v>0.87675575000000006</v>
      </c>
      <c r="L21" s="401">
        <f>'A1'!L21</f>
        <v>0.10569923000000001</v>
      </c>
      <c r="M21" s="401">
        <f>'A1'!M21</f>
        <v>48261.883827220146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429551.02947229095</v>
      </c>
      <c r="E22" s="401">
        <f>'A1'!E22</f>
        <v>31408.132612350015</v>
      </c>
      <c r="F22" s="401">
        <f>'A1'!F22</f>
        <v>63.657096570000036</v>
      </c>
      <c r="G22" s="401">
        <f>'A1'!G22</f>
        <v>214.58298551999988</v>
      </c>
      <c r="H22" s="401">
        <f>'A1'!H22</f>
        <v>306.44634265999997</v>
      </c>
      <c r="I22" s="401">
        <f>'A1'!I22</f>
        <v>4.7816569199999996</v>
      </c>
      <c r="J22" s="401">
        <f>'A1'!J22</f>
        <v>1.8507508700000002</v>
      </c>
      <c r="K22" s="401">
        <f>'A1'!K22</f>
        <v>49.192433529999988</v>
      </c>
      <c r="L22" s="401">
        <f>'A1'!L22</f>
        <v>50.643345650000001</v>
      </c>
      <c r="M22" s="401">
        <f>'A1'!M22</f>
        <v>461650.31669636094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(D13+D16+D25+D28+(D41+D44)*2)/21</f>
        <v>44534.018233980074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57">
        <f>(M13+M16+M25+M28+(M41+M44)*2+A5_RUS!M25+A5_RUS!M37+A5_RUS!M40+A5_RUS!M28)/21</f>
        <v>47640.383699196726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3473.2860460300003</v>
      </c>
      <c r="E25" s="401">
        <f>'A1'!E25</f>
        <v>171.22916339000005</v>
      </c>
      <c r="F25" s="401">
        <f>'A1'!F25</f>
        <v>0.95409959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3.7847254600000002</v>
      </c>
      <c r="L25" s="401">
        <f>'A1'!L25</f>
        <v>0</v>
      </c>
      <c r="M25" s="401">
        <f>'A1'!M25</f>
        <v>3649.2540344700005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169.61122463000001</v>
      </c>
      <c r="E26" s="401">
        <f>'A1'!E26</f>
        <v>27.058297940000006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196.66952257000003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3303.6748214000004</v>
      </c>
      <c r="E27" s="401">
        <f>'A1'!E27</f>
        <v>144.17086545000004</v>
      </c>
      <c r="F27" s="401">
        <f>'A1'!F27</f>
        <v>0.95409959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3.7847254600000002</v>
      </c>
      <c r="L27" s="401">
        <f>'A1'!L27</f>
        <v>0</v>
      </c>
      <c r="M27" s="401">
        <f>'A1'!M27</f>
        <v>3452.5845119000005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4591.0042809099996</v>
      </c>
      <c r="E28" s="401">
        <f>'A1'!E28</f>
        <v>188.28567388999997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4779.2899547999996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3178.03128827</v>
      </c>
      <c r="E29" s="401">
        <f>'A1'!E29</f>
        <v>170.57582619999997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3348.6071144699999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1412.9729926399998</v>
      </c>
      <c r="E30" s="401">
        <f>'A1'!E30</f>
        <v>17.70984769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1430.6828403299999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2714.5020800799998</v>
      </c>
      <c r="E31" s="401">
        <f>'A1'!E31</f>
        <v>941.11518575999958</v>
      </c>
      <c r="F31" s="401">
        <f>'A1'!F31</f>
        <v>0.99739726000000006</v>
      </c>
      <c r="G31" s="401">
        <f>'A1'!G31</f>
        <v>12.419976129999998</v>
      </c>
      <c r="H31" s="401">
        <f>'A1'!H31</f>
        <v>0</v>
      </c>
      <c r="I31" s="401">
        <f>'A1'!I31</f>
        <v>0</v>
      </c>
      <c r="J31" s="401">
        <f>'A1'!J31</f>
        <v>0.45351168000000003</v>
      </c>
      <c r="K31" s="401">
        <f>'A1'!K31</f>
        <v>7.1820888299999996</v>
      </c>
      <c r="L31" s="401">
        <f>'A1'!L31</f>
        <v>29.92094449</v>
      </c>
      <c r="M31" s="401">
        <f>'A1'!M31</f>
        <v>3706.5911842299988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1308.6748650900001</v>
      </c>
      <c r="E32" s="401">
        <f>'A1'!E32</f>
        <v>891.91771225999958</v>
      </c>
      <c r="F32" s="401">
        <f>'A1'!F32</f>
        <v>0.99739726000000006</v>
      </c>
      <c r="G32" s="401">
        <f>'A1'!G32</f>
        <v>12.419976129999998</v>
      </c>
      <c r="H32" s="401">
        <f>'A1'!H32</f>
        <v>0</v>
      </c>
      <c r="I32" s="401">
        <f>'A1'!I32</f>
        <v>0</v>
      </c>
      <c r="J32" s="401">
        <f>'A1'!J32</f>
        <v>0.45351168000000003</v>
      </c>
      <c r="K32" s="401">
        <f>'A1'!K32</f>
        <v>7.1820888299999996</v>
      </c>
      <c r="L32" s="401">
        <f>'A1'!L32</f>
        <v>0</v>
      </c>
      <c r="M32" s="401">
        <f>'A1'!M32</f>
        <v>2221.6455512499997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1405.8272149899997</v>
      </c>
      <c r="E33" s="401">
        <f>'A1'!E33</f>
        <v>49.197473500000001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29.92094449</v>
      </c>
      <c r="M33" s="401">
        <f>'A1'!M33</f>
        <v>1484.9456329799998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10778.792407019999</v>
      </c>
      <c r="E34" s="401">
        <f>'A1'!E34</f>
        <v>1300.6300230399997</v>
      </c>
      <c r="F34" s="401">
        <f>'A1'!F34</f>
        <v>1.9514968500000001</v>
      </c>
      <c r="G34" s="401">
        <f>'A1'!G34</f>
        <v>12.419976129999998</v>
      </c>
      <c r="H34" s="401">
        <f>'A1'!H34</f>
        <v>0</v>
      </c>
      <c r="I34" s="401">
        <f>'A1'!I34</f>
        <v>0</v>
      </c>
      <c r="J34" s="401">
        <f>'A1'!J34</f>
        <v>0.45351168000000003</v>
      </c>
      <c r="K34" s="401">
        <f>'A1'!K34</f>
        <v>10.96681429</v>
      </c>
      <c r="L34" s="401">
        <f>'A1'!L34</f>
        <v>29.92094449</v>
      </c>
      <c r="M34" s="401">
        <f>'A1'!M34</f>
        <v>12135.135173499999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748.39648096999997</v>
      </c>
      <c r="E36" s="401">
        <f>'A1'!E36</f>
        <v>232.71521054000002</v>
      </c>
      <c r="F36" s="401">
        <f>'A1'!F36</f>
        <v>0</v>
      </c>
      <c r="G36" s="401">
        <f>'A1'!G36</f>
        <v>9.6585954199999993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990.77028693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9641.594482009994</v>
      </c>
      <c r="E37" s="401">
        <f>'A1'!E37</f>
        <v>943.15817369999979</v>
      </c>
      <c r="F37" s="401">
        <f>'A1'!F37</f>
        <v>1.9514968500000003</v>
      </c>
      <c r="G37" s="401">
        <f>'A1'!G37</f>
        <v>2.7613807100000001</v>
      </c>
      <c r="H37" s="401">
        <f>'A1'!H37</f>
        <v>0</v>
      </c>
      <c r="I37" s="401">
        <f>'A1'!I37</f>
        <v>0</v>
      </c>
      <c r="J37" s="401">
        <f>'A1'!J37</f>
        <v>0.45351168000000003</v>
      </c>
      <c r="K37" s="401">
        <f>'A1'!K37</f>
        <v>10.96681429</v>
      </c>
      <c r="L37" s="401">
        <f>'A1'!L37</f>
        <v>29.92094449</v>
      </c>
      <c r="M37" s="401">
        <f>'A1'!M37</f>
        <v>10630.806803729994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388.80144403999998</v>
      </c>
      <c r="E38" s="401">
        <f>'A1'!E38</f>
        <v>124.75663875999999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513.55808279999997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235052.55535672029</v>
      </c>
      <c r="E41" s="401">
        <f>'A1'!E41</f>
        <v>13001.815427259986</v>
      </c>
      <c r="F41" s="401">
        <f>'A1'!F41</f>
        <v>0.17251473000000001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6.8196025700000007</v>
      </c>
      <c r="L41" s="401">
        <f>'A1'!L41</f>
        <v>0</v>
      </c>
      <c r="M41" s="401">
        <f>'A1'!M41</f>
        <v>248061.36290128026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141267.21511951028</v>
      </c>
      <c r="E42" s="401">
        <f>'A1'!E42</f>
        <v>11545.755574599985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152812.97069411026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93785.340237210024</v>
      </c>
      <c r="E43" s="401">
        <f>'A1'!E43</f>
        <v>1456.0598526599999</v>
      </c>
      <c r="F43" s="401">
        <f>'A1'!F43</f>
        <v>0.17251473000000001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6.8196025700000007</v>
      </c>
      <c r="L43" s="401">
        <f>'A1'!L43</f>
        <v>0</v>
      </c>
      <c r="M43" s="401">
        <f>'A1'!M43</f>
        <v>95248.392207170022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58403.655211819976</v>
      </c>
      <c r="E44" s="401">
        <f>'A1'!E44</f>
        <v>9884.2201001299909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68287.87531194996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32067.555836199961</v>
      </c>
      <c r="E45" s="401">
        <f>'A1'!E45</f>
        <v>9181.1250137899915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41248.680849989949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26336.099375620011</v>
      </c>
      <c r="E46" s="401">
        <f>'A1'!E46</f>
        <v>703.09508634000031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27039.194461960011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36618.856286530026</v>
      </c>
      <c r="E47" s="401">
        <f>'A1'!E47</f>
        <v>1480.9498698199998</v>
      </c>
      <c r="F47" s="401">
        <f>'A1'!F47</f>
        <v>0</v>
      </c>
      <c r="G47" s="401">
        <f>'A1'!G47</f>
        <v>0.26770745000000001</v>
      </c>
      <c r="H47" s="401">
        <f>'A1'!H47</f>
        <v>0</v>
      </c>
      <c r="I47" s="401">
        <f>'A1'!I47</f>
        <v>0</v>
      </c>
      <c r="J47" s="401">
        <f>'A1'!J47</f>
        <v>0.17539386000000001</v>
      </c>
      <c r="K47" s="401">
        <f>'A1'!K47</f>
        <v>8.8790356500000005</v>
      </c>
      <c r="L47" s="401">
        <f>'A1'!L47</f>
        <v>0</v>
      </c>
      <c r="M47" s="401">
        <f>'A1'!M47</f>
        <v>38109.12829331003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4646.331236089999</v>
      </c>
      <c r="E48" s="401">
        <f>'A1'!E48</f>
        <v>1480.9498698199998</v>
      </c>
      <c r="F48" s="401">
        <f>'A1'!F48</f>
        <v>0</v>
      </c>
      <c r="G48" s="401">
        <f>'A1'!G48</f>
        <v>0.26770745000000001</v>
      </c>
      <c r="H48" s="401">
        <f>'A1'!H48</f>
        <v>0</v>
      </c>
      <c r="I48" s="401">
        <f>'A1'!I48</f>
        <v>0</v>
      </c>
      <c r="J48" s="401">
        <f>'A1'!J48</f>
        <v>0.17539386000000001</v>
      </c>
      <c r="K48" s="401">
        <f>'A1'!K48</f>
        <v>8.8790356500000005</v>
      </c>
      <c r="L48" s="401">
        <f>'A1'!L48</f>
        <v>0</v>
      </c>
      <c r="M48" s="401">
        <f>'A1'!M48</f>
        <v>6136.6032428699991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31972.525050440028</v>
      </c>
      <c r="E49" s="401">
        <f>'A1'!E49</f>
        <v>0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31972.525050440028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330075.0668550703</v>
      </c>
      <c r="E50" s="401">
        <f>'A1'!E50</f>
        <v>24366.985397209977</v>
      </c>
      <c r="F50" s="401">
        <f>'A1'!F50</f>
        <v>0.17251473000000001</v>
      </c>
      <c r="G50" s="401">
        <f>'A1'!G50</f>
        <v>0.26770745000000001</v>
      </c>
      <c r="H50" s="401">
        <f>'A1'!H50</f>
        <v>0</v>
      </c>
      <c r="I50" s="401">
        <f>'A1'!I50</f>
        <v>0</v>
      </c>
      <c r="J50" s="401">
        <f>'A1'!J50</f>
        <v>0.17539386000000001</v>
      </c>
      <c r="K50" s="401">
        <f>'A1'!K50</f>
        <v>15.698638220000001</v>
      </c>
      <c r="L50" s="401">
        <f>'A1'!L50</f>
        <v>0</v>
      </c>
      <c r="M50" s="401">
        <f>'A1'!M50</f>
        <v>354458.36650654033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324437.27813003998</v>
      </c>
      <c r="E52" s="401">
        <f>'A1'!E52</f>
        <v>24196.549368199925</v>
      </c>
      <c r="F52" s="401">
        <f>'A1'!F52</f>
        <v>8.6029610000000006E-2</v>
      </c>
      <c r="G52" s="401">
        <f>'A1'!G52</f>
        <v>0.15290935</v>
      </c>
      <c r="H52" s="401">
        <f>'A1'!H52</f>
        <v>0</v>
      </c>
      <c r="I52" s="401">
        <f>'A1'!I52</f>
        <v>0</v>
      </c>
      <c r="J52" s="401">
        <f>'A1'!J52</f>
        <v>8.7713659999999999E-2</v>
      </c>
      <c r="K52" s="401">
        <f>'A1'!K52</f>
        <v>7.8457366799999999</v>
      </c>
      <c r="L52" s="401">
        <f>'A1'!L52</f>
        <v>0</v>
      </c>
      <c r="M52" s="401">
        <f>'A1'!M52</f>
        <v>348641.99988753995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5299.8887610600004</v>
      </c>
      <c r="E53" s="401">
        <f>'A1'!E53</f>
        <v>164.16425276000001</v>
      </c>
      <c r="F53" s="401">
        <f>'A1'!F53</f>
        <v>8.6485119999999999E-2</v>
      </c>
      <c r="G53" s="401">
        <f>'A1'!G53</f>
        <v>0.1147981</v>
      </c>
      <c r="H53" s="401">
        <f>'A1'!H53</f>
        <v>0</v>
      </c>
      <c r="I53" s="401">
        <f>'A1'!I53</f>
        <v>0</v>
      </c>
      <c r="J53" s="401">
        <f>'A1'!J53</f>
        <v>8.76802E-2</v>
      </c>
      <c r="K53" s="401">
        <f>'A1'!K53</f>
        <v>7.8529015400000004</v>
      </c>
      <c r="L53" s="401">
        <f>'A1'!L53</f>
        <v>0</v>
      </c>
      <c r="M53" s="401">
        <f>'A1'!M53</f>
        <v>5472.1948787800011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337.89996393999996</v>
      </c>
      <c r="E54" s="445">
        <f>'A1'!E54</f>
        <v>6.2717762500000003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344.17174018999998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93560.874436210113</v>
      </c>
      <c r="E13" s="401">
        <f>'A2'!E13</f>
        <v>1275.5882154999995</v>
      </c>
      <c r="F13" s="401">
        <f>'A2'!F13</f>
        <v>5588.7295072499983</v>
      </c>
      <c r="G13" s="401">
        <f>'A2'!G13</f>
        <v>883.46885143999918</v>
      </c>
      <c r="H13" s="401">
        <f>'A2'!H13</f>
        <v>605.36076782999999</v>
      </c>
      <c r="I13" s="401">
        <f>'A2'!I13</f>
        <v>928.55471173999945</v>
      </c>
      <c r="J13" s="401">
        <f>'A2'!J13</f>
        <v>45.100217630000003</v>
      </c>
      <c r="K13" s="401">
        <f>'A2'!K13</f>
        <v>87.254034669999996</v>
      </c>
      <c r="L13" s="401">
        <f>'A2'!L13</f>
        <v>102974.93074227011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28305.840202980082</v>
      </c>
      <c r="E14" s="401">
        <f>'A2'!E14</f>
        <v>66.147433230000004</v>
      </c>
      <c r="F14" s="401">
        <f>'A2'!F14</f>
        <v>1734.3051757499989</v>
      </c>
      <c r="G14" s="401">
        <f>'A2'!G14</f>
        <v>75.483121629999985</v>
      </c>
      <c r="H14" s="401">
        <f>'A2'!H14</f>
        <v>233.0617641799999</v>
      </c>
      <c r="I14" s="401">
        <f>'A2'!I14</f>
        <v>126.97884326</v>
      </c>
      <c r="J14" s="401">
        <f>'A2'!J14</f>
        <v>0.14194117999999997</v>
      </c>
      <c r="K14" s="401">
        <f>'A2'!K14</f>
        <v>10.806705099999999</v>
      </c>
      <c r="L14" s="401">
        <f>'A2'!L14</f>
        <v>30552.76518731008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65255.034233230035</v>
      </c>
      <c r="E15" s="401">
        <f>'A2'!E15</f>
        <v>1209.4407822699995</v>
      </c>
      <c r="F15" s="401">
        <f>'A2'!F15</f>
        <v>3854.4243314999999</v>
      </c>
      <c r="G15" s="401">
        <f>'A2'!G15</f>
        <v>807.98572980999916</v>
      </c>
      <c r="H15" s="401">
        <f>'A2'!H15</f>
        <v>372.29900365000015</v>
      </c>
      <c r="I15" s="401">
        <f>'A2'!I15</f>
        <v>801.57586847999949</v>
      </c>
      <c r="J15" s="401">
        <f>'A2'!J15</f>
        <v>44.95827645</v>
      </c>
      <c r="K15" s="401">
        <f>'A2'!K15</f>
        <v>76.447329569999994</v>
      </c>
      <c r="L15" s="401">
        <f>'A2'!L15</f>
        <v>72422.165554960025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44843.89734200995</v>
      </c>
      <c r="E16" s="401">
        <f>'A2'!E16</f>
        <v>1448.8323737900007</v>
      </c>
      <c r="F16" s="401">
        <f>'A2'!F16</f>
        <v>5408.2730430000029</v>
      </c>
      <c r="G16" s="401">
        <f>'A2'!G16</f>
        <v>893.94770061999998</v>
      </c>
      <c r="H16" s="401">
        <f>'A2'!H16</f>
        <v>253.74656355000008</v>
      </c>
      <c r="I16" s="401">
        <f>'A2'!I16</f>
        <v>403.31598037000009</v>
      </c>
      <c r="J16" s="401">
        <f>'A2'!J16</f>
        <v>20.297489380000002</v>
      </c>
      <c r="K16" s="401">
        <f>'A2'!K16</f>
        <v>435.64408815000024</v>
      </c>
      <c r="L16" s="401">
        <f>'A2'!L16</f>
        <v>53707.954580869955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10534.154379810014</v>
      </c>
      <c r="E17" s="401">
        <f>'A2'!E17</f>
        <v>340.62259613999998</v>
      </c>
      <c r="F17" s="401">
        <f>'A2'!F17</f>
        <v>522.27209309999989</v>
      </c>
      <c r="G17" s="401">
        <f>'A2'!G17</f>
        <v>12.44390274</v>
      </c>
      <c r="H17" s="401">
        <f>'A2'!H17</f>
        <v>0.25128101000000003</v>
      </c>
      <c r="I17" s="401">
        <f>'A2'!I17</f>
        <v>71.437521560000008</v>
      </c>
      <c r="J17" s="401">
        <f>'A2'!J17</f>
        <v>1.3974519999999999E-2</v>
      </c>
      <c r="K17" s="401">
        <f>'A2'!K17</f>
        <v>1.2944341399999997</v>
      </c>
      <c r="L17" s="401">
        <f>'A2'!L17</f>
        <v>11482.490183020012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34309.742962199933</v>
      </c>
      <c r="E18" s="401">
        <f>'A2'!E18</f>
        <v>1108.2097776500007</v>
      </c>
      <c r="F18" s="401">
        <f>'A2'!F18</f>
        <v>4886.0009499000025</v>
      </c>
      <c r="G18" s="401">
        <f>'A2'!G18</f>
        <v>881.50379787999998</v>
      </c>
      <c r="H18" s="401">
        <f>'A2'!H18</f>
        <v>253.49528254000006</v>
      </c>
      <c r="I18" s="401">
        <f>'A2'!I18</f>
        <v>331.8784588100001</v>
      </c>
      <c r="J18" s="401">
        <f>'A2'!J18</f>
        <v>20.28351486</v>
      </c>
      <c r="K18" s="401">
        <f>'A2'!K18</f>
        <v>434.34965401000022</v>
      </c>
      <c r="L18" s="401">
        <f>'A2'!L18</f>
        <v>42225.464397849944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30820.586725809972</v>
      </c>
      <c r="E19" s="401">
        <f>'A2'!E19</f>
        <v>1480.0784755899992</v>
      </c>
      <c r="F19" s="401">
        <f>'A2'!F19</f>
        <v>3047.1957798199987</v>
      </c>
      <c r="G19" s="401">
        <f>'A2'!G19</f>
        <v>730.35838324999975</v>
      </c>
      <c r="H19" s="401">
        <f>'A2'!H19</f>
        <v>232.35036572999996</v>
      </c>
      <c r="I19" s="401">
        <f>'A2'!I19</f>
        <v>577.93895996000015</v>
      </c>
      <c r="J19" s="401">
        <f>'A2'!J19</f>
        <v>3.8731093800000003</v>
      </c>
      <c r="K19" s="401">
        <f>'A2'!K19</f>
        <v>78.675897190000029</v>
      </c>
      <c r="L19" s="401">
        <f>'A2'!L19</f>
        <v>36971.057696729978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6705.1240255899938</v>
      </c>
      <c r="E20" s="401">
        <f>'A2'!E20</f>
        <v>205.98621221000002</v>
      </c>
      <c r="F20" s="401">
        <f>'A2'!F20</f>
        <v>922.33258160000025</v>
      </c>
      <c r="G20" s="401">
        <f>'A2'!G20</f>
        <v>177.10031686000005</v>
      </c>
      <c r="H20" s="401">
        <f>'A2'!H20</f>
        <v>57.671840749999994</v>
      </c>
      <c r="I20" s="401">
        <f>'A2'!I20</f>
        <v>357.20547900000014</v>
      </c>
      <c r="J20" s="401">
        <f>'A2'!J20</f>
        <v>2.9684946900000004</v>
      </c>
      <c r="K20" s="401">
        <f>'A2'!K20</f>
        <v>71.044550200000032</v>
      </c>
      <c r="L20" s="401">
        <f>'A2'!L20</f>
        <v>8499.4335008999951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24115.462700219978</v>
      </c>
      <c r="E21" s="401">
        <f>'A2'!E21</f>
        <v>1274.0922633799992</v>
      </c>
      <c r="F21" s="401">
        <f>'A2'!F21</f>
        <v>2124.8631982199986</v>
      </c>
      <c r="G21" s="401">
        <f>'A2'!G21</f>
        <v>553.25806638999973</v>
      </c>
      <c r="H21" s="401">
        <f>'A2'!H21</f>
        <v>174.67852497999996</v>
      </c>
      <c r="I21" s="401">
        <f>'A2'!I21</f>
        <v>220.73348096000001</v>
      </c>
      <c r="J21" s="401">
        <f>'A2'!J21</f>
        <v>0.90461468999999983</v>
      </c>
      <c r="K21" s="401">
        <f>'A2'!K21</f>
        <v>7.6313469899999991</v>
      </c>
      <c r="L21" s="401">
        <f>'A2'!L21</f>
        <v>28471.62419582998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169225.35850403004</v>
      </c>
      <c r="E22" s="401">
        <f>'A2'!E22</f>
        <v>4204.4990648799994</v>
      </c>
      <c r="F22" s="401">
        <f>'A2'!F22</f>
        <v>14044.198330069999</v>
      </c>
      <c r="G22" s="401">
        <f>'A2'!G22</f>
        <v>2507.7749353099989</v>
      </c>
      <c r="H22" s="401">
        <f>'A2'!H22</f>
        <v>1091.45769711</v>
      </c>
      <c r="I22" s="401">
        <f>'A2'!I22</f>
        <v>1909.8096520699996</v>
      </c>
      <c r="J22" s="401">
        <f>'A2'!J22</f>
        <v>69.270816390000007</v>
      </c>
      <c r="K22" s="401">
        <f>'A2'!K22</f>
        <v>601.57402001000025</v>
      </c>
      <c r="L22" s="401">
        <f>'A2'!L22</f>
        <v>193653.94301987003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83.396517710000012</v>
      </c>
      <c r="E25" s="401">
        <f>'A2'!E25</f>
        <v>0.48031823000000001</v>
      </c>
      <c r="F25" s="401">
        <f>'A2'!F25</f>
        <v>2.3429170500000001</v>
      </c>
      <c r="G25" s="401">
        <f>'A2'!G25</f>
        <v>2.0346600000000002E-3</v>
      </c>
      <c r="H25" s="401">
        <f>'A2'!H25</f>
        <v>0</v>
      </c>
      <c r="I25" s="401">
        <f>'A2'!I25</f>
        <v>40.964655210000004</v>
      </c>
      <c r="J25" s="401">
        <f>'A2'!J25</f>
        <v>1.5062529899999999</v>
      </c>
      <c r="K25" s="401">
        <f>'A2'!K25</f>
        <v>1.6262183699999999</v>
      </c>
      <c r="L25" s="401">
        <f>'A2'!L25</f>
        <v>130.31891422000001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6.2025952699999998</v>
      </c>
      <c r="E26" s="401">
        <f>'A2'!E26</f>
        <v>0</v>
      </c>
      <c r="F26" s="401">
        <f>'A2'!F26</f>
        <v>0.39255004999999998</v>
      </c>
      <c r="G26" s="401">
        <f>'A2'!G26</f>
        <v>0</v>
      </c>
      <c r="H26" s="401">
        <f>'A2'!H26</f>
        <v>0</v>
      </c>
      <c r="I26" s="401">
        <f>'A2'!I26</f>
        <v>9.7165231100000025</v>
      </c>
      <c r="J26" s="401">
        <f>'A2'!J26</f>
        <v>0</v>
      </c>
      <c r="K26" s="401">
        <f>'A2'!K26</f>
        <v>0.03</v>
      </c>
      <c r="L26" s="401">
        <f>'A2'!L26</f>
        <v>16.341668430000002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77.193922440000009</v>
      </c>
      <c r="E27" s="401">
        <f>'A2'!E27</f>
        <v>0.48031823000000001</v>
      </c>
      <c r="F27" s="401">
        <f>'A2'!F27</f>
        <v>1.950367</v>
      </c>
      <c r="G27" s="401">
        <f>'A2'!G27</f>
        <v>2.0346600000000002E-3</v>
      </c>
      <c r="H27" s="401">
        <f>'A2'!H27</f>
        <v>0</v>
      </c>
      <c r="I27" s="401">
        <f>'A2'!I27</f>
        <v>31.248132099999999</v>
      </c>
      <c r="J27" s="401">
        <f>'A2'!J27</f>
        <v>1.5062529899999999</v>
      </c>
      <c r="K27" s="401">
        <f>'A2'!K27</f>
        <v>1.5962183699999999</v>
      </c>
      <c r="L27" s="401">
        <f>'A2'!L27</f>
        <v>113.97724579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5979.005251630002</v>
      </c>
      <c r="E28" s="401">
        <f>'A2'!E28</f>
        <v>4.1527441600000001</v>
      </c>
      <c r="F28" s="401">
        <f>'A2'!F28</f>
        <v>61.908340219999985</v>
      </c>
      <c r="G28" s="401">
        <f>'A2'!G28</f>
        <v>0</v>
      </c>
      <c r="H28" s="401">
        <f>'A2'!H28</f>
        <v>0</v>
      </c>
      <c r="I28" s="401">
        <f>'A2'!I28</f>
        <v>24.80946028</v>
      </c>
      <c r="J28" s="401">
        <f>'A2'!J28</f>
        <v>0</v>
      </c>
      <c r="K28" s="401">
        <f>'A2'!K28</f>
        <v>0.25700000000000001</v>
      </c>
      <c r="L28" s="401">
        <f>'A2'!L28</f>
        <v>6070.1327962900023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4211.3263309400018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19.38600022</v>
      </c>
      <c r="J29" s="401">
        <f>'A2'!J29</f>
        <v>0</v>
      </c>
      <c r="K29" s="401">
        <f>'A2'!K29</f>
        <v>0</v>
      </c>
      <c r="L29" s="401">
        <f>'A2'!L29</f>
        <v>4230.7123311600017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1767.6789206900005</v>
      </c>
      <c r="E30" s="401">
        <f>'A2'!E30</f>
        <v>4.1527441600000001</v>
      </c>
      <c r="F30" s="401">
        <f>'A2'!F30</f>
        <v>61.908340219999985</v>
      </c>
      <c r="G30" s="401">
        <f>'A2'!G30</f>
        <v>0</v>
      </c>
      <c r="H30" s="401">
        <f>'A2'!H30</f>
        <v>0</v>
      </c>
      <c r="I30" s="401">
        <f>'A2'!I30</f>
        <v>5.42346006</v>
      </c>
      <c r="J30" s="401">
        <f>'A2'!J30</f>
        <v>0</v>
      </c>
      <c r="K30" s="401">
        <f>'A2'!K30</f>
        <v>0.25700000000000001</v>
      </c>
      <c r="L30" s="401">
        <f>'A2'!L30</f>
        <v>1839.4204651300006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218.67158021</v>
      </c>
      <c r="E31" s="401">
        <f>'A2'!E31</f>
        <v>0</v>
      </c>
      <c r="F31" s="401">
        <f>'A2'!F31</f>
        <v>0</v>
      </c>
      <c r="G31" s="401">
        <f>'A2'!G31</f>
        <v>1.8307205500000001</v>
      </c>
      <c r="H31" s="401">
        <f>'A2'!H31</f>
        <v>4.0319835699999995</v>
      </c>
      <c r="I31" s="401">
        <f>'A2'!I31</f>
        <v>24.800007980000004</v>
      </c>
      <c r="J31" s="401">
        <f>'A2'!J31</f>
        <v>0</v>
      </c>
      <c r="K31" s="401">
        <f>'A2'!K31</f>
        <v>0.38400000000000001</v>
      </c>
      <c r="L31" s="401">
        <f>'A2'!L31</f>
        <v>249.71829230999998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0</v>
      </c>
      <c r="E32" s="401">
        <f>'A2'!E32</f>
        <v>0</v>
      </c>
      <c r="F32" s="401">
        <f>'A2'!F32</f>
        <v>0</v>
      </c>
      <c r="G32" s="401">
        <f>'A2'!G32</f>
        <v>1.8307205500000001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0.06</v>
      </c>
      <c r="L32" s="401">
        <f>'A2'!L32</f>
        <v>1.8907205500000002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218.67158021</v>
      </c>
      <c r="E33" s="401">
        <f>'A2'!E33</f>
        <v>0</v>
      </c>
      <c r="F33" s="401">
        <f>'A2'!F33</f>
        <v>0</v>
      </c>
      <c r="G33" s="401">
        <f>'A2'!G33</f>
        <v>0</v>
      </c>
      <c r="H33" s="401">
        <f>'A2'!H33</f>
        <v>4.0319835699999995</v>
      </c>
      <c r="I33" s="401">
        <f>'A2'!I33</f>
        <v>24.800007980000004</v>
      </c>
      <c r="J33" s="401">
        <f>'A2'!J33</f>
        <v>0</v>
      </c>
      <c r="K33" s="401">
        <f>'A2'!K33</f>
        <v>0.32400000000000001</v>
      </c>
      <c r="L33" s="401">
        <f>'A2'!L33</f>
        <v>247.82757176000001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6281.0733495500017</v>
      </c>
      <c r="E34" s="401">
        <f>'A2'!E34</f>
        <v>4.6330623900000001</v>
      </c>
      <c r="F34" s="401">
        <f>'A2'!F34</f>
        <v>64.251257269999982</v>
      </c>
      <c r="G34" s="401">
        <f>'A2'!G34</f>
        <v>1.8327552100000002</v>
      </c>
      <c r="H34" s="401">
        <f>'A2'!H34</f>
        <v>4.0319835699999995</v>
      </c>
      <c r="I34" s="401">
        <f>'A2'!I34</f>
        <v>90.574123470000004</v>
      </c>
      <c r="J34" s="401">
        <f>'A2'!J34</f>
        <v>1.5062529899999999</v>
      </c>
      <c r="K34" s="401">
        <f>'A2'!K34</f>
        <v>2.2672183700000001</v>
      </c>
      <c r="L34" s="401">
        <f>'A2'!L34</f>
        <v>6450.1700028200012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29.311548590000001</v>
      </c>
      <c r="E36" s="401">
        <f>'A2'!E36</f>
        <v>0</v>
      </c>
      <c r="F36" s="401">
        <f>'A2'!F36</f>
        <v>0.39255004999999998</v>
      </c>
      <c r="G36" s="401">
        <f>'A2'!G36</f>
        <v>1.8307205500000001</v>
      </c>
      <c r="H36" s="401">
        <f>'A2'!H36</f>
        <v>4.0319835699999995</v>
      </c>
      <c r="I36" s="401">
        <f>'A2'!I36</f>
        <v>89.947160729999993</v>
      </c>
      <c r="J36" s="401">
        <f>'A2'!J36</f>
        <v>0</v>
      </c>
      <c r="K36" s="401">
        <f>'A2'!K36</f>
        <v>2.2672183699999997</v>
      </c>
      <c r="L36" s="401">
        <f>'A2'!L36</f>
        <v>127.78118185999999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6251.761800960001</v>
      </c>
      <c r="E37" s="401">
        <f>'A2'!E37</f>
        <v>4.6330623900000001</v>
      </c>
      <c r="F37" s="401">
        <f>'A2'!F37</f>
        <v>63.858707219999985</v>
      </c>
      <c r="G37" s="401">
        <f>'A2'!G37</f>
        <v>2.0346600000000002E-3</v>
      </c>
      <c r="H37" s="401">
        <f>'A2'!H37</f>
        <v>0</v>
      </c>
      <c r="I37" s="401">
        <f>'A2'!I37</f>
        <v>0.62696274000000007</v>
      </c>
      <c r="J37" s="401">
        <f>'A2'!J37</f>
        <v>1.5062529899999999</v>
      </c>
      <c r="K37" s="401">
        <f>'A2'!K37</f>
        <v>0</v>
      </c>
      <c r="L37" s="401">
        <f>'A2'!L37</f>
        <v>6322.3888209600009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0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82532.144199759932</v>
      </c>
      <c r="E41" s="401">
        <f>'A2'!E41</f>
        <v>2600.3164981999998</v>
      </c>
      <c r="F41" s="401">
        <f>'A2'!F41</f>
        <v>6576.1797646799996</v>
      </c>
      <c r="G41" s="401">
        <f>'A2'!G41</f>
        <v>3043.728040060003</v>
      </c>
      <c r="H41" s="401">
        <f>'A2'!H41</f>
        <v>691.15219579999973</v>
      </c>
      <c r="I41" s="401">
        <f>'A2'!I41</f>
        <v>901.4891371799996</v>
      </c>
      <c r="J41" s="401">
        <f>'A2'!J41</f>
        <v>28.634507000000006</v>
      </c>
      <c r="K41" s="401">
        <f>'A2'!K41</f>
        <v>155.12361653999997</v>
      </c>
      <c r="L41" s="401">
        <f>'A2'!L41</f>
        <v>96528.767959219927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22688.165125599968</v>
      </c>
      <c r="E42" s="401">
        <f>'A2'!E42</f>
        <v>329.16659929999992</v>
      </c>
      <c r="F42" s="401">
        <f>'A2'!F42</f>
        <v>1507.8365016599998</v>
      </c>
      <c r="G42" s="401">
        <f>'A2'!G42</f>
        <v>354.00441257000011</v>
      </c>
      <c r="H42" s="401">
        <f>'A2'!H42</f>
        <v>87.494634800000043</v>
      </c>
      <c r="I42" s="401">
        <f>'A2'!I42</f>
        <v>54.385875580000011</v>
      </c>
      <c r="J42" s="401">
        <f>'A2'!J42</f>
        <v>2.2557990400000012</v>
      </c>
      <c r="K42" s="401">
        <f>'A2'!K42</f>
        <v>13.973500000000001</v>
      </c>
      <c r="L42" s="401">
        <f>'A2'!L42</f>
        <v>25037.282448549966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59843.979074159965</v>
      </c>
      <c r="E43" s="401">
        <f>'A2'!E43</f>
        <v>2271.1498988999997</v>
      </c>
      <c r="F43" s="401">
        <f>'A2'!F43</f>
        <v>5068.3432630199995</v>
      </c>
      <c r="G43" s="401">
        <f>'A2'!G43</f>
        <v>2689.7236274900029</v>
      </c>
      <c r="H43" s="401">
        <f>'A2'!H43</f>
        <v>603.65756099999965</v>
      </c>
      <c r="I43" s="401">
        <f>'A2'!I43</f>
        <v>847.10326159999954</v>
      </c>
      <c r="J43" s="401">
        <f>'A2'!J43</f>
        <v>26.378707960000003</v>
      </c>
      <c r="K43" s="401">
        <f>'A2'!K43</f>
        <v>141.15011653999997</v>
      </c>
      <c r="L43" s="401">
        <f>'A2'!L43</f>
        <v>71491.485510669969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34467.53221888002</v>
      </c>
      <c r="E44" s="401">
        <f>'A2'!E44</f>
        <v>1666.8544470999996</v>
      </c>
      <c r="F44" s="401">
        <f>'A2'!F44</f>
        <v>3278.771238580001</v>
      </c>
      <c r="G44" s="401">
        <f>'A2'!G44</f>
        <v>1074.7001520300003</v>
      </c>
      <c r="H44" s="401">
        <f>'A2'!H44</f>
        <v>606.33700488000022</v>
      </c>
      <c r="I44" s="401">
        <f>'A2'!I44</f>
        <v>1104.2190216399999</v>
      </c>
      <c r="J44" s="401">
        <f>'A2'!J44</f>
        <v>21.18831668</v>
      </c>
      <c r="K44" s="401">
        <f>'A2'!K44</f>
        <v>363.54904156000003</v>
      </c>
      <c r="L44" s="401">
        <f>'A2'!L44</f>
        <v>42583.151441350026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6793.9139086199975</v>
      </c>
      <c r="E45" s="401">
        <f>'A2'!E45</f>
        <v>529.84751751999954</v>
      </c>
      <c r="F45" s="401">
        <f>'A2'!F45</f>
        <v>336.94181264000008</v>
      </c>
      <c r="G45" s="401">
        <f>'A2'!G45</f>
        <v>8.3415556199999994</v>
      </c>
      <c r="H45" s="401">
        <f>'A2'!H45</f>
        <v>19.99525586</v>
      </c>
      <c r="I45" s="401">
        <f>'A2'!I45</f>
        <v>121.81948685999997</v>
      </c>
      <c r="J45" s="401">
        <f>'A2'!J45</f>
        <v>0</v>
      </c>
      <c r="K45" s="401">
        <f>'A2'!K45</f>
        <v>0</v>
      </c>
      <c r="L45" s="401">
        <f>'A2'!L45</f>
        <v>7810.8595371199972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27673.618310260023</v>
      </c>
      <c r="E46" s="401">
        <f>'A2'!E46</f>
        <v>1137.0069295799999</v>
      </c>
      <c r="F46" s="401">
        <f>'A2'!F46</f>
        <v>2941.8294259400009</v>
      </c>
      <c r="G46" s="401">
        <f>'A2'!G46</f>
        <v>1066.3585964100002</v>
      </c>
      <c r="H46" s="401">
        <f>'A2'!H46</f>
        <v>586.34174902000018</v>
      </c>
      <c r="I46" s="401">
        <f>'A2'!I46</f>
        <v>982.39953478000007</v>
      </c>
      <c r="J46" s="401">
        <f>'A2'!J46</f>
        <v>21.18831668</v>
      </c>
      <c r="K46" s="401">
        <f>'A2'!K46</f>
        <v>363.54904156000003</v>
      </c>
      <c r="L46" s="401">
        <f>'A2'!L46</f>
        <v>34772.291904230027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21425.613289730005</v>
      </c>
      <c r="E47" s="401">
        <f>'A2'!E47</f>
        <v>1095.9853979099998</v>
      </c>
      <c r="F47" s="401">
        <f>'A2'!F47</f>
        <v>914.48922124000057</v>
      </c>
      <c r="G47" s="401">
        <f>'A2'!G47</f>
        <v>323.98310865000002</v>
      </c>
      <c r="H47" s="401">
        <f>'A2'!H47</f>
        <v>482.95282006000002</v>
      </c>
      <c r="I47" s="401">
        <f>'A2'!I47</f>
        <v>454.28261167999995</v>
      </c>
      <c r="J47" s="401">
        <f>'A2'!J47</f>
        <v>29.90569438</v>
      </c>
      <c r="K47" s="401">
        <f>'A2'!K47</f>
        <v>48.25714</v>
      </c>
      <c r="L47" s="401">
        <f>'A2'!L47</f>
        <v>24775.469283650007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926.09562527000026</v>
      </c>
      <c r="E48" s="401">
        <f>'A2'!E48</f>
        <v>359.09411644000011</v>
      </c>
      <c r="F48" s="401">
        <f>'A2'!F48</f>
        <v>128.26637064000002</v>
      </c>
      <c r="G48" s="401">
        <f>'A2'!G48</f>
        <v>98.123125450000074</v>
      </c>
      <c r="H48" s="401">
        <f>'A2'!H48</f>
        <v>24.519806800000005</v>
      </c>
      <c r="I48" s="401">
        <f>'A2'!I48</f>
        <v>165.48174257999997</v>
      </c>
      <c r="J48" s="401">
        <f>'A2'!J48</f>
        <v>1.7001434599999998</v>
      </c>
      <c r="K48" s="401">
        <f>'A2'!K48</f>
        <v>48.235140000000001</v>
      </c>
      <c r="L48" s="401">
        <f>'A2'!L48</f>
        <v>1751.5160706400004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20499.517664460003</v>
      </c>
      <c r="E49" s="401">
        <f>'A2'!E49</f>
        <v>736.89128146999985</v>
      </c>
      <c r="F49" s="401">
        <f>'A2'!F49</f>
        <v>786.22285060000058</v>
      </c>
      <c r="G49" s="401">
        <f>'A2'!G49</f>
        <v>225.85998319999996</v>
      </c>
      <c r="H49" s="401">
        <f>'A2'!H49</f>
        <v>458.43301326</v>
      </c>
      <c r="I49" s="401">
        <f>'A2'!I49</f>
        <v>288.8008691</v>
      </c>
      <c r="J49" s="401">
        <f>'A2'!J49</f>
        <v>28.20555092</v>
      </c>
      <c r="K49" s="401">
        <f>'A2'!K49</f>
        <v>2.1999999999999999E-2</v>
      </c>
      <c r="L49" s="401">
        <f>'A2'!L49</f>
        <v>23023.953213010005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138425.28970836996</v>
      </c>
      <c r="E50" s="401">
        <f>'A2'!E50</f>
        <v>5363.1563432099992</v>
      </c>
      <c r="F50" s="401">
        <f>'A2'!F50</f>
        <v>10769.440224500002</v>
      </c>
      <c r="G50" s="401">
        <f>'A2'!G50</f>
        <v>4442.4113007400028</v>
      </c>
      <c r="H50" s="401">
        <f>'A2'!H50</f>
        <v>1780.4420207399999</v>
      </c>
      <c r="I50" s="401">
        <f>'A2'!I50</f>
        <v>2459.9907704999996</v>
      </c>
      <c r="J50" s="401">
        <f>'A2'!J50</f>
        <v>79.728518059999999</v>
      </c>
      <c r="K50" s="401">
        <f>'A2'!K50</f>
        <v>566.92979809999997</v>
      </c>
      <c r="L50" s="401">
        <f>'A2'!L50</f>
        <v>163887.38868421997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131959.57702234946</v>
      </c>
      <c r="E52" s="401">
        <f>'A2'!E52</f>
        <v>5299.2296301100041</v>
      </c>
      <c r="F52" s="401">
        <f>'A2'!F52</f>
        <v>10745.061253670019</v>
      </c>
      <c r="G52" s="401">
        <f>'A2'!G52</f>
        <v>4001.5521950700027</v>
      </c>
      <c r="H52" s="401">
        <f>'A2'!H52</f>
        <v>1759.4790785999992</v>
      </c>
      <c r="I52" s="401">
        <f>'A2'!I52</f>
        <v>2458.5415201799992</v>
      </c>
      <c r="J52" s="401">
        <f>'A2'!J52</f>
        <v>77.298873760000006</v>
      </c>
      <c r="K52" s="401">
        <f>'A2'!K52</f>
        <v>529.95782993</v>
      </c>
      <c r="L52" s="401">
        <f>'A2'!L52</f>
        <v>156830.6974036695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6451.934432250001</v>
      </c>
      <c r="E53" s="401">
        <f>'A2'!E53</f>
        <v>63.926713100000001</v>
      </c>
      <c r="F53" s="401">
        <f>'A2'!F53</f>
        <v>24.378970830000004</v>
      </c>
      <c r="G53" s="401">
        <f>'A2'!G53</f>
        <v>440.85910566999996</v>
      </c>
      <c r="H53" s="401">
        <f>'A2'!H53</f>
        <v>20.962942140000003</v>
      </c>
      <c r="I53" s="401">
        <f>'A2'!I53</f>
        <v>1.44925032</v>
      </c>
      <c r="J53" s="401">
        <f>'A2'!J53</f>
        <v>2.4296442999999996</v>
      </c>
      <c r="K53" s="401">
        <f>'A2'!K53</f>
        <v>13.41785801</v>
      </c>
      <c r="L53" s="401">
        <f>'A2'!L53</f>
        <v>7019.3589166200009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13.77825382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23.55411016</v>
      </c>
      <c r="L54" s="446">
        <f>'A2'!L54</f>
        <v>37.332363979999997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193.40931221999998</v>
      </c>
      <c r="E13" s="401">
        <f>'A3'!E13</f>
        <v>558.35816006000016</v>
      </c>
      <c r="F13" s="401">
        <f>'A3'!F13</f>
        <v>411.72966025999983</v>
      </c>
      <c r="G13" s="401">
        <f>'A3'!G13</f>
        <v>6.76047581</v>
      </c>
      <c r="H13" s="401">
        <f>'A3'!H13</f>
        <v>6.3579012299999995</v>
      </c>
      <c r="I13" s="401">
        <f>'A3'!I13</f>
        <v>15.74434063</v>
      </c>
      <c r="J13" s="401">
        <f>'A3'!J13</f>
        <v>1.68717556</v>
      </c>
      <c r="K13" s="401">
        <f>'A3'!K13</f>
        <v>1194.0470257699997</v>
      </c>
      <c r="L13" s="401">
        <f>'A3'!L13</f>
        <v>49.263925469999968</v>
      </c>
      <c r="M13" s="401">
        <f>'A3'!M13</f>
        <v>338677.01000995107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18.596008719999997</v>
      </c>
      <c r="E14" s="401">
        <f>'A3'!E14</f>
        <v>30.066738510000004</v>
      </c>
      <c r="F14" s="401">
        <f>'A3'!F14</f>
        <v>49.49405642</v>
      </c>
      <c r="G14" s="401">
        <f>'A3'!G14</f>
        <v>5.9094003800000001</v>
      </c>
      <c r="H14" s="401">
        <f>'A3'!H14</f>
        <v>0</v>
      </c>
      <c r="I14" s="401">
        <f>'A3'!I14</f>
        <v>0.66893610999999997</v>
      </c>
      <c r="J14" s="401">
        <f>'A3'!J14</f>
        <v>2.9044440000000001E-2</v>
      </c>
      <c r="K14" s="401">
        <f>'A3'!K14</f>
        <v>104.76418458000001</v>
      </c>
      <c r="L14" s="401">
        <f>'A3'!L14</f>
        <v>5.6512050199999981</v>
      </c>
      <c r="M14" s="401">
        <f>'A3'!M14</f>
        <v>229178.00623832099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174.81330349999999</v>
      </c>
      <c r="E15" s="401">
        <f>'A3'!E15</f>
        <v>528.29142155000011</v>
      </c>
      <c r="F15" s="401">
        <f>'A3'!F15</f>
        <v>362.23560383999984</v>
      </c>
      <c r="G15" s="401">
        <f>'A3'!G15</f>
        <v>0.85107543000000008</v>
      </c>
      <c r="H15" s="401">
        <f>'A3'!H15</f>
        <v>6.3579012299999995</v>
      </c>
      <c r="I15" s="401">
        <f>'A3'!I15</f>
        <v>15.075404519999999</v>
      </c>
      <c r="J15" s="401">
        <f>'A3'!J15</f>
        <v>1.65813112</v>
      </c>
      <c r="K15" s="401">
        <f>'A3'!K15</f>
        <v>1089.2828411899998</v>
      </c>
      <c r="L15" s="401">
        <f>'A3'!L15</f>
        <v>43.612720449999969</v>
      </c>
      <c r="M15" s="401">
        <f>'A3'!M15</f>
        <v>109499.00377163007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51.100440849999998</v>
      </c>
      <c r="E16" s="401">
        <f>'A3'!E16</f>
        <v>328.31871130000013</v>
      </c>
      <c r="F16" s="401">
        <f>'A3'!F16</f>
        <v>614.91858783000032</v>
      </c>
      <c r="G16" s="401">
        <f>'A3'!G16</f>
        <v>14.331511069999999</v>
      </c>
      <c r="H16" s="401">
        <f>'A3'!H16</f>
        <v>9.6642053699999995</v>
      </c>
      <c r="I16" s="401">
        <f>'A3'!I16</f>
        <v>1.385161E-2</v>
      </c>
      <c r="J16" s="401">
        <f>'A3'!J16</f>
        <v>13.21836671</v>
      </c>
      <c r="K16" s="401">
        <f>'A3'!K16</f>
        <v>1031.5656747400003</v>
      </c>
      <c r="L16" s="401">
        <f>'A3'!L16</f>
        <v>235.7665354050001</v>
      </c>
      <c r="M16" s="401">
        <f>'A3'!M16</f>
        <v>178882.35040296506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8.4035442099999997</v>
      </c>
      <c r="E17" s="401">
        <f>'A3'!E17</f>
        <v>22.4755349</v>
      </c>
      <c r="F17" s="401">
        <f>'A3'!F17</f>
        <v>9.9643700000000002E-3</v>
      </c>
      <c r="G17" s="401">
        <f>'A3'!G17</f>
        <v>0</v>
      </c>
      <c r="H17" s="401">
        <f>'A3'!H17</f>
        <v>8.2822906199999995</v>
      </c>
      <c r="I17" s="401">
        <f>'A3'!I17</f>
        <v>0</v>
      </c>
      <c r="J17" s="401">
        <f>'A3'!J17</f>
        <v>0</v>
      </c>
      <c r="K17" s="401">
        <f>'A3'!K17</f>
        <v>39.171334099999996</v>
      </c>
      <c r="L17" s="401">
        <f>'A3'!L17</f>
        <v>1.4240630799999994</v>
      </c>
      <c r="M17" s="401">
        <f>'A3'!M17</f>
        <v>81471.836719439976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42.696896639999999</v>
      </c>
      <c r="E18" s="401">
        <f>'A3'!E18</f>
        <v>305.84317640000012</v>
      </c>
      <c r="F18" s="401">
        <f>'A3'!F18</f>
        <v>614.90862346000029</v>
      </c>
      <c r="G18" s="401">
        <f>'A3'!G18</f>
        <v>14.331511069999999</v>
      </c>
      <c r="H18" s="401">
        <f>'A3'!H18</f>
        <v>1.38191475</v>
      </c>
      <c r="I18" s="401">
        <f>'A3'!I18</f>
        <v>1.385161E-2</v>
      </c>
      <c r="J18" s="401">
        <f>'A3'!J18</f>
        <v>13.21836671</v>
      </c>
      <c r="K18" s="401">
        <f>'A3'!K18</f>
        <v>992.39434064000034</v>
      </c>
      <c r="L18" s="401">
        <f>'A3'!L18</f>
        <v>234.3424723250001</v>
      </c>
      <c r="M18" s="401">
        <f>'A3'!M18</f>
        <v>97410.513683525089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109.26666231000002</v>
      </c>
      <c r="E19" s="401">
        <f>'A3'!E19</f>
        <v>124.24614365000005</v>
      </c>
      <c r="F19" s="401">
        <f>'A3'!F19</f>
        <v>705.36674434999964</v>
      </c>
      <c r="G19" s="401">
        <f>'A3'!G19</f>
        <v>0.38838750999999999</v>
      </c>
      <c r="H19" s="401">
        <f>'A3'!H19</f>
        <v>1.0439981900000002</v>
      </c>
      <c r="I19" s="401">
        <f>'A3'!I19</f>
        <v>4.6910458300000002</v>
      </c>
      <c r="J19" s="401">
        <f>'A3'!J19</f>
        <v>7.7099703300000009</v>
      </c>
      <c r="K19" s="401">
        <f>'A3'!K19</f>
        <v>952.71295216999977</v>
      </c>
      <c r="L19" s="401">
        <f>'A3'!L19</f>
        <v>57.566260660000033</v>
      </c>
      <c r="M19" s="401">
        <f>'A3'!M19</f>
        <v>141265.82167752992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99.278161970000014</v>
      </c>
      <c r="E20" s="401">
        <f>'A3'!E20</f>
        <v>107.59024097000005</v>
      </c>
      <c r="F20" s="401">
        <f>'A3'!F20</f>
        <v>130.03021595999996</v>
      </c>
      <c r="G20" s="401">
        <f>'A3'!G20</f>
        <v>0.38838750999999999</v>
      </c>
      <c r="H20" s="401">
        <f>'A3'!H20</f>
        <v>1.0439981900000002</v>
      </c>
      <c r="I20" s="401">
        <f>'A3'!I20</f>
        <v>4.6851862300000002</v>
      </c>
      <c r="J20" s="401">
        <f>'A3'!J20</f>
        <v>2.7267941600000003</v>
      </c>
      <c r="K20" s="401">
        <f>'A3'!K20</f>
        <v>345.74298499000002</v>
      </c>
      <c r="L20" s="401">
        <f>'A3'!L20</f>
        <v>51.206149465000031</v>
      </c>
      <c r="M20" s="401">
        <f>'A3'!M20</f>
        <v>63918.983576104794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9.9885003400000016</v>
      </c>
      <c r="E21" s="401">
        <f>'A3'!E21</f>
        <v>16.655902680000001</v>
      </c>
      <c r="F21" s="401">
        <f>'A3'!F21</f>
        <v>575.33652838999967</v>
      </c>
      <c r="G21" s="401">
        <f>'A3'!G21</f>
        <v>0</v>
      </c>
      <c r="H21" s="401">
        <f>'A3'!H21</f>
        <v>0</v>
      </c>
      <c r="I21" s="401">
        <f>'A3'!I21</f>
        <v>5.8596000000000004E-3</v>
      </c>
      <c r="J21" s="401">
        <f>'A3'!J21</f>
        <v>4.9831761700000001</v>
      </c>
      <c r="K21" s="401">
        <f>'A3'!K21</f>
        <v>606.96996717999968</v>
      </c>
      <c r="L21" s="401">
        <f>'A3'!L21</f>
        <v>6.3601111949999991</v>
      </c>
      <c r="M21" s="401">
        <f>'A3'!M21</f>
        <v>77346.838101425121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353.77641538</v>
      </c>
      <c r="E22" s="401">
        <f>'A3'!E22</f>
        <v>1010.9230150100003</v>
      </c>
      <c r="F22" s="401">
        <f>'A3'!F22</f>
        <v>1732.0149924399998</v>
      </c>
      <c r="G22" s="401">
        <f>'A3'!G22</f>
        <v>21.480374389999998</v>
      </c>
      <c r="H22" s="401">
        <f>'A3'!H22</f>
        <v>17.066104789999997</v>
      </c>
      <c r="I22" s="401">
        <f>'A3'!I22</f>
        <v>20.44923807</v>
      </c>
      <c r="J22" s="401">
        <f>'A3'!J22</f>
        <v>22.615512600000002</v>
      </c>
      <c r="K22" s="401">
        <f>'A3'!K22</f>
        <v>3178.3256526799996</v>
      </c>
      <c r="L22" s="401">
        <f>'A3'!L22</f>
        <v>342.59672153500009</v>
      </c>
      <c r="M22" s="401">
        <f>'A3'!M22</f>
        <v>658825.18209044612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0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0</v>
      </c>
      <c r="L25" s="401">
        <f>'A3'!L25</f>
        <v>4.2141940499999997</v>
      </c>
      <c r="M25" s="401">
        <f>'A3'!M25</f>
        <v>3783.7871427400005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1.4999999999999999E-2</v>
      </c>
      <c r="M26" s="401">
        <f>'A3'!M26</f>
        <v>213.02619100000004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0</v>
      </c>
      <c r="L27" s="401">
        <f>'A3'!L27</f>
        <v>4.19919405</v>
      </c>
      <c r="M27" s="401">
        <f>'A3'!M27</f>
        <v>3570.7609517400006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0.31588278000000003</v>
      </c>
      <c r="K28" s="401">
        <f>'A3'!K28</f>
        <v>0.31588278000000003</v>
      </c>
      <c r="L28" s="401">
        <f>'A3'!L28</f>
        <v>0.33485139000000003</v>
      </c>
      <c r="M28" s="401">
        <f>'A3'!M28</f>
        <v>10850.073485260002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7579.3194456300016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0.31588278000000003</v>
      </c>
      <c r="K30" s="401">
        <f>'A3'!K30</f>
        <v>0.31588278000000003</v>
      </c>
      <c r="L30" s="401">
        <f>'A3'!L30</f>
        <v>0.33485139000000003</v>
      </c>
      <c r="M30" s="401">
        <f>'A3'!M30</f>
        <v>3270.7540396300005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0</v>
      </c>
      <c r="L31" s="401">
        <f>'A3'!L31</f>
        <v>15.189917384999999</v>
      </c>
      <c r="M31" s="401">
        <f>'A3'!M31</f>
        <v>3971.4993939249998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0.03</v>
      </c>
      <c r="M32" s="401">
        <f>'A3'!M32</f>
        <v>2223.5662717999999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</v>
      </c>
      <c r="L33" s="401">
        <f>'A3'!L33</f>
        <v>15.159917385</v>
      </c>
      <c r="M33" s="401">
        <f>'A3'!M33</f>
        <v>1747.933122125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0</v>
      </c>
      <c r="E34" s="401">
        <f>'A3'!E34</f>
        <v>0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0.31588278000000003</v>
      </c>
      <c r="K34" s="401">
        <f>'A3'!K34</f>
        <v>0.31588278000000003</v>
      </c>
      <c r="L34" s="401">
        <f>'A3'!L34</f>
        <v>19.738962825000002</v>
      </c>
      <c r="M34" s="401">
        <f>'A3'!M34</f>
        <v>18605.360021925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0.31588278000000003</v>
      </c>
      <c r="K36" s="401">
        <f>'A3'!K36</f>
        <v>0.31588278000000003</v>
      </c>
      <c r="L36" s="401">
        <f>'A3'!L36</f>
        <v>4.7784905799999997</v>
      </c>
      <c r="M36" s="401">
        <f>'A3'!M36</f>
        <v>1123.6458421499999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14.960472245</v>
      </c>
      <c r="M37" s="401">
        <f>'A3'!M37</f>
        <v>16968.156096934996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513.55808279999997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154.61096463000001</v>
      </c>
      <c r="E41" s="401">
        <f>'A3'!E41</f>
        <v>91.675781639999997</v>
      </c>
      <c r="F41" s="401">
        <f>'A3'!F41</f>
        <v>336.34638746000013</v>
      </c>
      <c r="G41" s="401">
        <f>'A3'!G41</f>
        <v>0</v>
      </c>
      <c r="H41" s="401">
        <f>'A3'!H41</f>
        <v>0</v>
      </c>
      <c r="I41" s="401">
        <f>'A3'!I41</f>
        <v>0.22228392000000002</v>
      </c>
      <c r="J41" s="401">
        <f>'A3'!J41</f>
        <v>0</v>
      </c>
      <c r="K41" s="401">
        <f>'A3'!K41</f>
        <v>582.85541765000016</v>
      </c>
      <c r="L41" s="401">
        <f>'A3'!L41</f>
        <v>77.56180827</v>
      </c>
      <c r="M41" s="401">
        <f>'A3'!M41</f>
        <v>345250.54808642023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1.10284114</v>
      </c>
      <c r="E42" s="401">
        <f>'A3'!E42</f>
        <v>2.8554933199999999</v>
      </c>
      <c r="F42" s="401">
        <f>'A3'!F42</f>
        <v>292.72999004000013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296.68832450000014</v>
      </c>
      <c r="L42" s="401">
        <f>'A3'!L42</f>
        <v>6.9867499999999998</v>
      </c>
      <c r="M42" s="401">
        <f>'A3'!M42</f>
        <v>178153.92821716022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153.50812349</v>
      </c>
      <c r="E43" s="401">
        <f>'A3'!E43</f>
        <v>88.820288320000003</v>
      </c>
      <c r="F43" s="401">
        <f>'A3'!F43</f>
        <v>43.616397419999991</v>
      </c>
      <c r="G43" s="401">
        <f>'A3'!G43</f>
        <v>0</v>
      </c>
      <c r="H43" s="401">
        <f>'A3'!H43</f>
        <v>0</v>
      </c>
      <c r="I43" s="401">
        <f>'A3'!I43</f>
        <v>0.22228392000000002</v>
      </c>
      <c r="J43" s="401">
        <f>'A3'!J43</f>
        <v>0</v>
      </c>
      <c r="K43" s="401">
        <f>'A3'!K43</f>
        <v>286.16709314999997</v>
      </c>
      <c r="L43" s="401">
        <f>'A3'!L43</f>
        <v>70.57505827</v>
      </c>
      <c r="M43" s="401">
        <f>'A3'!M43</f>
        <v>167096.61986926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1.4091600799999999</v>
      </c>
      <c r="E44" s="401">
        <f>'A3'!E44</f>
        <v>113.80919292999999</v>
      </c>
      <c r="F44" s="401">
        <f>'A3'!F44</f>
        <v>132.65126557999997</v>
      </c>
      <c r="G44" s="401">
        <f>'A3'!G44</f>
        <v>0</v>
      </c>
      <c r="H44" s="401">
        <f>'A3'!H44</f>
        <v>0</v>
      </c>
      <c r="I44" s="401">
        <f>'A3'!I44</f>
        <v>0.72573798</v>
      </c>
      <c r="J44" s="401">
        <f>'A3'!J44</f>
        <v>1.1666193599999999</v>
      </c>
      <c r="K44" s="401">
        <f>'A3'!K44</f>
        <v>249.76197592999995</v>
      </c>
      <c r="L44" s="401">
        <f>'A3'!L44</f>
        <v>182.35783045999995</v>
      </c>
      <c r="M44" s="401">
        <f>'A3'!M44</f>
        <v>111303.14655968998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0</v>
      </c>
      <c r="E45" s="401">
        <f>'A3'!E45</f>
        <v>62.606412370000001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62.606412370000001</v>
      </c>
      <c r="L45" s="401">
        <f>'A3'!L45</f>
        <v>0</v>
      </c>
      <c r="M45" s="401">
        <f>'A3'!M45</f>
        <v>49122.146799479946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1.4091600799999999</v>
      </c>
      <c r="E46" s="401">
        <f>'A3'!E46</f>
        <v>51.202780560000001</v>
      </c>
      <c r="F46" s="401">
        <f>'A3'!F46</f>
        <v>132.65126557999997</v>
      </c>
      <c r="G46" s="401">
        <f>'A3'!G46</f>
        <v>0</v>
      </c>
      <c r="H46" s="401">
        <f>'A3'!H46</f>
        <v>0</v>
      </c>
      <c r="I46" s="401">
        <f>'A3'!I46</f>
        <v>0.72573798</v>
      </c>
      <c r="J46" s="401">
        <f>'A3'!J46</f>
        <v>1.1666193599999999</v>
      </c>
      <c r="K46" s="401">
        <f>'A3'!K46</f>
        <v>187.15556355999996</v>
      </c>
      <c r="L46" s="401">
        <f>'A3'!L46</f>
        <v>182.35783045999995</v>
      </c>
      <c r="M46" s="401">
        <f>'A3'!M46</f>
        <v>62180.999760210041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48.757363550000008</v>
      </c>
      <c r="E47" s="401">
        <f>'A3'!E47</f>
        <v>63.115912950000023</v>
      </c>
      <c r="F47" s="401">
        <f>'A3'!F47</f>
        <v>32.22202652</v>
      </c>
      <c r="G47" s="401">
        <f>'A3'!G47</f>
        <v>0</v>
      </c>
      <c r="H47" s="401">
        <f>'A3'!H47</f>
        <v>0</v>
      </c>
      <c r="I47" s="401">
        <f>'A3'!I47</f>
        <v>0.14036778</v>
      </c>
      <c r="J47" s="401">
        <f>'A3'!J47</f>
        <v>0</v>
      </c>
      <c r="K47" s="401">
        <f>'A3'!K47</f>
        <v>144.23567080000001</v>
      </c>
      <c r="L47" s="401">
        <f>'A3'!L47</f>
        <v>24.128569999999989</v>
      </c>
      <c r="M47" s="401">
        <f>'A3'!M47</f>
        <v>63052.961817760035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47.928331320000005</v>
      </c>
      <c r="E48" s="401">
        <f>'A3'!E48</f>
        <v>62.976695570000025</v>
      </c>
      <c r="F48" s="401">
        <f>'A3'!F48</f>
        <v>31.944825399999999</v>
      </c>
      <c r="G48" s="401">
        <f>'A3'!G48</f>
        <v>0</v>
      </c>
      <c r="H48" s="401">
        <f>'A3'!H48</f>
        <v>0</v>
      </c>
      <c r="I48" s="401">
        <f>'A3'!I48</f>
        <v>0.14036778</v>
      </c>
      <c r="J48" s="401">
        <f>'A3'!J48</f>
        <v>0</v>
      </c>
      <c r="K48" s="401">
        <f>'A3'!K48</f>
        <v>142.99022007000002</v>
      </c>
      <c r="L48" s="401">
        <f>'A3'!L48</f>
        <v>24.11756999999999</v>
      </c>
      <c r="M48" s="401">
        <f>'A3'!M48</f>
        <v>8055.2271035799995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0.82903222999999993</v>
      </c>
      <c r="E49" s="401">
        <f>'A3'!E49</f>
        <v>0.13921738</v>
      </c>
      <c r="F49" s="401">
        <f>'A3'!F49</f>
        <v>0.27720112000000002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1.24545073</v>
      </c>
      <c r="L49" s="401">
        <f>'A3'!L49</f>
        <v>1.0999999999999999E-2</v>
      </c>
      <c r="M49" s="401">
        <f>'A3'!M49</f>
        <v>54997.734714180035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204.77748826000001</v>
      </c>
      <c r="E50" s="401">
        <f>'A3'!E50</f>
        <v>268.60088752000001</v>
      </c>
      <c r="F50" s="401">
        <f>'A3'!F50</f>
        <v>501.21967956000009</v>
      </c>
      <c r="G50" s="401">
        <f>'A3'!G50</f>
        <v>0</v>
      </c>
      <c r="H50" s="401">
        <f>'A3'!H50</f>
        <v>0</v>
      </c>
      <c r="I50" s="401">
        <f>'A3'!I50</f>
        <v>1.0883896799999999</v>
      </c>
      <c r="J50" s="401">
        <f>'A3'!J50</f>
        <v>1.1666193599999999</v>
      </c>
      <c r="K50" s="401">
        <f>'A3'!K50</f>
        <v>976.85306438000009</v>
      </c>
      <c r="L50" s="401">
        <f>'A3'!L50</f>
        <v>284.04820872999994</v>
      </c>
      <c r="M50" s="401">
        <f>'A3'!M50</f>
        <v>519606.65646387025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204.77748826000001</v>
      </c>
      <c r="E52" s="401">
        <f>'A3'!E52</f>
        <v>267.74599961000001</v>
      </c>
      <c r="F52" s="401">
        <f>'A3'!F52</f>
        <v>480.21246034000023</v>
      </c>
      <c r="G52" s="401">
        <f>'A3'!G52</f>
        <v>0</v>
      </c>
      <c r="H52" s="401">
        <f>'A3'!H52</f>
        <v>0</v>
      </c>
      <c r="I52" s="401">
        <f>'A3'!I52</f>
        <v>1.0883896800000001</v>
      </c>
      <c r="J52" s="401">
        <f>'A3'!J52</f>
        <v>0.58624812999999998</v>
      </c>
      <c r="K52" s="401">
        <f>'A3'!K52</f>
        <v>954.41058602000021</v>
      </c>
      <c r="L52" s="401">
        <f>'A3'!L52</f>
        <v>265.27203903000014</v>
      </c>
      <c r="M52" s="401">
        <f>'A3'!M52</f>
        <v>506692.37991625944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0.85488790999999997</v>
      </c>
      <c r="F53" s="401">
        <f>'A3'!F53</f>
        <v>21.00721922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0.58037123000000002</v>
      </c>
      <c r="K53" s="401">
        <f>'A3'!K53</f>
        <v>22.442478359999999</v>
      </c>
      <c r="L53" s="401">
        <f>'A3'!L53</f>
        <v>6.9991146200000003</v>
      </c>
      <c r="M53" s="401">
        <f>'A3'!M53</f>
        <v>12520.995388380001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11.77705508</v>
      </c>
      <c r="M54" s="446">
        <f>'A3'!M54</f>
        <v>393.28115924999997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4.9342199999999996E-3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1.8590121799999999</v>
      </c>
      <c r="M13" s="401">
        <f>'A4'!M13</f>
        <v>0</v>
      </c>
      <c r="N13" s="401">
        <f>'A4'!N13</f>
        <v>1.6907360999999996</v>
      </c>
      <c r="O13" s="401">
        <f>'A4'!O13</f>
        <v>4.6879729799999978</v>
      </c>
      <c r="P13" s="401">
        <f>'A4'!P13</f>
        <v>0.45252508000000002</v>
      </c>
      <c r="Q13" s="401">
        <f>'A4'!Q13</f>
        <v>0</v>
      </c>
      <c r="R13" s="401">
        <f>'A4'!R13</f>
        <v>20.448</v>
      </c>
      <c r="S13" s="401">
        <f>'A4'!S13</f>
        <v>1.3374586800000001</v>
      </c>
      <c r="T13" s="401">
        <f>'A4'!T13</f>
        <v>0</v>
      </c>
      <c r="U13" s="401">
        <f>'A4'!U13</f>
        <v>5.5628000000000006E-3</v>
      </c>
      <c r="V13" s="401">
        <f>'A4'!V13</f>
        <v>0.94767748000000007</v>
      </c>
      <c r="W13" s="401">
        <f>'A4'!W13</f>
        <v>0</v>
      </c>
      <c r="X13" s="401">
        <f>'A4'!X13</f>
        <v>0</v>
      </c>
      <c r="Y13" s="401">
        <f>'A4'!Y13</f>
        <v>7.9766199999999995E-2</v>
      </c>
      <c r="Z13" s="401">
        <f>'A4'!Z13</f>
        <v>2.3445302799999999</v>
      </c>
      <c r="AA13" s="401">
        <f>'A4'!AA13</f>
        <v>0</v>
      </c>
      <c r="AB13" s="401">
        <f>'A4'!AB13</f>
        <v>0</v>
      </c>
      <c r="AC13" s="401">
        <f>'A4'!AC13</f>
        <v>12.732448000000005</v>
      </c>
      <c r="AD13" s="401">
        <f>'A4'!AD13</f>
        <v>36.252484600000003</v>
      </c>
      <c r="AE13" s="401">
        <f>'A4'!AE13</f>
        <v>0</v>
      </c>
      <c r="AF13" s="401">
        <f>'A4'!AF13</f>
        <v>0</v>
      </c>
      <c r="AG13" s="401">
        <f>'A4'!AG13</f>
        <v>12.573182019999997</v>
      </c>
      <c r="AH13" s="401">
        <f>'A4'!AH13</f>
        <v>0</v>
      </c>
      <c r="AI13" s="401">
        <f>'A4'!AI13</f>
        <v>0</v>
      </c>
      <c r="AJ13" s="401">
        <f>'A4'!AJ13</f>
        <v>5.9106560000000002E-2</v>
      </c>
      <c r="AK13" s="401">
        <f>'A4'!AK13</f>
        <v>0</v>
      </c>
      <c r="AL13" s="401">
        <f>'A4'!AL13</f>
        <v>0.55958859999999988</v>
      </c>
      <c r="AM13" s="401">
        <f>'A4'!AM13</f>
        <v>0</v>
      </c>
      <c r="AN13" s="401">
        <f>'A4'!AN13</f>
        <v>0.11799999999999999</v>
      </c>
      <c r="AO13" s="401">
        <f>'A4'!AO13</f>
        <v>0</v>
      </c>
      <c r="AP13" s="401">
        <f>'A4'!AP13</f>
        <v>0</v>
      </c>
      <c r="AQ13" s="401">
        <f>'A4'!AQ13</f>
        <v>51.979413779999994</v>
      </c>
      <c r="AR13" s="401">
        <f>'A4'!AR13</f>
        <v>40.208817719999992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0.56160727999999993</v>
      </c>
      <c r="O14" s="401">
        <f>'A4'!O14</f>
        <v>0.93483959999999988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0.59326220000000007</v>
      </c>
      <c r="AD14" s="401">
        <f>'A4'!AD14</f>
        <v>12.002000000000001</v>
      </c>
      <c r="AE14" s="401">
        <f>'A4'!AE14</f>
        <v>0</v>
      </c>
      <c r="AF14" s="401">
        <f>'A4'!AF14</f>
        <v>0</v>
      </c>
      <c r="AG14" s="401">
        <f>'A4'!AG14</f>
        <v>2.1375667200000001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0.11799999999999999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6.2575442799999976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4.9342199999999996E-3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1.8590121799999999</v>
      </c>
      <c r="M15" s="401">
        <f>'A4'!M15</f>
        <v>0</v>
      </c>
      <c r="N15" s="401">
        <f>'A4'!N15</f>
        <v>1.1291288199999998</v>
      </c>
      <c r="O15" s="401">
        <f>'A4'!O15</f>
        <v>3.7531333799999982</v>
      </c>
      <c r="P15" s="401">
        <f>'A4'!P15</f>
        <v>0.45252508000000002</v>
      </c>
      <c r="Q15" s="401">
        <f>'A4'!Q15</f>
        <v>0</v>
      </c>
      <c r="R15" s="401">
        <f>'A4'!R15</f>
        <v>20.448</v>
      </c>
      <c r="S15" s="401">
        <f>'A4'!S15</f>
        <v>1.3374586800000001</v>
      </c>
      <c r="T15" s="401">
        <f>'A4'!T15</f>
        <v>0</v>
      </c>
      <c r="U15" s="401">
        <f>'A4'!U15</f>
        <v>5.5628000000000006E-3</v>
      </c>
      <c r="V15" s="401">
        <f>'A4'!V15</f>
        <v>0.94767748000000007</v>
      </c>
      <c r="W15" s="401">
        <f>'A4'!W15</f>
        <v>0</v>
      </c>
      <c r="X15" s="401">
        <f>'A4'!X15</f>
        <v>0</v>
      </c>
      <c r="Y15" s="401">
        <f>'A4'!Y15</f>
        <v>7.9766199999999995E-2</v>
      </c>
      <c r="Z15" s="401">
        <f>'A4'!Z15</f>
        <v>2.3445302799999999</v>
      </c>
      <c r="AA15" s="401">
        <f>'A4'!AA15</f>
        <v>0</v>
      </c>
      <c r="AB15" s="401">
        <f>'A4'!AB15</f>
        <v>0</v>
      </c>
      <c r="AC15" s="401">
        <f>'A4'!AC15</f>
        <v>12.139185800000005</v>
      </c>
      <c r="AD15" s="401">
        <f>'A4'!AD15</f>
        <v>24.2504846</v>
      </c>
      <c r="AE15" s="401">
        <f>'A4'!AE15</f>
        <v>0</v>
      </c>
      <c r="AF15" s="401">
        <f>'A4'!AF15</f>
        <v>0</v>
      </c>
      <c r="AG15" s="401">
        <f>'A4'!AG15</f>
        <v>10.435615299999997</v>
      </c>
      <c r="AH15" s="401">
        <f>'A4'!AH15</f>
        <v>0</v>
      </c>
      <c r="AI15" s="401">
        <f>'A4'!AI15</f>
        <v>0</v>
      </c>
      <c r="AJ15" s="401">
        <f>'A4'!AJ15</f>
        <v>5.9106560000000002E-2</v>
      </c>
      <c r="AK15" s="401">
        <f>'A4'!AK15</f>
        <v>0</v>
      </c>
      <c r="AL15" s="401">
        <f>'A4'!AL15</f>
        <v>0.55958859999999988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51.979413779999994</v>
      </c>
      <c r="AR15" s="401">
        <f>'A4'!AR15</f>
        <v>33.951273439999994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0.89239873999999986</v>
      </c>
      <c r="M16" s="401">
        <f>'A4'!M16</f>
        <v>0</v>
      </c>
      <c r="N16" s="401">
        <f>'A4'!N16</f>
        <v>5.1367697599999991</v>
      </c>
      <c r="O16" s="401">
        <f>'A4'!O16</f>
        <v>2.3299720800000001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0.2007998</v>
      </c>
      <c r="T16" s="401">
        <f>'A4'!T16</f>
        <v>0</v>
      </c>
      <c r="U16" s="401">
        <f>'A4'!U16</f>
        <v>0</v>
      </c>
      <c r="V16" s="401">
        <f>'A4'!V16</f>
        <v>1.07298698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17.743765459999995</v>
      </c>
      <c r="AD16" s="401">
        <f>'A4'!AD16</f>
        <v>13.396321110000001</v>
      </c>
      <c r="AE16" s="401">
        <f>'A4'!AE16</f>
        <v>0</v>
      </c>
      <c r="AF16" s="401">
        <f>'A4'!AF16</f>
        <v>0</v>
      </c>
      <c r="AG16" s="401">
        <f>'A4'!AG16</f>
        <v>7.6967947600000013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1.0088389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892.26449242000103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0.8563981799999999</v>
      </c>
      <c r="M17" s="401">
        <f>'A4'!M17</f>
        <v>0</v>
      </c>
      <c r="N17" s="401">
        <f>'A4'!N17</f>
        <v>0</v>
      </c>
      <c r="O17" s="401">
        <f>'A4'!O17</f>
        <v>6.4229679999999997E-2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1.07298698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0.88684592000000007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0.24418262000000002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8.61432E-3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2.5629946199999991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3.6000560000000001E-2</v>
      </c>
      <c r="M18" s="401">
        <f>'A4'!M18</f>
        <v>0</v>
      </c>
      <c r="N18" s="401">
        <f>'A4'!N18</f>
        <v>5.1367697599999991</v>
      </c>
      <c r="O18" s="401">
        <f>'A4'!O18</f>
        <v>2.2657424000000002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0.2007998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16.856919539999996</v>
      </c>
      <c r="AD18" s="401">
        <f>'A4'!AD18</f>
        <v>13.396321110000001</v>
      </c>
      <c r="AE18" s="401">
        <f>'A4'!AE18</f>
        <v>0</v>
      </c>
      <c r="AF18" s="401">
        <f>'A4'!AF18</f>
        <v>0</v>
      </c>
      <c r="AG18" s="401">
        <f>'A4'!AG18</f>
        <v>7.4526121400000012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1.00022458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889.70149780000099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4.8878400000000001E-3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2.3450778199999993</v>
      </c>
      <c r="M19" s="401">
        <f>'A4'!M19</f>
        <v>0</v>
      </c>
      <c r="N19" s="401">
        <f>'A4'!N19</f>
        <v>4.4144672100000015</v>
      </c>
      <c r="O19" s="401">
        <f>'A4'!O19</f>
        <v>11.187585540000001</v>
      </c>
      <c r="P19" s="401">
        <f>'A4'!P19</f>
        <v>0.12666923999999999</v>
      </c>
      <c r="Q19" s="401">
        <f>'A4'!Q19</f>
        <v>0</v>
      </c>
      <c r="R19" s="401">
        <f>'A4'!R19</f>
        <v>20.50945746</v>
      </c>
      <c r="S19" s="401">
        <f>'A4'!S19</f>
        <v>1.54002708</v>
      </c>
      <c r="T19" s="401">
        <f>'A4'!T19</f>
        <v>0</v>
      </c>
      <c r="U19" s="401">
        <f>'A4'!U19</f>
        <v>6.0000000000000001E-3</v>
      </c>
      <c r="V19" s="401">
        <f>'A4'!V19</f>
        <v>1.07388192</v>
      </c>
      <c r="W19" s="401">
        <f>'A4'!W19</f>
        <v>0</v>
      </c>
      <c r="X19" s="401">
        <f>'A4'!X19</f>
        <v>0</v>
      </c>
      <c r="Y19" s="401">
        <f>'A4'!Y19</f>
        <v>5.7759460000000006E-2</v>
      </c>
      <c r="Z19" s="401">
        <f>'A4'!Z19</f>
        <v>1.4572399999999999E-2</v>
      </c>
      <c r="AA19" s="401">
        <f>'A4'!AA19</f>
        <v>0</v>
      </c>
      <c r="AB19" s="401">
        <f>'A4'!AB19</f>
        <v>0</v>
      </c>
      <c r="AC19" s="401">
        <f>'A4'!AC19</f>
        <v>4.2059700000000015</v>
      </c>
      <c r="AD19" s="401">
        <f>'A4'!AD19</f>
        <v>72.234726870000003</v>
      </c>
      <c r="AE19" s="401">
        <f>'A4'!AE19</f>
        <v>0</v>
      </c>
      <c r="AF19" s="401">
        <f>'A4'!AF19</f>
        <v>0</v>
      </c>
      <c r="AG19" s="401">
        <f>'A4'!AG19</f>
        <v>4.52815236</v>
      </c>
      <c r="AH19" s="401">
        <f>'A4'!AH19</f>
        <v>2.4134600000000001E-3</v>
      </c>
      <c r="AI19" s="401">
        <f>'A4'!AI19</f>
        <v>0</v>
      </c>
      <c r="AJ19" s="401">
        <f>'A4'!AJ19</f>
        <v>6.2E-2</v>
      </c>
      <c r="AK19" s="401">
        <f>'A4'!AK19</f>
        <v>0</v>
      </c>
      <c r="AL19" s="401">
        <f>'A4'!AL19</f>
        <v>3.9253001399999996</v>
      </c>
      <c r="AM19" s="401">
        <f>'A4'!AM19</f>
        <v>0</v>
      </c>
      <c r="AN19" s="401">
        <f>'A4'!AN19</f>
        <v>2E-3</v>
      </c>
      <c r="AO19" s="401">
        <f>'A4'!AO19</f>
        <v>0</v>
      </c>
      <c r="AP19" s="401">
        <f>'A4'!AP19</f>
        <v>0</v>
      </c>
      <c r="AQ19" s="401">
        <f>'A4'!AQ19</f>
        <v>13.616307320000001</v>
      </c>
      <c r="AR19" s="401">
        <f>'A4'!AR19</f>
        <v>90.084707920000056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4.8878400000000001E-3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2.3450778199999993</v>
      </c>
      <c r="M20" s="401">
        <f>'A4'!M20</f>
        <v>0</v>
      </c>
      <c r="N20" s="401">
        <f>'A4'!N20</f>
        <v>3.8851849300000012</v>
      </c>
      <c r="O20" s="401">
        <f>'A4'!O20</f>
        <v>11.14474122</v>
      </c>
      <c r="P20" s="401">
        <f>'A4'!P20</f>
        <v>0.12666923999999999</v>
      </c>
      <c r="Q20" s="401">
        <f>'A4'!Q20</f>
        <v>0</v>
      </c>
      <c r="R20" s="401">
        <f>'A4'!R20</f>
        <v>20.50945746</v>
      </c>
      <c r="S20" s="401">
        <f>'A4'!S20</f>
        <v>1.53090072</v>
      </c>
      <c r="T20" s="401">
        <f>'A4'!T20</f>
        <v>0</v>
      </c>
      <c r="U20" s="401">
        <f>'A4'!U20</f>
        <v>6.0000000000000001E-3</v>
      </c>
      <c r="V20" s="401">
        <f>'A4'!V20</f>
        <v>1.07388192</v>
      </c>
      <c r="W20" s="401">
        <f>'A4'!W20</f>
        <v>0</v>
      </c>
      <c r="X20" s="401">
        <f>'A4'!X20</f>
        <v>0</v>
      </c>
      <c r="Y20" s="401">
        <f>'A4'!Y20</f>
        <v>5.7759460000000006E-2</v>
      </c>
      <c r="Z20" s="401">
        <f>'A4'!Z20</f>
        <v>1.4572399999999999E-2</v>
      </c>
      <c r="AA20" s="401">
        <f>'A4'!AA20</f>
        <v>0</v>
      </c>
      <c r="AB20" s="401">
        <f>'A4'!AB20</f>
        <v>0</v>
      </c>
      <c r="AC20" s="401">
        <f>'A4'!AC20</f>
        <v>3.4751565200000014</v>
      </c>
      <c r="AD20" s="401">
        <f>'A4'!AD20</f>
        <v>57.900866989999997</v>
      </c>
      <c r="AE20" s="401">
        <f>'A4'!AE20</f>
        <v>0</v>
      </c>
      <c r="AF20" s="401">
        <f>'A4'!AF20</f>
        <v>0</v>
      </c>
      <c r="AG20" s="401">
        <f>'A4'!AG20</f>
        <v>4.2922238000000004</v>
      </c>
      <c r="AH20" s="401">
        <f>'A4'!AH20</f>
        <v>2.4134600000000001E-3</v>
      </c>
      <c r="AI20" s="401">
        <f>'A4'!AI20</f>
        <v>0</v>
      </c>
      <c r="AJ20" s="401">
        <f>'A4'!AJ20</f>
        <v>6.2E-2</v>
      </c>
      <c r="AK20" s="401">
        <f>'A4'!AK20</f>
        <v>0</v>
      </c>
      <c r="AL20" s="401">
        <f>'A4'!AL20</f>
        <v>3.8689737399999995</v>
      </c>
      <c r="AM20" s="401">
        <f>'A4'!AM20</f>
        <v>0</v>
      </c>
      <c r="AN20" s="401">
        <f>'A4'!AN20</f>
        <v>2E-3</v>
      </c>
      <c r="AO20" s="401">
        <f>'A4'!AO20</f>
        <v>0</v>
      </c>
      <c r="AP20" s="401">
        <f>'A4'!AP20</f>
        <v>0</v>
      </c>
      <c r="AQ20" s="401">
        <f>'A4'!AQ20</f>
        <v>4.1354144600000007</v>
      </c>
      <c r="AR20" s="401">
        <f>'A4'!AR20</f>
        <v>90.063337280000056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0.52928227999999988</v>
      </c>
      <c r="O21" s="401">
        <f>'A4'!O21</f>
        <v>4.2844320000000005E-2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9.12636E-3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0.7308134799999999</v>
      </c>
      <c r="AD21" s="401">
        <f>'A4'!AD21</f>
        <v>14.33385988</v>
      </c>
      <c r="AE21" s="401">
        <f>'A4'!AE21</f>
        <v>0</v>
      </c>
      <c r="AF21" s="401">
        <f>'A4'!AF21</f>
        <v>0</v>
      </c>
      <c r="AG21" s="401">
        <f>'A4'!AG21</f>
        <v>0.23592856000000001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5.6326399999999999E-2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9.4808928599999991</v>
      </c>
      <c r="AR21" s="401">
        <f>'A4'!AR21</f>
        <v>2.137064E-2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9.8220600000000005E-3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5.096488739999999</v>
      </c>
      <c r="M22" s="401">
        <f>'A4'!M22</f>
        <v>0</v>
      </c>
      <c r="N22" s="401">
        <f>'A4'!N22</f>
        <v>11.24197307</v>
      </c>
      <c r="O22" s="401">
        <f>'A4'!O22</f>
        <v>18.205530599999999</v>
      </c>
      <c r="P22" s="401">
        <f>'A4'!P22</f>
        <v>0.57919432000000004</v>
      </c>
      <c r="Q22" s="401">
        <f>'A4'!Q22</f>
        <v>0</v>
      </c>
      <c r="R22" s="401">
        <f>'A4'!R22</f>
        <v>40.957457460000001</v>
      </c>
      <c r="S22" s="401">
        <f>'A4'!S22</f>
        <v>3.0782855600000003</v>
      </c>
      <c r="T22" s="401">
        <f>'A4'!T22</f>
        <v>0</v>
      </c>
      <c r="U22" s="401">
        <f>'A4'!U22</f>
        <v>1.1562800000000002E-2</v>
      </c>
      <c r="V22" s="401">
        <f>'A4'!V22</f>
        <v>3.0945463800000006</v>
      </c>
      <c r="W22" s="401">
        <f>'A4'!W22</f>
        <v>0</v>
      </c>
      <c r="X22" s="401">
        <f>'A4'!X22</f>
        <v>0</v>
      </c>
      <c r="Y22" s="401">
        <f>'A4'!Y22</f>
        <v>0.13752565999999999</v>
      </c>
      <c r="Z22" s="401">
        <f>'A4'!Z22</f>
        <v>2.3591026799999999</v>
      </c>
      <c r="AA22" s="401">
        <f>'A4'!AA22</f>
        <v>0</v>
      </c>
      <c r="AB22" s="401">
        <f>'A4'!AB22</f>
        <v>0</v>
      </c>
      <c r="AC22" s="401">
        <f>'A4'!AC22</f>
        <v>34.682183460000005</v>
      </c>
      <c r="AD22" s="401">
        <f>'A4'!AD22</f>
        <v>121.88353258000001</v>
      </c>
      <c r="AE22" s="401">
        <f>'A4'!AE22</f>
        <v>0</v>
      </c>
      <c r="AF22" s="401">
        <f>'A4'!AF22</f>
        <v>0</v>
      </c>
      <c r="AG22" s="401">
        <f>'A4'!AG22</f>
        <v>24.79812914</v>
      </c>
      <c r="AH22" s="401">
        <f>'A4'!AH22</f>
        <v>2.4134600000000001E-3</v>
      </c>
      <c r="AI22" s="401">
        <f>'A4'!AI22</f>
        <v>0</v>
      </c>
      <c r="AJ22" s="401">
        <f>'A4'!AJ22</f>
        <v>0.12110656</v>
      </c>
      <c r="AK22" s="401">
        <f>'A4'!AK22</f>
        <v>0</v>
      </c>
      <c r="AL22" s="401">
        <f>'A4'!AL22</f>
        <v>5.4937276399999995</v>
      </c>
      <c r="AM22" s="401">
        <f>'A4'!AM22</f>
        <v>0</v>
      </c>
      <c r="AN22" s="401">
        <f>'A4'!AN22</f>
        <v>0.12</v>
      </c>
      <c r="AO22" s="401">
        <f>'A4'!AO22</f>
        <v>0</v>
      </c>
      <c r="AP22" s="401">
        <f>'A4'!AP22</f>
        <v>0</v>
      </c>
      <c r="AQ22" s="401">
        <f>'A4'!AQ22</f>
        <v>65.595721099999992</v>
      </c>
      <c r="AR22" s="401">
        <f>'A4'!AR22</f>
        <v>1022.558018060001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10.020169730000003</v>
      </c>
      <c r="AE25" s="401">
        <f>'A4'!AE25</f>
        <v>0</v>
      </c>
      <c r="AF25" s="401">
        <f>'A4'!AF25</f>
        <v>0</v>
      </c>
      <c r="AG25" s="401">
        <f>'A4'!AG25</f>
        <v>3.443674E-2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0.06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9.9601697300000023</v>
      </c>
      <c r="AE27" s="401">
        <f>'A4'!AE27</f>
        <v>0</v>
      </c>
      <c r="AF27" s="401">
        <f>'A4'!AF27</f>
        <v>0</v>
      </c>
      <c r="AG27" s="401">
        <f>'A4'!AG27</f>
        <v>3.443674E-2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0.63176556000000006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0.61081999999999992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0.63176556000000006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0.61081999999999992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59.84188898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0.8428902800000001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0.12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59.84188898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0.72289028000000011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0.63176556000000006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59.84188898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11.473880010000002</v>
      </c>
      <c r="AE34" s="401">
        <f>'A4'!AE34</f>
        <v>0</v>
      </c>
      <c r="AF34" s="401">
        <f>'A4'!AF34</f>
        <v>0</v>
      </c>
      <c r="AG34" s="401">
        <f>'A4'!AG34</f>
        <v>3.443674E-2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0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0.63176556000000006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11.47388001</v>
      </c>
      <c r="AE36" s="401">
        <f>'A4'!AE36</f>
        <v>0</v>
      </c>
      <c r="AF36" s="401">
        <f>'A4'!AF36</f>
        <v>0</v>
      </c>
      <c r="AG36" s="401">
        <f>'A4'!AG36</f>
        <v>3.443674E-2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59.84188898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1.8558078800000002</v>
      </c>
      <c r="P41" s="401">
        <f>'A4'!P41</f>
        <v>0</v>
      </c>
      <c r="Q41" s="401">
        <f>'A4'!Q41</f>
        <v>0</v>
      </c>
      <c r="R41" s="401">
        <f>'A4'!R41</f>
        <v>43.311999999999998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28.575049280000002</v>
      </c>
      <c r="AD41" s="401">
        <f>'A4'!AD41</f>
        <v>227.86099999999999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3.2581377599999999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5.3852381600000001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27.946999999999999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1.8558078800000002</v>
      </c>
      <c r="P43" s="401">
        <f>'A4'!P43</f>
        <v>0</v>
      </c>
      <c r="Q43" s="401">
        <f>'A4'!Q43</f>
        <v>0</v>
      </c>
      <c r="R43" s="401">
        <f>'A4'!R43</f>
        <v>43.311999999999998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28.575049280000002</v>
      </c>
      <c r="AD43" s="401">
        <f>'A4'!AD43</f>
        <v>199.91399999999999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3.2581377599999999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5.3852381600000001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0.89298412000000005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482.995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18.484681519999999</v>
      </c>
      <c r="AR44" s="401">
        <f>'A4'!AR44</f>
        <v>227.05865620000006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0.89298412000000005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482.995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18.484681519999999</v>
      </c>
      <c r="AR46" s="401">
        <f>'A4'!AR46</f>
        <v>227.05865620000006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5.0002488399999994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14.332000000000001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8.79764108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16.383814040000001</v>
      </c>
      <c r="AR47" s="401">
        <f>'A4'!AR47</f>
        <v>52.000576039999999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5.0002488399999994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14.288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8.79764108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16.383814040000001</v>
      </c>
      <c r="AR48" s="401">
        <f>'A4'!AR48</f>
        <v>52.000576039999999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4.3999999999999997E-2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0.89298412000000005</v>
      </c>
      <c r="O50" s="401">
        <f>'A4'!O50</f>
        <v>6.8560567199999998</v>
      </c>
      <c r="P50" s="401">
        <f>'A4'!P50</f>
        <v>0</v>
      </c>
      <c r="Q50" s="401">
        <f>'A4'!Q50</f>
        <v>0</v>
      </c>
      <c r="R50" s="401">
        <f>'A4'!R50</f>
        <v>43.311999999999998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28.575049280000002</v>
      </c>
      <c r="AD50" s="401">
        <f>'A4'!AD50</f>
        <v>725.18799999999999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12.05577884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40.25373372</v>
      </c>
      <c r="AR50" s="401">
        <f>'A4'!AR50</f>
        <v>279.05923224000003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0.89298412000000005</v>
      </c>
      <c r="O52" s="401">
        <f>'A4'!O52</f>
        <v>6.6719434999999994</v>
      </c>
      <c r="P52" s="401">
        <f>'A4'!P52</f>
        <v>0</v>
      </c>
      <c r="Q52" s="401">
        <f>'A4'!Q52</f>
        <v>0</v>
      </c>
      <c r="R52" s="401">
        <f>'A4'!R52</f>
        <v>21.654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23.581446480000004</v>
      </c>
      <c r="AD52" s="401">
        <f>'A4'!AD52</f>
        <v>725.18799999999999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12.055778839999999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39.092991260000026</v>
      </c>
      <c r="AR52" s="401">
        <f>'A4'!AR52</f>
        <v>231.95101191999998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0.18411322000000002</v>
      </c>
      <c r="P53" s="401">
        <f>'A4'!P53</f>
        <v>0</v>
      </c>
      <c r="Q53" s="401">
        <f>'A4'!Q53</f>
        <v>0</v>
      </c>
      <c r="R53" s="401">
        <f>'A4'!R53</f>
        <v>21.658000000000001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4.9936027999999997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1.16074246</v>
      </c>
      <c r="AR53" s="401">
        <f>'A4'!AR53</f>
        <v>0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47.108220320000001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D2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658.52488557999993</v>
      </c>
      <c r="E25" s="264">
        <f xml:space="preserve"> 'A5'!E25</f>
        <v>5.0309392399999995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663.55582481999988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658.52488557999993</v>
      </c>
      <c r="E27" s="264">
        <f xml:space="preserve"> 'A5'!E27</f>
        <v>5.0309392399999995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663.55582481999988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183.93850678000001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183.93850678000001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183.93850678000001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183.93850678000001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13.54192422</v>
      </c>
      <c r="E31" s="264">
        <f xml:space="preserve"> 'A5'!E31</f>
        <v>1.2289504199999999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14.770874640000001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12.84433321</v>
      </c>
      <c r="E32" s="264">
        <f xml:space="preserve"> 'A5'!E32</f>
        <v>1.2289504199999999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14.073283630000001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0.69759101000000012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0.69759101000000012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856.00531658</v>
      </c>
      <c r="E34" s="264">
        <f xml:space="preserve"> 'A5'!E34</f>
        <v>6.2598896599999989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862.26520624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97.819265410000014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97.819265410000014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97.819265410000014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97.819265410000014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9.8917420000000007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9.8917420000000007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9.8917420000000007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9.8917420000000007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741.46367002</v>
      </c>
      <c r="E43" s="264">
        <f xml:space="preserve"> 'A5'!E43</f>
        <v>7.3522900399999997</v>
      </c>
      <c r="F43" s="264">
        <f xml:space="preserve"> 'A5'!F43</f>
        <v>0</v>
      </c>
      <c r="G43" s="264">
        <f xml:space="preserve"> 'A5'!G43</f>
        <v>1.0577180100000001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749.87367806999998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486.12668637999997</v>
      </c>
      <c r="E44" s="264">
        <f xml:space="preserve"> 'A5'!E44</f>
        <v>7.3522900399999997</v>
      </c>
      <c r="F44" s="264">
        <f xml:space="preserve"> 'A5'!F44</f>
        <v>0</v>
      </c>
      <c r="G44" s="264">
        <f xml:space="preserve"> 'A5'!G44</f>
        <v>1.0577180100000001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494.53669442999995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255.33698364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255.33698364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849.17467742999997</v>
      </c>
      <c r="E46" s="264">
        <f xml:space="preserve"> 'A5'!E46</f>
        <v>7.3522900399999997</v>
      </c>
      <c r="F46" s="264">
        <f xml:space="preserve"> 'A5'!F46</f>
        <v>0</v>
      </c>
      <c r="G46" s="264">
        <f xml:space="preserve"> 'A5'!G46</f>
        <v>1.0577180100000001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857.58468547999996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1705.17999401</v>
      </c>
      <c r="E48" s="264">
        <f xml:space="preserve"> 'A5'!E48</f>
        <v>13.612179699999999</v>
      </c>
      <c r="F48" s="264">
        <f xml:space="preserve"> 'A5'!F48</f>
        <v>0</v>
      </c>
      <c r="G48" s="264">
        <f xml:space="preserve"> 'A5'!G48</f>
        <v>1.0577180100000001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1719.84989172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772110.06872839131</v>
      </c>
      <c r="E50" s="447">
        <f xml:space="preserve"> 'A5'!E50</f>
        <v>57089.360212299995</v>
      </c>
      <c r="F50" s="447">
        <f xml:space="preserve"> 'A5'!F50</f>
        <v>65.781108150000037</v>
      </c>
      <c r="G50" s="447">
        <f xml:space="preserve"> 'A5'!G50</f>
        <v>228.32838710999988</v>
      </c>
      <c r="H50" s="447">
        <f xml:space="preserve"> 'A5'!H50</f>
        <v>306.44634265999997</v>
      </c>
      <c r="I50" s="447">
        <f xml:space="preserve"> 'A5'!I50</f>
        <v>4.7816569199999996</v>
      </c>
      <c r="J50" s="447">
        <f xml:space="preserve"> 'A5'!J50</f>
        <v>2.4796564100000005</v>
      </c>
      <c r="K50" s="447">
        <f xml:space="preserve"> 'A5'!K50</f>
        <v>75.857886039999983</v>
      </c>
      <c r="L50" s="447">
        <f xml:space="preserve"> 'A5'!L50</f>
        <v>80.564290139999997</v>
      </c>
      <c r="M50" s="447">
        <f xml:space="preserve"> 'A5'!M50</f>
        <v>829963.66826812131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0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0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0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0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1369.2175377199999</v>
      </c>
      <c r="E28" s="111">
        <f>'A6'!E28</f>
        <v>0</v>
      </c>
      <c r="F28" s="111">
        <f>'A6'!F28</f>
        <v>1476.4872319500003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2845.7047696700001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1369.2175377199999</v>
      </c>
      <c r="E30" s="111">
        <f>'A6'!E30</f>
        <v>0</v>
      </c>
      <c r="F30" s="111">
        <f>'A6'!F30</f>
        <v>1476.4872319500003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2845.7047696700001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1399.0218647099998</v>
      </c>
      <c r="E31" s="111">
        <f>'A6'!E31</f>
        <v>12.12857945</v>
      </c>
      <c r="F31" s="111">
        <f>'A6'!F31</f>
        <v>1600.4179630900001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3011.5684072499998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12.12857945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12.12857945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1399.0218647099998</v>
      </c>
      <c r="E33" s="111">
        <f>'A6'!E33</f>
        <v>0</v>
      </c>
      <c r="F33" s="111">
        <f>'A6'!F33</f>
        <v>1600.4179630900001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2999.4398277999999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2768.2394024299997</v>
      </c>
      <c r="E34" s="111">
        <f>'A6'!E34</f>
        <v>12.12857945</v>
      </c>
      <c r="F34" s="111">
        <f>'A6'!F34</f>
        <v>3076.9051950400003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5857.27317692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12.12857945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12.12857945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12.12857945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12.12857945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12.12857945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12.12857945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2768.2394024299997</v>
      </c>
      <c r="E48" s="111">
        <f>'A6'!E48</f>
        <v>24.2571589</v>
      </c>
      <c r="F48" s="111">
        <f>'A6'!F48</f>
        <v>3076.9051950400003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5869.4017563699999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316699.96096437995</v>
      </c>
      <c r="E50" s="448">
        <f>'A6'!E50</f>
        <v>9596.545629379998</v>
      </c>
      <c r="F50" s="448">
        <f>'A6'!F50</f>
        <v>27954.795006880002</v>
      </c>
      <c r="G50" s="448">
        <f>'A6'!G50</f>
        <v>6952.0189912600017</v>
      </c>
      <c r="H50" s="448">
        <f>'A6'!H50</f>
        <v>2875.9317014199996</v>
      </c>
      <c r="I50" s="448">
        <f>'A6'!I50</f>
        <v>4460.3745460399987</v>
      </c>
      <c r="J50" s="448">
        <f>'A6'!J50</f>
        <v>150.50558744</v>
      </c>
      <c r="K50" s="448">
        <f>'A6'!K50</f>
        <v>1170.7710364800002</v>
      </c>
      <c r="L50" s="448">
        <f>'A6'!L50</f>
        <v>369860.90346328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663.55582481999988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663.55582481999988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3029.64327645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3029.64327645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3026.3392818899997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26.201863080000003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3000.1374188099999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6719.5383831600002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109.94784486000002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109.94784486000002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9.8917420000000007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9.8917420000000007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749.87367806999998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494.53669442999995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255.33698364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869.71326492999992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7589.2516480899994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558.55390364000004</v>
      </c>
      <c r="E52" s="448">
        <f>'A7'!E52</f>
        <v>1279.5239025300002</v>
      </c>
      <c r="F52" s="448">
        <f>'A7'!F52</f>
        <v>2233.234672</v>
      </c>
      <c r="G52" s="448">
        <f>'A7'!G52</f>
        <v>21.480374389999998</v>
      </c>
      <c r="H52" s="448">
        <f>'A7'!H52</f>
        <v>17.066104789999997</v>
      </c>
      <c r="I52" s="448">
        <f>'A7'!I52</f>
        <v>21.537627749999999</v>
      </c>
      <c r="J52" s="448">
        <f>'A7'!J52</f>
        <v>24.098014740000004</v>
      </c>
      <c r="K52" s="448">
        <f>'A7'!K52</f>
        <v>4155.4945998399999</v>
      </c>
      <c r="L52" s="448">
        <f>'A7'!L52</f>
        <v>646.38389309000002</v>
      </c>
      <c r="M52" s="448">
        <f>'A7'!M52</f>
        <v>1204626.4502243313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9.8220600000000005E-3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5.096488739999999</v>
      </c>
      <c r="M45" s="394">
        <f>'A8'!M50</f>
        <v>0</v>
      </c>
      <c r="N45" s="394">
        <f>'A8'!N50</f>
        <v>12.76672275</v>
      </c>
      <c r="O45" s="394">
        <f>'A8'!O50</f>
        <v>25.061587320000001</v>
      </c>
      <c r="P45" s="394">
        <f>'A8'!P50</f>
        <v>0.57919432000000004</v>
      </c>
      <c r="Q45" s="394">
        <f>'A8'!Q50</f>
        <v>0</v>
      </c>
      <c r="R45" s="394">
        <f>'A8'!R50</f>
        <v>84.269457459999998</v>
      </c>
      <c r="S45" s="394">
        <f>'A8'!S50</f>
        <v>3.0782855600000003</v>
      </c>
      <c r="T45" s="394">
        <f>'A8'!T50</f>
        <v>0</v>
      </c>
      <c r="U45" s="394">
        <f>'A8'!U50</f>
        <v>1.1562800000000002E-2</v>
      </c>
      <c r="V45" s="394">
        <f>'A8'!V50</f>
        <v>3.0945463800000006</v>
      </c>
      <c r="W45" s="394">
        <f>'A8'!W50</f>
        <v>0</v>
      </c>
      <c r="X45" s="394">
        <f>'A8'!X50</f>
        <v>0</v>
      </c>
      <c r="Y45" s="394">
        <f>'A8'!Y50</f>
        <v>0.13752565999999999</v>
      </c>
      <c r="Z45" s="394">
        <f>'A8'!Z50</f>
        <v>62.20099166</v>
      </c>
      <c r="AA45" s="394">
        <f>'A8'!AA50</f>
        <v>0</v>
      </c>
      <c r="AB45" s="394">
        <f>'A8'!AB50</f>
        <v>0</v>
      </c>
      <c r="AC45" s="394">
        <f>'A8'!AC50</f>
        <v>63.257232740000006</v>
      </c>
      <c r="AD45" s="394">
        <f>'A8'!AD50</f>
        <v>858.54541259000007</v>
      </c>
      <c r="AE45" s="394">
        <f>'A8'!AE50</f>
        <v>0</v>
      </c>
      <c r="AF45" s="394">
        <f>'A8'!AF50</f>
        <v>0</v>
      </c>
      <c r="AG45" s="394">
        <f>'A8'!AG50</f>
        <v>24.832565880000001</v>
      </c>
      <c r="AH45" s="394">
        <f>'A8'!AH50</f>
        <v>2.4134600000000001E-3</v>
      </c>
      <c r="AI45" s="394">
        <f>'A8'!AI50</f>
        <v>0</v>
      </c>
      <c r="AJ45" s="394">
        <f>'A8'!AJ50</f>
        <v>0.12110656</v>
      </c>
      <c r="AK45" s="394">
        <f>'A8'!AK50</f>
        <v>0</v>
      </c>
      <c r="AL45" s="394">
        <f>'A8'!AL50</f>
        <v>17.549506479999998</v>
      </c>
      <c r="AM45" s="394">
        <f>'A8'!AM50</f>
        <v>0</v>
      </c>
      <c r="AN45" s="394">
        <f>'A8'!AN50</f>
        <v>0.12</v>
      </c>
      <c r="AO45" s="394">
        <f>'A8'!AO50</f>
        <v>0</v>
      </c>
      <c r="AP45" s="394">
        <f>'A8'!AP50</f>
        <v>0</v>
      </c>
      <c r="AQ45" s="394">
        <f>'A8'!AQ50</f>
        <v>105.84945481999999</v>
      </c>
      <c r="AR45" s="394">
        <f>'A8'!AR50</f>
        <v>1301.6172503000012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175</v>
      </c>
      <c r="F18" s="332">
        <v>124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24</v>
      </c>
      <c r="F20" s="333">
        <v>23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6357.3286609799989</v>
      </c>
      <c r="F31" s="358">
        <v>0</v>
      </c>
      <c r="G31" s="359">
        <v>93.949123470000018</v>
      </c>
      <c r="H31" s="359">
        <v>12153.628725795008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337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227388.14693147092</v>
      </c>
      <c r="E13" s="401">
        <f t="shared" si="0"/>
        <v>7049.1716986399942</v>
      </c>
      <c r="F13" s="401">
        <f t="shared" si="0"/>
        <v>1.6157117299999999</v>
      </c>
      <c r="G13" s="401">
        <f t="shared" si="0"/>
        <v>13.86795249</v>
      </c>
      <c r="H13" s="401">
        <f t="shared" si="0"/>
        <v>5.0938659999999993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0.87215611000000004</v>
      </c>
      <c r="M13" s="401">
        <f t="shared" si="0"/>
        <v>234458.76831644092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192818.26701688088</v>
      </c>
      <c r="E14" s="122">
        <v>5679.6085173899946</v>
      </c>
      <c r="F14" s="122">
        <v>1.6157117299999999</v>
      </c>
      <c r="G14" s="122">
        <v>9.7738889100000002</v>
      </c>
      <c r="H14" s="122">
        <v>5.0938659999999993</v>
      </c>
      <c r="I14" s="122">
        <v>0</v>
      </c>
      <c r="J14" s="122">
        <v>0</v>
      </c>
      <c r="K14" s="122">
        <v>0</v>
      </c>
      <c r="L14" s="388">
        <v>0.46666050000000003</v>
      </c>
      <c r="M14" s="111">
        <f t="shared" ref="M14:M22" si="1">SUM(D14:L14)</f>
        <v>198514.8256614109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34569.879914590041</v>
      </c>
      <c r="E15" s="111">
        <v>1369.5631812499996</v>
      </c>
      <c r="F15" s="111">
        <v>0</v>
      </c>
      <c r="G15" s="111">
        <v>4.0940635800000003</v>
      </c>
      <c r="H15" s="111">
        <v>0</v>
      </c>
      <c r="I15" s="111">
        <v>0</v>
      </c>
      <c r="J15" s="111">
        <v>0</v>
      </c>
      <c r="K15" s="111">
        <v>0</v>
      </c>
      <c r="L15" s="388">
        <v>0.40549561000000001</v>
      </c>
      <c r="M15" s="111">
        <f t="shared" si="1"/>
        <v>35943.942655030041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112849.5245180901</v>
      </c>
      <c r="E16" s="401">
        <f t="shared" si="2"/>
        <v>10764.744163480005</v>
      </c>
      <c r="F16" s="401">
        <f t="shared" si="2"/>
        <v>7.7623216300000015</v>
      </c>
      <c r="G16" s="401">
        <f t="shared" si="2"/>
        <v>27.32112643</v>
      </c>
      <c r="H16" s="401">
        <f t="shared" si="2"/>
        <v>231.43024701999994</v>
      </c>
      <c r="I16" s="401">
        <f t="shared" si="2"/>
        <v>3.2628890699999995</v>
      </c>
      <c r="J16" s="401">
        <f t="shared" si="2"/>
        <v>1.6707318900000001</v>
      </c>
      <c r="K16" s="401">
        <f t="shared" si="2"/>
        <v>0</v>
      </c>
      <c r="L16" s="401">
        <f t="shared" si="2"/>
        <v>21.347614340000003</v>
      </c>
      <c r="M16" s="111">
        <f t="shared" si="1"/>
        <v>123907.06361195011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61239.080772879955</v>
      </c>
      <c r="E17" s="122">
        <v>8458.8261094100053</v>
      </c>
      <c r="F17" s="122">
        <v>6.6599259700000015</v>
      </c>
      <c r="G17" s="122">
        <v>8.6667642899999997</v>
      </c>
      <c r="H17" s="122">
        <v>229.90784110999994</v>
      </c>
      <c r="I17" s="122">
        <v>2.3853016699999996</v>
      </c>
      <c r="J17" s="122">
        <v>1.6707318900000001</v>
      </c>
      <c r="K17" s="122">
        <v>0</v>
      </c>
      <c r="L17" s="388">
        <v>1.5536920200000002</v>
      </c>
      <c r="M17" s="111">
        <f t="shared" si="1"/>
        <v>69948.751139239961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51610.443745210141</v>
      </c>
      <c r="E18" s="111">
        <v>2305.9180540699999</v>
      </c>
      <c r="F18" s="111">
        <v>1.10239566</v>
      </c>
      <c r="G18" s="111">
        <v>18.65436214</v>
      </c>
      <c r="H18" s="111">
        <v>1.5224059100000003</v>
      </c>
      <c r="I18" s="111">
        <v>0.87758740000000002</v>
      </c>
      <c r="J18" s="111">
        <v>0</v>
      </c>
      <c r="K18" s="111">
        <v>0</v>
      </c>
      <c r="L18" s="388">
        <v>19.793922320000004</v>
      </c>
      <c r="M18" s="111">
        <f t="shared" si="1"/>
        <v>53958.312472710139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89313.358022729924</v>
      </c>
      <c r="E19" s="401">
        <f t="shared" si="3"/>
        <v>13594.216750230014</v>
      </c>
      <c r="F19" s="401">
        <f t="shared" si="3"/>
        <v>54.279063210000032</v>
      </c>
      <c r="G19" s="401">
        <f t="shared" si="3"/>
        <v>173.39390659999989</v>
      </c>
      <c r="H19" s="401">
        <f t="shared" si="3"/>
        <v>69.92222964000004</v>
      </c>
      <c r="I19" s="401">
        <f t="shared" si="3"/>
        <v>1.5187678499999997</v>
      </c>
      <c r="J19" s="401">
        <f t="shared" si="3"/>
        <v>0.18001898000000002</v>
      </c>
      <c r="K19" s="401">
        <f t="shared" si="3"/>
        <v>49.192433529999988</v>
      </c>
      <c r="L19" s="401">
        <f t="shared" si="3"/>
        <v>28.423575199999998</v>
      </c>
      <c r="M19" s="111">
        <f t="shared" si="1"/>
        <v>103284.48476796992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46829.98320135977</v>
      </c>
      <c r="E20" s="122">
        <v>7831.9914818200141</v>
      </c>
      <c r="F20" s="122">
        <v>54.150449840000036</v>
      </c>
      <c r="G20" s="122">
        <v>165.0448464399999</v>
      </c>
      <c r="H20" s="122">
        <v>63.181387170000036</v>
      </c>
      <c r="I20" s="122">
        <v>1.4399385899999997</v>
      </c>
      <c r="J20" s="122">
        <v>0.17608178000000002</v>
      </c>
      <c r="K20" s="122">
        <v>48.315677779999987</v>
      </c>
      <c r="L20" s="388">
        <v>28.317875969999999</v>
      </c>
      <c r="M20" s="111">
        <f t="shared" si="1"/>
        <v>55022.600940749799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42483.374821370147</v>
      </c>
      <c r="E21" s="111">
        <v>5762.2252684100013</v>
      </c>
      <c r="F21" s="111">
        <v>0.12861337</v>
      </c>
      <c r="G21" s="111">
        <v>8.349060159999997</v>
      </c>
      <c r="H21" s="111">
        <v>6.7408424700000023</v>
      </c>
      <c r="I21" s="111">
        <v>7.8829259999999998E-2</v>
      </c>
      <c r="J21" s="111">
        <v>3.9372000000000001E-3</v>
      </c>
      <c r="K21" s="111">
        <v>0.87675575000000006</v>
      </c>
      <c r="L21" s="388">
        <v>0.10569923000000001</v>
      </c>
      <c r="M21" s="111">
        <f t="shared" si="1"/>
        <v>48261.883827220146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429551.02947229095</v>
      </c>
      <c r="E22" s="401">
        <f t="shared" si="4"/>
        <v>31408.132612350015</v>
      </c>
      <c r="F22" s="401">
        <f t="shared" si="4"/>
        <v>63.657096570000036</v>
      </c>
      <c r="G22" s="401">
        <f t="shared" si="4"/>
        <v>214.58298551999988</v>
      </c>
      <c r="H22" s="401">
        <f t="shared" si="4"/>
        <v>306.44634265999997</v>
      </c>
      <c r="I22" s="401">
        <f t="shared" si="4"/>
        <v>4.7816569199999996</v>
      </c>
      <c r="J22" s="401">
        <f t="shared" si="4"/>
        <v>1.8507508700000002</v>
      </c>
      <c r="K22" s="401">
        <f t="shared" si="4"/>
        <v>49.192433529999988</v>
      </c>
      <c r="L22" s="401">
        <f t="shared" si="4"/>
        <v>50.643345650000001</v>
      </c>
      <c r="M22" s="111">
        <f t="shared" si="1"/>
        <v>461650.31669636094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3473.2860460300003</v>
      </c>
      <c r="E25" s="401">
        <f t="shared" si="5"/>
        <v>171.22916339000005</v>
      </c>
      <c r="F25" s="401">
        <f t="shared" si="5"/>
        <v>0.95409959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3.7847254600000002</v>
      </c>
      <c r="L25" s="401">
        <f t="shared" si="5"/>
        <v>0</v>
      </c>
      <c r="M25" s="111">
        <f t="shared" ref="M25:M34" si="6">SUM(D25:L25)</f>
        <v>3649.2540344700005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169.61122463000001</v>
      </c>
      <c r="E26" s="122">
        <v>27.058297940000006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196.66952257000003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3303.6748214000004</v>
      </c>
      <c r="E27" s="111">
        <v>144.17086545000004</v>
      </c>
      <c r="F27" s="111">
        <v>0.95409959</v>
      </c>
      <c r="G27" s="111">
        <v>0</v>
      </c>
      <c r="H27" s="111">
        <v>0</v>
      </c>
      <c r="I27" s="111">
        <v>0</v>
      </c>
      <c r="J27" s="111">
        <v>0</v>
      </c>
      <c r="K27" s="111">
        <v>3.7847254600000002</v>
      </c>
      <c r="L27" s="388">
        <v>0</v>
      </c>
      <c r="M27" s="111">
        <f t="shared" si="6"/>
        <v>3452.5845119000005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4591.0042809099996</v>
      </c>
      <c r="E28" s="401">
        <f t="shared" si="7"/>
        <v>188.28567388999997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4779.2899547999996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3178.03128827</v>
      </c>
      <c r="E29" s="122">
        <v>170.57582619999997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3348.6071144699999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1412.9729926399998</v>
      </c>
      <c r="E30" s="111">
        <v>17.70984769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1430.6828403299999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2714.5020800799998</v>
      </c>
      <c r="E31" s="401">
        <f t="shared" si="8"/>
        <v>941.11518575999958</v>
      </c>
      <c r="F31" s="401">
        <f t="shared" si="8"/>
        <v>0.99739726000000006</v>
      </c>
      <c r="G31" s="401">
        <f t="shared" si="8"/>
        <v>12.419976129999998</v>
      </c>
      <c r="H31" s="401">
        <f t="shared" si="8"/>
        <v>0</v>
      </c>
      <c r="I31" s="401">
        <f t="shared" si="8"/>
        <v>0</v>
      </c>
      <c r="J31" s="401">
        <f t="shared" si="8"/>
        <v>0.45351168000000003</v>
      </c>
      <c r="K31" s="401">
        <f t="shared" si="8"/>
        <v>7.1820888299999996</v>
      </c>
      <c r="L31" s="401">
        <f t="shared" si="8"/>
        <v>29.92094449</v>
      </c>
      <c r="M31" s="111">
        <f t="shared" si="6"/>
        <v>3706.5911842299988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1308.6748650900001</v>
      </c>
      <c r="E32" s="122">
        <v>891.91771225999958</v>
      </c>
      <c r="F32" s="122">
        <v>0.99739726000000006</v>
      </c>
      <c r="G32" s="122">
        <v>12.419976129999998</v>
      </c>
      <c r="H32" s="122">
        <v>0</v>
      </c>
      <c r="I32" s="122">
        <v>0</v>
      </c>
      <c r="J32" s="122">
        <v>0.45351168000000003</v>
      </c>
      <c r="K32" s="122">
        <v>7.1820888299999996</v>
      </c>
      <c r="L32" s="388">
        <v>0</v>
      </c>
      <c r="M32" s="111">
        <f t="shared" si="6"/>
        <v>2221.6455512499997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1405.8272149899997</v>
      </c>
      <c r="E33" s="111">
        <v>49.197473500000001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29.92094449</v>
      </c>
      <c r="M33" s="111">
        <f t="shared" si="6"/>
        <v>1484.9456329799998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10778.792407019999</v>
      </c>
      <c r="E34" s="401">
        <f t="shared" si="9"/>
        <v>1300.6300230399997</v>
      </c>
      <c r="F34" s="401">
        <f t="shared" si="9"/>
        <v>1.9514968500000001</v>
      </c>
      <c r="G34" s="401">
        <f t="shared" si="9"/>
        <v>12.419976129999998</v>
      </c>
      <c r="H34" s="401">
        <f t="shared" si="9"/>
        <v>0</v>
      </c>
      <c r="I34" s="401">
        <f t="shared" si="9"/>
        <v>0</v>
      </c>
      <c r="J34" s="401">
        <f t="shared" si="9"/>
        <v>0.45351168000000003</v>
      </c>
      <c r="K34" s="401">
        <f t="shared" si="9"/>
        <v>10.96681429</v>
      </c>
      <c r="L34" s="401">
        <f t="shared" si="9"/>
        <v>29.92094449</v>
      </c>
      <c r="M34" s="111">
        <f t="shared" si="6"/>
        <v>12135.135173499999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748.39648096999997</v>
      </c>
      <c r="E36" s="112">
        <v>232.71521054000002</v>
      </c>
      <c r="F36" s="112">
        <v>0</v>
      </c>
      <c r="G36" s="112">
        <v>9.6585954199999993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990.77028693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9641.594482009994</v>
      </c>
      <c r="E37" s="112">
        <v>943.15817369999979</v>
      </c>
      <c r="F37" s="112">
        <v>1.9514968500000003</v>
      </c>
      <c r="G37" s="112">
        <v>2.7613807100000001</v>
      </c>
      <c r="H37" s="112">
        <v>0</v>
      </c>
      <c r="I37" s="112">
        <v>0</v>
      </c>
      <c r="J37" s="112">
        <v>0.45351168000000003</v>
      </c>
      <c r="K37" s="112">
        <v>10.96681429</v>
      </c>
      <c r="L37" s="112">
        <v>29.92094449</v>
      </c>
      <c r="M37" s="111">
        <f>SUM(D37:L37)</f>
        <v>10630.806803729994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388.80144403999998</v>
      </c>
      <c r="E38" s="112">
        <v>124.75663875999999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513.55808279999997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235052.55535672029</v>
      </c>
      <c r="E41" s="401">
        <f t="shared" si="10"/>
        <v>13001.815427259986</v>
      </c>
      <c r="F41" s="401">
        <f t="shared" si="10"/>
        <v>0.17251473000000001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6.8196025700000007</v>
      </c>
      <c r="L41" s="401">
        <f t="shared" si="10"/>
        <v>0</v>
      </c>
      <c r="M41" s="111">
        <f t="shared" ref="M41:M50" si="11">SUM(D41:L41)</f>
        <v>248061.36290128026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141267.21511951028</v>
      </c>
      <c r="E42" s="122">
        <v>11545.755574599985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152812.97069411026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93785.340237210024</v>
      </c>
      <c r="E43" s="111">
        <v>1456.0598526599999</v>
      </c>
      <c r="F43" s="111">
        <v>0.17251473000000001</v>
      </c>
      <c r="G43" s="111">
        <v>0</v>
      </c>
      <c r="H43" s="111">
        <v>0</v>
      </c>
      <c r="I43" s="111">
        <v>0</v>
      </c>
      <c r="J43" s="111">
        <v>0</v>
      </c>
      <c r="K43" s="111">
        <v>6.8196025700000007</v>
      </c>
      <c r="L43" s="388">
        <v>0</v>
      </c>
      <c r="M43" s="111">
        <f t="shared" si="11"/>
        <v>95248.392207170022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58403.655211819976</v>
      </c>
      <c r="E44" s="401">
        <f t="shared" si="12"/>
        <v>9884.2201001299909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68287.87531194996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32067.555836199961</v>
      </c>
      <c r="E45" s="122">
        <v>9181.1250137899915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41248.680849989949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26336.099375620011</v>
      </c>
      <c r="E46" s="111">
        <v>703.09508634000031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27039.194461960011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36618.856286530026</v>
      </c>
      <c r="E47" s="401">
        <f t="shared" si="13"/>
        <v>1480.9498698199998</v>
      </c>
      <c r="F47" s="401">
        <f t="shared" si="13"/>
        <v>0</v>
      </c>
      <c r="G47" s="401">
        <f t="shared" si="13"/>
        <v>0.26770745000000001</v>
      </c>
      <c r="H47" s="401">
        <f t="shared" si="13"/>
        <v>0</v>
      </c>
      <c r="I47" s="401">
        <f t="shared" si="13"/>
        <v>0</v>
      </c>
      <c r="J47" s="401">
        <f t="shared" si="13"/>
        <v>0.17539386000000001</v>
      </c>
      <c r="K47" s="401">
        <f t="shared" si="13"/>
        <v>8.8790356500000005</v>
      </c>
      <c r="L47" s="401">
        <f t="shared" si="13"/>
        <v>0</v>
      </c>
      <c r="M47" s="111">
        <f t="shared" si="11"/>
        <v>38109.12829331003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4646.331236089999</v>
      </c>
      <c r="E48" s="122">
        <v>1480.9498698199998</v>
      </c>
      <c r="F48" s="122">
        <v>0</v>
      </c>
      <c r="G48" s="122">
        <v>0.26770745000000001</v>
      </c>
      <c r="H48" s="122">
        <v>0</v>
      </c>
      <c r="I48" s="122">
        <v>0</v>
      </c>
      <c r="J48" s="122">
        <v>0.17539386000000001</v>
      </c>
      <c r="K48" s="122">
        <v>8.8790356500000005</v>
      </c>
      <c r="L48" s="388">
        <v>0</v>
      </c>
      <c r="M48" s="111">
        <f t="shared" si="11"/>
        <v>6136.6032428699991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31972.525050440028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31972.525050440028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330075.0668550703</v>
      </c>
      <c r="E50" s="401">
        <f t="shared" si="14"/>
        <v>24366.985397209977</v>
      </c>
      <c r="F50" s="401">
        <f t="shared" si="14"/>
        <v>0.17251473000000001</v>
      </c>
      <c r="G50" s="401">
        <f t="shared" si="14"/>
        <v>0.26770745000000001</v>
      </c>
      <c r="H50" s="401">
        <f t="shared" si="14"/>
        <v>0</v>
      </c>
      <c r="I50" s="401">
        <f t="shared" si="14"/>
        <v>0</v>
      </c>
      <c r="J50" s="401">
        <f t="shared" si="14"/>
        <v>0.17539386000000001</v>
      </c>
      <c r="K50" s="401">
        <f t="shared" si="14"/>
        <v>15.698638220000001</v>
      </c>
      <c r="L50" s="401">
        <f t="shared" si="14"/>
        <v>0</v>
      </c>
      <c r="M50" s="111">
        <f t="shared" si="11"/>
        <v>354458.36650654033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324437.27813003998</v>
      </c>
      <c r="E52" s="112">
        <v>24196.549368199925</v>
      </c>
      <c r="F52" s="112">
        <v>8.6029610000000006E-2</v>
      </c>
      <c r="G52" s="112">
        <v>0.15290935</v>
      </c>
      <c r="H52" s="112">
        <v>0</v>
      </c>
      <c r="I52" s="112">
        <v>0</v>
      </c>
      <c r="J52" s="112">
        <v>8.7713659999999999E-2</v>
      </c>
      <c r="K52" s="112">
        <v>7.8457366799999999</v>
      </c>
      <c r="L52" s="112">
        <v>0</v>
      </c>
      <c r="M52" s="111">
        <f>SUM(D52:L52)</f>
        <v>348641.99988753995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5299.8887610600004</v>
      </c>
      <c r="E53" s="112">
        <v>164.16425276000001</v>
      </c>
      <c r="F53" s="112">
        <v>8.6485119999999999E-2</v>
      </c>
      <c r="G53" s="112">
        <v>0.1147981</v>
      </c>
      <c r="H53" s="112">
        <v>0</v>
      </c>
      <c r="I53" s="112">
        <v>0</v>
      </c>
      <c r="J53" s="112">
        <v>8.76802E-2</v>
      </c>
      <c r="K53" s="112">
        <v>7.8529015400000004</v>
      </c>
      <c r="L53" s="112">
        <v>0</v>
      </c>
      <c r="M53" s="111">
        <f>SUM(D53:L53)</f>
        <v>5472.1948787800011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337.89996393999996</v>
      </c>
      <c r="E54" s="125">
        <v>6.2717762500000003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344.17174018999998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73" bestFit="1" customWidth="1"/>
    <col min="2" max="2" width="37" style="467" customWidth="1"/>
    <col min="3" max="16384" width="9.140625" style="465"/>
  </cols>
  <sheetData>
    <row r="1" spans="1:2">
      <c r="A1" s="473" t="s">
        <v>325</v>
      </c>
    </row>
    <row r="3" spans="1:2" ht="15" customHeight="1">
      <c r="A3" s="474" t="s">
        <v>285</v>
      </c>
      <c r="B3" s="472" t="s">
        <v>286</v>
      </c>
    </row>
    <row r="4" spans="1:2" ht="15" customHeight="1">
      <c r="A4" s="468">
        <v>0.93963271236999202</v>
      </c>
      <c r="B4" s="469" t="s">
        <v>340</v>
      </c>
    </row>
    <row r="5" spans="1:2" ht="15" customHeight="1">
      <c r="A5" s="468">
        <v>3.9346100800687192E-2</v>
      </c>
      <c r="B5" s="469" t="s">
        <v>348</v>
      </c>
    </row>
    <row r="6" spans="1:2" ht="15" customHeight="1">
      <c r="A6" s="468">
        <v>9.5753572757742329E-3</v>
      </c>
      <c r="B6" s="469" t="s">
        <v>769</v>
      </c>
    </row>
    <row r="7" spans="1:2" ht="15" customHeight="1">
      <c r="A7" s="468">
        <v>3.6430327848251676E-3</v>
      </c>
      <c r="B7" s="469" t="s">
        <v>365</v>
      </c>
    </row>
    <row r="8" spans="1:2" ht="15" customHeight="1">
      <c r="A8" s="468">
        <v>1.982335247266374E-3</v>
      </c>
      <c r="B8" s="469" t="s">
        <v>770</v>
      </c>
    </row>
    <row r="9" spans="1:2" ht="15" customHeight="1">
      <c r="A9" s="468">
        <v>1.0901466195688701E-3</v>
      </c>
      <c r="B9" s="469" t="s">
        <v>771</v>
      </c>
    </row>
    <row r="10" spans="1:2" ht="15" customHeight="1">
      <c r="A10" s="468">
        <v>7.7849263916575622E-4</v>
      </c>
      <c r="B10" s="469" t="s">
        <v>772</v>
      </c>
    </row>
    <row r="11" spans="1:2" ht="15" customHeight="1">
      <c r="A11" s="468">
        <v>5.3762654192089068E-4</v>
      </c>
      <c r="B11" s="469" t="s">
        <v>395</v>
      </c>
    </row>
    <row r="12" spans="1:2" ht="15" customHeight="1">
      <c r="A12" s="468">
        <v>4.8045545222012134E-4</v>
      </c>
      <c r="B12" s="469" t="s">
        <v>773</v>
      </c>
    </row>
    <row r="13" spans="1:2" ht="15" customHeight="1">
      <c r="A13" s="468">
        <v>4.7871666762899621E-4</v>
      </c>
      <c r="B13" s="469" t="s">
        <v>774</v>
      </c>
    </row>
    <row r="14" spans="1:2" ht="15" customHeight="1">
      <c r="A14" s="468">
        <v>4.7658454523366866E-4</v>
      </c>
      <c r="B14" s="469" t="s">
        <v>374</v>
      </c>
    </row>
    <row r="15" spans="1:2" ht="15" customHeight="1">
      <c r="A15" s="468">
        <v>3.3602944937969351E-4</v>
      </c>
      <c r="B15" s="469" t="s">
        <v>294</v>
      </c>
    </row>
    <row r="16" spans="1:2" ht="15" customHeight="1">
      <c r="A16" s="468">
        <v>2.6532268892293196E-4</v>
      </c>
      <c r="B16" s="469" t="s">
        <v>345</v>
      </c>
    </row>
    <row r="17" spans="1:2">
      <c r="A17" s="473">
        <v>1.4342323206314813E-4</v>
      </c>
      <c r="B17" s="467" t="s">
        <v>775</v>
      </c>
    </row>
    <row r="18" spans="1:2">
      <c r="A18" s="473">
        <v>1.2283967937780607E-4</v>
      </c>
      <c r="B18" s="467" t="s">
        <v>776</v>
      </c>
    </row>
    <row r="19" spans="1:2">
      <c r="A19" s="473">
        <v>8.9806218921046154E-5</v>
      </c>
      <c r="B19" s="467" t="s">
        <v>353</v>
      </c>
    </row>
    <row r="20" spans="1:2">
      <c r="A20" s="473">
        <v>7.2471562529184967E-5</v>
      </c>
      <c r="B20" s="467" t="s">
        <v>777</v>
      </c>
    </row>
    <row r="21" spans="1:2">
      <c r="A21" s="473">
        <v>7.2374066167418368E-5</v>
      </c>
      <c r="B21" s="467" t="s">
        <v>778</v>
      </c>
    </row>
    <row r="22" spans="1:2">
      <c r="A22" s="473">
        <v>6.8945153432018472E-5</v>
      </c>
      <c r="B22" s="467" t="s">
        <v>288</v>
      </c>
    </row>
    <row r="23" spans="1:2">
      <c r="A23" s="473">
        <v>5.7024312901953102E-5</v>
      </c>
      <c r="B23" s="467" t="s">
        <v>313</v>
      </c>
    </row>
    <row r="24" spans="1:2">
      <c r="A24" s="473">
        <v>5.5773933661731766E-5</v>
      </c>
      <c r="B24" s="467" t="s">
        <v>779</v>
      </c>
    </row>
    <row r="25" spans="1:2">
      <c r="A25" s="473">
        <v>5.3273681179458512E-5</v>
      </c>
      <c r="B25" s="467" t="s">
        <v>780</v>
      </c>
    </row>
    <row r="26" spans="1:2" hidden="1">
      <c r="A26" s="473">
        <v>4.6189922437413862E-5</v>
      </c>
      <c r="B26" s="467" t="s">
        <v>360</v>
      </c>
    </row>
    <row r="27" spans="1:2" hidden="1">
      <c r="A27" s="473">
        <v>4.377217317928874E-5</v>
      </c>
      <c r="B27" s="467" t="s">
        <v>781</v>
      </c>
    </row>
    <row r="28" spans="1:2" hidden="1">
      <c r="A28" s="473">
        <v>3.9968998070989307E-5</v>
      </c>
      <c r="B28" s="467" t="s">
        <v>782</v>
      </c>
    </row>
    <row r="29" spans="1:2" hidden="1">
      <c r="A29" s="473">
        <v>3.9378959123600984E-5</v>
      </c>
      <c r="B29" s="467" t="s">
        <v>783</v>
      </c>
    </row>
    <row r="30" spans="1:2" hidden="1">
      <c r="A30" s="473">
        <v>3.4018855953404785E-5</v>
      </c>
      <c r="B30" s="467" t="s">
        <v>784</v>
      </c>
    </row>
    <row r="31" spans="1:2" hidden="1">
      <c r="A31" s="473">
        <v>2.7666297324047285E-5</v>
      </c>
      <c r="B31" s="467" t="s">
        <v>319</v>
      </c>
    </row>
    <row r="32" spans="1:2" hidden="1">
      <c r="A32" s="473">
        <v>2.744431996620912E-5</v>
      </c>
      <c r="B32" s="467" t="s">
        <v>289</v>
      </c>
    </row>
    <row r="33" spans="1:2" hidden="1">
      <c r="A33" s="473">
        <v>2.6773184793982182E-5</v>
      </c>
      <c r="B33" s="467" t="s">
        <v>299</v>
      </c>
    </row>
    <row r="34" spans="1:2" hidden="1">
      <c r="A34" s="473">
        <v>2.5272736670744819E-5</v>
      </c>
      <c r="B34" s="467" t="s">
        <v>295</v>
      </c>
    </row>
    <row r="35" spans="1:2" hidden="1">
      <c r="A35" s="473">
        <v>2.5086649522944066E-5</v>
      </c>
      <c r="B35" s="467" t="s">
        <v>785</v>
      </c>
    </row>
    <row r="36" spans="1:2" hidden="1">
      <c r="A36" s="473">
        <v>2.3468057664963472E-5</v>
      </c>
      <c r="B36" s="467" t="s">
        <v>291</v>
      </c>
    </row>
    <row r="37" spans="1:2" hidden="1">
      <c r="A37" s="473">
        <v>2.3435749196839219E-5</v>
      </c>
      <c r="B37" s="467" t="s">
        <v>296</v>
      </c>
    </row>
    <row r="38" spans="1:2" hidden="1">
      <c r="A38" s="473">
        <v>2.1012233038458737E-5</v>
      </c>
      <c r="B38" s="467" t="s">
        <v>786</v>
      </c>
    </row>
    <row r="39" spans="1:2" hidden="1">
      <c r="A39" s="473">
        <v>1.990753491701431E-5</v>
      </c>
      <c r="B39" s="467" t="s">
        <v>787</v>
      </c>
    </row>
    <row r="40" spans="1:2" hidden="1">
      <c r="A40" s="473">
        <v>1.9879789059190539E-5</v>
      </c>
      <c r="B40" s="467" t="s">
        <v>303</v>
      </c>
    </row>
    <row r="41" spans="1:2" hidden="1">
      <c r="A41" s="473">
        <v>1.5873234172533895E-5</v>
      </c>
      <c r="B41" s="467" t="s">
        <v>290</v>
      </c>
    </row>
    <row r="42" spans="1:2" hidden="1">
      <c r="A42" s="473">
        <v>1.558271628563377E-5</v>
      </c>
      <c r="B42" s="467" t="s">
        <v>326</v>
      </c>
    </row>
    <row r="43" spans="1:2" hidden="1">
      <c r="A43" s="473">
        <v>1.5525596176600232E-5</v>
      </c>
      <c r="B43" s="467" t="s">
        <v>305</v>
      </c>
    </row>
    <row r="44" spans="1:2" hidden="1">
      <c r="A44" s="473">
        <v>1.5161260400095071E-5</v>
      </c>
      <c r="B44" s="467" t="s">
        <v>292</v>
      </c>
    </row>
    <row r="45" spans="1:2" hidden="1">
      <c r="A45" s="473">
        <v>1.2677361939266134E-5</v>
      </c>
      <c r="B45" s="467" t="s">
        <v>307</v>
      </c>
    </row>
    <row r="46" spans="1:2" hidden="1">
      <c r="A46" s="473">
        <v>1.2500072194584824E-5</v>
      </c>
      <c r="B46" s="467" t="s">
        <v>301</v>
      </c>
    </row>
    <row r="47" spans="1:2" hidden="1">
      <c r="A47" s="473">
        <v>1.1935704862367306E-5</v>
      </c>
      <c r="B47" s="467" t="s">
        <v>300</v>
      </c>
    </row>
    <row r="48" spans="1:2" hidden="1">
      <c r="A48" s="473">
        <v>1.1194214397530704E-5</v>
      </c>
      <c r="B48" s="467" t="s">
        <v>316</v>
      </c>
    </row>
    <row r="49" spans="1:2" hidden="1">
      <c r="A49" s="473">
        <v>1.0561978192369403E-5</v>
      </c>
      <c r="B49" s="467" t="s">
        <v>306</v>
      </c>
    </row>
    <row r="50" spans="1:2" hidden="1">
      <c r="A50" s="473">
        <v>1.0556581090587617E-5</v>
      </c>
      <c r="B50" s="467" t="s">
        <v>318</v>
      </c>
    </row>
    <row r="51" spans="1:2" hidden="1">
      <c r="A51" s="473">
        <v>8.287877751605561E-6</v>
      </c>
      <c r="B51" s="467" t="s">
        <v>309</v>
      </c>
    </row>
    <row r="52" spans="1:2" hidden="1">
      <c r="A52" s="473">
        <v>7.6739839005757818E-6</v>
      </c>
      <c r="B52" s="467" t="s">
        <v>788</v>
      </c>
    </row>
    <row r="53" spans="1:2" hidden="1">
      <c r="A53" s="473">
        <v>6.7275305446303825E-6</v>
      </c>
      <c r="B53" s="467" t="s">
        <v>322</v>
      </c>
    </row>
    <row r="54" spans="1:2" hidden="1">
      <c r="A54" s="473">
        <v>6.601840607300848E-6</v>
      </c>
      <c r="B54" s="467" t="s">
        <v>293</v>
      </c>
    </row>
    <row r="55" spans="1:2" hidden="1">
      <c r="A55" s="473">
        <v>6.3291861890868718E-6</v>
      </c>
      <c r="B55" s="467" t="s">
        <v>328</v>
      </c>
    </row>
    <row r="56" spans="1:2" hidden="1">
      <c r="A56" s="473">
        <v>5.1832038169372386E-6</v>
      </c>
      <c r="B56" s="467" t="s">
        <v>298</v>
      </c>
    </row>
    <row r="57" spans="1:2" hidden="1">
      <c r="A57" s="473">
        <v>4.3339054489149129E-6</v>
      </c>
      <c r="B57" s="467" t="s">
        <v>323</v>
      </c>
    </row>
    <row r="58" spans="1:2" hidden="1">
      <c r="A58" s="473">
        <v>3.0303964406606705E-6</v>
      </c>
      <c r="B58" s="467" t="s">
        <v>304</v>
      </c>
    </row>
    <row r="59" spans="1:2" hidden="1">
      <c r="A59" s="473">
        <v>2.8219344974715434E-6</v>
      </c>
      <c r="B59" s="467" t="s">
        <v>321</v>
      </c>
    </row>
    <row r="60" spans="1:2" hidden="1">
      <c r="A60" s="473">
        <v>2.5979098904402651E-6</v>
      </c>
      <c r="B60" s="467" t="s">
        <v>315</v>
      </c>
    </row>
    <row r="61" spans="1:2" hidden="1">
      <c r="A61" s="473">
        <v>2.2540430676954788E-6</v>
      </c>
      <c r="B61" s="467" t="s">
        <v>789</v>
      </c>
    </row>
    <row r="62" spans="1:2" hidden="1">
      <c r="A62" s="473">
        <v>1.9259507617347649E-6</v>
      </c>
      <c r="B62" s="467" t="s">
        <v>324</v>
      </c>
    </row>
    <row r="63" spans="1:2" hidden="1">
      <c r="A63" s="473">
        <v>1.5869221688150146E-6</v>
      </c>
      <c r="B63" s="467" t="s">
        <v>302</v>
      </c>
    </row>
    <row r="64" spans="1:2" hidden="1">
      <c r="A64" s="473">
        <v>1.3909806987141398E-6</v>
      </c>
      <c r="B64" s="467" t="s">
        <v>327</v>
      </c>
    </row>
    <row r="65" spans="1:2" hidden="1">
      <c r="A65" s="473">
        <v>1.3234715265432058E-6</v>
      </c>
      <c r="B65" s="467" t="s">
        <v>308</v>
      </c>
    </row>
    <row r="66" spans="1:2" hidden="1">
      <c r="A66" s="473">
        <v>1.2086436143420617E-6</v>
      </c>
      <c r="B66" s="467" t="s">
        <v>317</v>
      </c>
    </row>
    <row r="67" spans="1:2" hidden="1">
      <c r="A67" s="473">
        <v>1.1948857356110587E-6</v>
      </c>
      <c r="B67" s="467" t="s">
        <v>329</v>
      </c>
    </row>
    <row r="68" spans="1:2" hidden="1">
      <c r="A68" s="473">
        <v>5.2028979510620264E-7</v>
      </c>
      <c r="B68" s="467" t="s">
        <v>314</v>
      </c>
    </row>
    <row r="69" spans="1:2" hidden="1">
      <c r="A69" s="473">
        <v>5.1704056173238889E-7</v>
      </c>
      <c r="B69" s="467" t="s">
        <v>312</v>
      </c>
    </row>
    <row r="70" spans="1:2" hidden="1">
      <c r="A70" s="473">
        <v>3.7962504708748675E-7</v>
      </c>
      <c r="B70" s="467" t="s">
        <v>297</v>
      </c>
    </row>
    <row r="71" spans="1:2" hidden="1">
      <c r="A71" s="473">
        <v>1.9937297889947881E-7</v>
      </c>
      <c r="B71" s="467" t="s">
        <v>320</v>
      </c>
    </row>
    <row r="72" spans="1:2" hidden="1">
      <c r="A72" s="473">
        <v>1.9933223030396957E-7</v>
      </c>
      <c r="B72" s="467" t="s">
        <v>310</v>
      </c>
    </row>
    <row r="73" spans="1:2" hidden="1">
      <c r="A73" s="473">
        <v>2.7903366053435156E-8</v>
      </c>
      <c r="B73" s="467" t="s">
        <v>330</v>
      </c>
    </row>
    <row r="74" spans="1:2" hidden="1">
      <c r="A74" s="473">
        <v>2.0737013871528696E-7</v>
      </c>
      <c r="B74" s="467" t="s">
        <v>310</v>
      </c>
    </row>
    <row r="75" spans="1:2" hidden="1">
      <c r="A75" s="473">
        <v>1.8131322491405005E-8</v>
      </c>
      <c r="B75" s="467" t="s">
        <v>311</v>
      </c>
    </row>
    <row r="76" spans="1:2" hidden="1">
      <c r="A76" s="473">
        <v>1.8075840703833697E-8</v>
      </c>
      <c r="B76" s="467" t="s">
        <v>330</v>
      </c>
    </row>
  </sheetData>
  <phoneticPr fontId="86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October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93560.874436210113</v>
      </c>
      <c r="E13" s="401">
        <f t="shared" si="0"/>
        <v>1275.5882154999995</v>
      </c>
      <c r="F13" s="401">
        <f t="shared" si="0"/>
        <v>5588.7295072499983</v>
      </c>
      <c r="G13" s="401">
        <f t="shared" si="0"/>
        <v>883.46885143999918</v>
      </c>
      <c r="H13" s="401">
        <f t="shared" si="0"/>
        <v>605.36076782999999</v>
      </c>
      <c r="I13" s="401">
        <f t="shared" si="0"/>
        <v>928.55471173999945</v>
      </c>
      <c r="J13" s="401">
        <f t="shared" si="0"/>
        <v>45.100217630000003</v>
      </c>
      <c r="K13" s="401">
        <f t="shared" si="0"/>
        <v>87.254034669999996</v>
      </c>
      <c r="L13" s="111">
        <f t="shared" ref="L13:L22" si="1">SUM(D13:K13)</f>
        <v>102974.93074227011</v>
      </c>
    </row>
    <row r="14" spans="1:17" s="14" customFormat="1" ht="18" customHeight="1">
      <c r="A14" s="30"/>
      <c r="B14" s="31" t="s">
        <v>15</v>
      </c>
      <c r="C14" s="31"/>
      <c r="D14" s="122">
        <v>28305.840202980082</v>
      </c>
      <c r="E14" s="122">
        <v>66.147433230000004</v>
      </c>
      <c r="F14" s="122">
        <v>1734.3051757499989</v>
      </c>
      <c r="G14" s="122">
        <v>75.483121629999985</v>
      </c>
      <c r="H14" s="122">
        <v>233.0617641799999</v>
      </c>
      <c r="I14" s="122">
        <v>126.97884326</v>
      </c>
      <c r="J14" s="122">
        <v>0.14194117999999997</v>
      </c>
      <c r="K14" s="122">
        <v>10.806705099999999</v>
      </c>
      <c r="L14" s="111">
        <f t="shared" si="1"/>
        <v>30552.76518731008</v>
      </c>
    </row>
    <row r="15" spans="1:17" s="14" customFormat="1" ht="18" customHeight="1">
      <c r="A15" s="30"/>
      <c r="B15" s="31" t="s">
        <v>16</v>
      </c>
      <c r="C15" s="31"/>
      <c r="D15" s="111">
        <v>65255.034233230035</v>
      </c>
      <c r="E15" s="111">
        <v>1209.4407822699995</v>
      </c>
      <c r="F15" s="111">
        <v>3854.4243314999999</v>
      </c>
      <c r="G15" s="111">
        <v>807.98572980999916</v>
      </c>
      <c r="H15" s="111">
        <v>372.29900365000015</v>
      </c>
      <c r="I15" s="111">
        <v>801.57586847999949</v>
      </c>
      <c r="J15" s="111">
        <v>44.95827645</v>
      </c>
      <c r="K15" s="111">
        <v>76.447329569999994</v>
      </c>
      <c r="L15" s="111">
        <f t="shared" si="1"/>
        <v>72422.165554960025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44843.89734200995</v>
      </c>
      <c r="E16" s="401">
        <f t="shared" si="2"/>
        <v>1448.8323737900007</v>
      </c>
      <c r="F16" s="401">
        <f t="shared" si="2"/>
        <v>5408.2730430000029</v>
      </c>
      <c r="G16" s="401">
        <f t="shared" si="2"/>
        <v>893.94770061999998</v>
      </c>
      <c r="H16" s="401">
        <f t="shared" si="2"/>
        <v>253.74656355000008</v>
      </c>
      <c r="I16" s="401">
        <f t="shared" si="2"/>
        <v>403.31598037000009</v>
      </c>
      <c r="J16" s="401">
        <f t="shared" si="2"/>
        <v>20.297489380000002</v>
      </c>
      <c r="K16" s="401">
        <f t="shared" si="2"/>
        <v>435.64408815000024</v>
      </c>
      <c r="L16" s="111">
        <f t="shared" si="1"/>
        <v>53707.954580869955</v>
      </c>
    </row>
    <row r="17" spans="1:14" s="14" customFormat="1" ht="18" customHeight="1">
      <c r="A17" s="30"/>
      <c r="B17" s="31" t="s">
        <v>15</v>
      </c>
      <c r="C17" s="31"/>
      <c r="D17" s="122">
        <v>10534.154379810014</v>
      </c>
      <c r="E17" s="122">
        <v>340.62259613999998</v>
      </c>
      <c r="F17" s="122">
        <v>522.27209309999989</v>
      </c>
      <c r="G17" s="122">
        <v>12.44390274</v>
      </c>
      <c r="H17" s="122">
        <v>0.25128101000000003</v>
      </c>
      <c r="I17" s="122">
        <v>71.437521560000008</v>
      </c>
      <c r="J17" s="122">
        <v>1.3974519999999999E-2</v>
      </c>
      <c r="K17" s="122">
        <v>1.2944341399999997</v>
      </c>
      <c r="L17" s="111">
        <f t="shared" si="1"/>
        <v>11482.490183020012</v>
      </c>
    </row>
    <row r="18" spans="1:14" s="14" customFormat="1" ht="18" customHeight="1">
      <c r="A18" s="30"/>
      <c r="B18" s="31" t="s">
        <v>16</v>
      </c>
      <c r="C18" s="31"/>
      <c r="D18" s="111">
        <v>34309.742962199933</v>
      </c>
      <c r="E18" s="111">
        <v>1108.2097776500007</v>
      </c>
      <c r="F18" s="111">
        <v>4886.0009499000025</v>
      </c>
      <c r="G18" s="111">
        <v>881.50379787999998</v>
      </c>
      <c r="H18" s="111">
        <v>253.49528254000006</v>
      </c>
      <c r="I18" s="111">
        <v>331.8784588100001</v>
      </c>
      <c r="J18" s="111">
        <v>20.28351486</v>
      </c>
      <c r="K18" s="111">
        <v>434.34965401000022</v>
      </c>
      <c r="L18" s="111">
        <f t="shared" si="1"/>
        <v>42225.464397849944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30820.586725809972</v>
      </c>
      <c r="E19" s="401">
        <f t="shared" si="3"/>
        <v>1480.0784755899992</v>
      </c>
      <c r="F19" s="401">
        <f t="shared" si="3"/>
        <v>3047.1957798199987</v>
      </c>
      <c r="G19" s="401">
        <f t="shared" si="3"/>
        <v>730.35838324999975</v>
      </c>
      <c r="H19" s="401">
        <f t="shared" si="3"/>
        <v>232.35036572999996</v>
      </c>
      <c r="I19" s="401">
        <f t="shared" si="3"/>
        <v>577.93895996000015</v>
      </c>
      <c r="J19" s="401">
        <f t="shared" si="3"/>
        <v>3.8731093800000003</v>
      </c>
      <c r="K19" s="401">
        <f t="shared" si="3"/>
        <v>78.675897190000029</v>
      </c>
      <c r="L19" s="111">
        <f t="shared" si="1"/>
        <v>36971.057696729978</v>
      </c>
    </row>
    <row r="20" spans="1:14" s="14" customFormat="1" ht="18" customHeight="1">
      <c r="A20" s="30"/>
      <c r="B20" s="31" t="s">
        <v>15</v>
      </c>
      <c r="C20" s="31"/>
      <c r="D20" s="122">
        <v>6705.1240255899938</v>
      </c>
      <c r="E20" s="122">
        <v>205.98621221000002</v>
      </c>
      <c r="F20" s="122">
        <v>922.33258160000025</v>
      </c>
      <c r="G20" s="122">
        <v>177.10031686000005</v>
      </c>
      <c r="H20" s="122">
        <v>57.671840749999994</v>
      </c>
      <c r="I20" s="122">
        <v>357.20547900000014</v>
      </c>
      <c r="J20" s="122">
        <v>2.9684946900000004</v>
      </c>
      <c r="K20" s="122">
        <v>71.044550200000032</v>
      </c>
      <c r="L20" s="111">
        <f t="shared" si="1"/>
        <v>8499.4335008999951</v>
      </c>
    </row>
    <row r="21" spans="1:14" s="14" customFormat="1" ht="18" customHeight="1">
      <c r="A21" s="30"/>
      <c r="B21" s="31" t="s">
        <v>16</v>
      </c>
      <c r="C21" s="31"/>
      <c r="D21" s="111">
        <v>24115.462700219978</v>
      </c>
      <c r="E21" s="111">
        <v>1274.0922633799992</v>
      </c>
      <c r="F21" s="111">
        <v>2124.8631982199986</v>
      </c>
      <c r="G21" s="111">
        <v>553.25806638999973</v>
      </c>
      <c r="H21" s="111">
        <v>174.67852497999996</v>
      </c>
      <c r="I21" s="111">
        <v>220.73348096000001</v>
      </c>
      <c r="J21" s="111">
        <v>0.90461468999999983</v>
      </c>
      <c r="K21" s="111">
        <v>7.6313469899999991</v>
      </c>
      <c r="L21" s="111">
        <f t="shared" si="1"/>
        <v>28471.62419582998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169225.35850403004</v>
      </c>
      <c r="E22" s="401">
        <f t="shared" si="4"/>
        <v>4204.4990648799994</v>
      </c>
      <c r="F22" s="401">
        <f t="shared" si="4"/>
        <v>14044.198330069999</v>
      </c>
      <c r="G22" s="401">
        <f t="shared" si="4"/>
        <v>2507.7749353099989</v>
      </c>
      <c r="H22" s="401">
        <f t="shared" si="4"/>
        <v>1091.45769711</v>
      </c>
      <c r="I22" s="401">
        <f t="shared" si="4"/>
        <v>1909.8096520699996</v>
      </c>
      <c r="J22" s="401">
        <f t="shared" si="4"/>
        <v>69.270816390000007</v>
      </c>
      <c r="K22" s="401">
        <f t="shared" si="4"/>
        <v>601.57402001000025</v>
      </c>
      <c r="L22" s="111">
        <f t="shared" si="1"/>
        <v>193653.94301987003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83.396517710000012</v>
      </c>
      <c r="E25" s="401">
        <f t="shared" si="5"/>
        <v>0.48031823000000001</v>
      </c>
      <c r="F25" s="401">
        <f t="shared" si="5"/>
        <v>2.3429170500000001</v>
      </c>
      <c r="G25" s="401">
        <f t="shared" si="5"/>
        <v>2.0346600000000002E-3</v>
      </c>
      <c r="H25" s="401">
        <f t="shared" si="5"/>
        <v>0</v>
      </c>
      <c r="I25" s="401">
        <f t="shared" si="5"/>
        <v>40.964655210000004</v>
      </c>
      <c r="J25" s="401">
        <f t="shared" si="5"/>
        <v>1.5062529899999999</v>
      </c>
      <c r="K25" s="401">
        <f t="shared" si="5"/>
        <v>1.6262183699999999</v>
      </c>
      <c r="L25" s="111">
        <f t="shared" ref="L25:L38" si="6">SUM(D25:K25)</f>
        <v>130.31891422000001</v>
      </c>
    </row>
    <row r="26" spans="1:14" s="14" customFormat="1" ht="18" customHeight="1">
      <c r="A26" s="30"/>
      <c r="B26" s="31" t="s">
        <v>15</v>
      </c>
      <c r="C26" s="12"/>
      <c r="D26" s="122">
        <v>6.2025952699999998</v>
      </c>
      <c r="E26" s="122">
        <v>0</v>
      </c>
      <c r="F26" s="122">
        <v>0.39255004999999998</v>
      </c>
      <c r="G26" s="122">
        <v>0</v>
      </c>
      <c r="H26" s="122">
        <v>0</v>
      </c>
      <c r="I26" s="122">
        <v>9.7165231100000025</v>
      </c>
      <c r="J26" s="122">
        <v>0</v>
      </c>
      <c r="K26" s="122">
        <v>0.03</v>
      </c>
      <c r="L26" s="111">
        <f t="shared" si="6"/>
        <v>16.341668430000002</v>
      </c>
    </row>
    <row r="27" spans="1:14" s="14" customFormat="1" ht="18" customHeight="1">
      <c r="A27" s="30"/>
      <c r="B27" s="31" t="s">
        <v>16</v>
      </c>
      <c r="C27" s="31"/>
      <c r="D27" s="111">
        <v>77.193922440000009</v>
      </c>
      <c r="E27" s="111">
        <v>0.48031823000000001</v>
      </c>
      <c r="F27" s="111">
        <v>1.950367</v>
      </c>
      <c r="G27" s="111">
        <v>2.0346600000000002E-3</v>
      </c>
      <c r="H27" s="111">
        <v>0</v>
      </c>
      <c r="I27" s="111">
        <v>31.248132099999999</v>
      </c>
      <c r="J27" s="111">
        <v>1.5062529899999999</v>
      </c>
      <c r="K27" s="111">
        <v>1.5962183699999999</v>
      </c>
      <c r="L27" s="111">
        <f t="shared" si="6"/>
        <v>113.97724579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5979.005251630002</v>
      </c>
      <c r="E28" s="401">
        <f t="shared" si="7"/>
        <v>4.1527441600000001</v>
      </c>
      <c r="F28" s="401">
        <f t="shared" si="7"/>
        <v>61.908340219999985</v>
      </c>
      <c r="G28" s="401">
        <f t="shared" si="7"/>
        <v>0</v>
      </c>
      <c r="H28" s="401">
        <f t="shared" si="7"/>
        <v>0</v>
      </c>
      <c r="I28" s="401">
        <f t="shared" si="7"/>
        <v>24.80946028</v>
      </c>
      <c r="J28" s="401">
        <f t="shared" si="7"/>
        <v>0</v>
      </c>
      <c r="K28" s="401">
        <f t="shared" si="7"/>
        <v>0.25700000000000001</v>
      </c>
      <c r="L28" s="111">
        <f t="shared" si="6"/>
        <v>6070.1327962900023</v>
      </c>
    </row>
    <row r="29" spans="1:14" s="14" customFormat="1" ht="18" customHeight="1">
      <c r="A29" s="30"/>
      <c r="B29" s="31" t="s">
        <v>15</v>
      </c>
      <c r="C29" s="12"/>
      <c r="D29" s="122">
        <v>4211.3263309400018</v>
      </c>
      <c r="E29" s="122">
        <v>0</v>
      </c>
      <c r="F29" s="122">
        <v>0</v>
      </c>
      <c r="G29" s="122">
        <v>0</v>
      </c>
      <c r="H29" s="122">
        <v>0</v>
      </c>
      <c r="I29" s="122">
        <v>19.38600022</v>
      </c>
      <c r="J29" s="122">
        <v>0</v>
      </c>
      <c r="K29" s="122">
        <v>0</v>
      </c>
      <c r="L29" s="111">
        <f t="shared" si="6"/>
        <v>4230.7123311600017</v>
      </c>
    </row>
    <row r="30" spans="1:14" s="14" customFormat="1" ht="18" customHeight="1">
      <c r="A30" s="30"/>
      <c r="B30" s="31" t="s">
        <v>16</v>
      </c>
      <c r="C30" s="31"/>
      <c r="D30" s="111">
        <v>1767.6789206900005</v>
      </c>
      <c r="E30" s="111">
        <v>4.1527441600000001</v>
      </c>
      <c r="F30" s="111">
        <v>61.908340219999985</v>
      </c>
      <c r="G30" s="111">
        <v>0</v>
      </c>
      <c r="H30" s="111">
        <v>0</v>
      </c>
      <c r="I30" s="111">
        <v>5.42346006</v>
      </c>
      <c r="J30" s="111">
        <v>0</v>
      </c>
      <c r="K30" s="111">
        <v>0.25700000000000001</v>
      </c>
      <c r="L30" s="111">
        <f t="shared" si="6"/>
        <v>1839.4204651300006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218.67158021</v>
      </c>
      <c r="E31" s="401">
        <f t="shared" si="8"/>
        <v>0</v>
      </c>
      <c r="F31" s="401">
        <f t="shared" si="8"/>
        <v>0</v>
      </c>
      <c r="G31" s="401">
        <f t="shared" si="8"/>
        <v>1.8307205500000001</v>
      </c>
      <c r="H31" s="401">
        <f t="shared" si="8"/>
        <v>4.0319835699999995</v>
      </c>
      <c r="I31" s="401">
        <f t="shared" si="8"/>
        <v>24.800007980000004</v>
      </c>
      <c r="J31" s="401">
        <f t="shared" si="8"/>
        <v>0</v>
      </c>
      <c r="K31" s="401">
        <f t="shared" si="8"/>
        <v>0.38400000000000001</v>
      </c>
      <c r="L31" s="111">
        <f t="shared" si="6"/>
        <v>249.71829230999998</v>
      </c>
    </row>
    <row r="32" spans="1:14" s="14" customFormat="1" ht="18" customHeight="1">
      <c r="A32" s="30"/>
      <c r="B32" s="31" t="s">
        <v>15</v>
      </c>
      <c r="C32" s="12"/>
      <c r="D32" s="122">
        <v>0</v>
      </c>
      <c r="E32" s="122">
        <v>0</v>
      </c>
      <c r="F32" s="122">
        <v>0</v>
      </c>
      <c r="G32" s="122">
        <v>1.8307205500000001</v>
      </c>
      <c r="H32" s="122">
        <v>0</v>
      </c>
      <c r="I32" s="122">
        <v>0</v>
      </c>
      <c r="J32" s="122">
        <v>0</v>
      </c>
      <c r="K32" s="122">
        <v>0.06</v>
      </c>
      <c r="L32" s="111">
        <f t="shared" si="6"/>
        <v>1.8907205500000002</v>
      </c>
    </row>
    <row r="33" spans="1:15" s="14" customFormat="1" ht="18" customHeight="1">
      <c r="A33" s="30"/>
      <c r="B33" s="31" t="s">
        <v>16</v>
      </c>
      <c r="C33" s="31"/>
      <c r="D33" s="111">
        <v>218.67158021</v>
      </c>
      <c r="E33" s="111">
        <v>0</v>
      </c>
      <c r="F33" s="111">
        <v>0</v>
      </c>
      <c r="G33" s="111">
        <v>0</v>
      </c>
      <c r="H33" s="111">
        <v>4.0319835699999995</v>
      </c>
      <c r="I33" s="111">
        <v>24.800007980000004</v>
      </c>
      <c r="J33" s="111">
        <v>0</v>
      </c>
      <c r="K33" s="111">
        <v>0.32400000000000001</v>
      </c>
      <c r="L33" s="111">
        <f t="shared" si="6"/>
        <v>247.82757176000001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6281.0733495500017</v>
      </c>
      <c r="E34" s="401">
        <f t="shared" si="9"/>
        <v>4.6330623900000001</v>
      </c>
      <c r="F34" s="401">
        <f t="shared" si="9"/>
        <v>64.251257269999982</v>
      </c>
      <c r="G34" s="401">
        <f t="shared" si="9"/>
        <v>1.8327552100000002</v>
      </c>
      <c r="H34" s="401">
        <f t="shared" si="9"/>
        <v>4.0319835699999995</v>
      </c>
      <c r="I34" s="401">
        <f t="shared" si="9"/>
        <v>90.574123470000004</v>
      </c>
      <c r="J34" s="401">
        <f t="shared" si="9"/>
        <v>1.5062529899999999</v>
      </c>
      <c r="K34" s="401">
        <f t="shared" si="9"/>
        <v>2.2672183700000001</v>
      </c>
      <c r="L34" s="111">
        <f t="shared" si="6"/>
        <v>6450.1700028200012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29.311548590000001</v>
      </c>
      <c r="E36" s="112">
        <v>0</v>
      </c>
      <c r="F36" s="112">
        <v>0.39255004999999998</v>
      </c>
      <c r="G36" s="112">
        <v>1.8307205500000001</v>
      </c>
      <c r="H36" s="112">
        <v>4.0319835699999995</v>
      </c>
      <c r="I36" s="112">
        <v>89.947160729999993</v>
      </c>
      <c r="J36" s="112">
        <v>0</v>
      </c>
      <c r="K36" s="112">
        <v>2.2672183699999997</v>
      </c>
      <c r="L36" s="111">
        <f t="shared" si="6"/>
        <v>127.78118185999999</v>
      </c>
    </row>
    <row r="37" spans="1:15" s="14" customFormat="1" ht="18" customHeight="1">
      <c r="A37" s="29"/>
      <c r="B37" s="12" t="s">
        <v>22</v>
      </c>
      <c r="C37" s="12"/>
      <c r="D37" s="112">
        <v>6251.761800960001</v>
      </c>
      <c r="E37" s="112">
        <v>4.6330623900000001</v>
      </c>
      <c r="F37" s="112">
        <v>63.858707219999985</v>
      </c>
      <c r="G37" s="112">
        <v>2.0346600000000002E-3</v>
      </c>
      <c r="H37" s="112">
        <v>0</v>
      </c>
      <c r="I37" s="112">
        <v>0.62696274000000007</v>
      </c>
      <c r="J37" s="112">
        <v>1.5062529899999999</v>
      </c>
      <c r="K37" s="112">
        <v>0</v>
      </c>
      <c r="L37" s="111">
        <f t="shared" si="6"/>
        <v>6322.3888209600009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0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82532.144199759932</v>
      </c>
      <c r="E41" s="401">
        <f t="shared" si="10"/>
        <v>2600.3164981999998</v>
      </c>
      <c r="F41" s="401">
        <f t="shared" si="10"/>
        <v>6576.1797646799996</v>
      </c>
      <c r="G41" s="401">
        <f t="shared" si="10"/>
        <v>3043.728040060003</v>
      </c>
      <c r="H41" s="401">
        <f t="shared" si="10"/>
        <v>691.15219579999973</v>
      </c>
      <c r="I41" s="401">
        <f t="shared" si="10"/>
        <v>901.4891371799996</v>
      </c>
      <c r="J41" s="401">
        <f t="shared" si="10"/>
        <v>28.634507000000006</v>
      </c>
      <c r="K41" s="401">
        <f t="shared" si="10"/>
        <v>155.12361653999997</v>
      </c>
      <c r="L41" s="111">
        <f t="shared" ref="L41:L50" si="11">SUM(D41:K41)</f>
        <v>96528.767959219927</v>
      </c>
    </row>
    <row r="42" spans="1:15" s="14" customFormat="1" ht="18" customHeight="1">
      <c r="A42" s="30"/>
      <c r="B42" s="31" t="s">
        <v>15</v>
      </c>
      <c r="C42" s="31"/>
      <c r="D42" s="122">
        <v>22688.165125599968</v>
      </c>
      <c r="E42" s="122">
        <v>329.16659929999992</v>
      </c>
      <c r="F42" s="122">
        <v>1507.8365016599998</v>
      </c>
      <c r="G42" s="122">
        <v>354.00441257000011</v>
      </c>
      <c r="H42" s="122">
        <v>87.494634800000043</v>
      </c>
      <c r="I42" s="122">
        <v>54.385875580000011</v>
      </c>
      <c r="J42" s="122">
        <v>2.2557990400000012</v>
      </c>
      <c r="K42" s="122">
        <v>13.973500000000001</v>
      </c>
      <c r="L42" s="111">
        <f t="shared" si="11"/>
        <v>25037.282448549966</v>
      </c>
    </row>
    <row r="43" spans="1:15" s="14" customFormat="1" ht="18" customHeight="1">
      <c r="A43" s="30"/>
      <c r="B43" s="31" t="s">
        <v>16</v>
      </c>
      <c r="C43" s="31"/>
      <c r="D43" s="111">
        <v>59843.979074159965</v>
      </c>
      <c r="E43" s="111">
        <v>2271.1498988999997</v>
      </c>
      <c r="F43" s="111">
        <v>5068.3432630199995</v>
      </c>
      <c r="G43" s="111">
        <v>2689.7236274900029</v>
      </c>
      <c r="H43" s="111">
        <v>603.65756099999965</v>
      </c>
      <c r="I43" s="111">
        <v>847.10326159999954</v>
      </c>
      <c r="J43" s="111">
        <v>26.378707960000003</v>
      </c>
      <c r="K43" s="111">
        <v>141.15011653999997</v>
      </c>
      <c r="L43" s="111">
        <f t="shared" si="11"/>
        <v>71491.485510669969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34467.53221888002</v>
      </c>
      <c r="E44" s="401">
        <f t="shared" si="12"/>
        <v>1666.8544470999996</v>
      </c>
      <c r="F44" s="401">
        <f t="shared" si="12"/>
        <v>3278.771238580001</v>
      </c>
      <c r="G44" s="401">
        <f t="shared" si="12"/>
        <v>1074.7001520300003</v>
      </c>
      <c r="H44" s="401">
        <f t="shared" si="12"/>
        <v>606.33700488000022</v>
      </c>
      <c r="I44" s="401">
        <f t="shared" si="12"/>
        <v>1104.2190216399999</v>
      </c>
      <c r="J44" s="401">
        <f t="shared" si="12"/>
        <v>21.18831668</v>
      </c>
      <c r="K44" s="401">
        <f t="shared" si="12"/>
        <v>363.54904156000003</v>
      </c>
      <c r="L44" s="111">
        <f t="shared" si="11"/>
        <v>42583.151441350026</v>
      </c>
    </row>
    <row r="45" spans="1:15" s="14" customFormat="1" ht="18" customHeight="1">
      <c r="A45" s="30"/>
      <c r="B45" s="31" t="s">
        <v>15</v>
      </c>
      <c r="C45" s="31"/>
      <c r="D45" s="122">
        <v>6793.9139086199975</v>
      </c>
      <c r="E45" s="122">
        <v>529.84751751999954</v>
      </c>
      <c r="F45" s="122">
        <v>336.94181264000008</v>
      </c>
      <c r="G45" s="122">
        <v>8.3415556199999994</v>
      </c>
      <c r="H45" s="122">
        <v>19.99525586</v>
      </c>
      <c r="I45" s="122">
        <v>121.81948685999997</v>
      </c>
      <c r="J45" s="122">
        <v>0</v>
      </c>
      <c r="K45" s="122">
        <v>0</v>
      </c>
      <c r="L45" s="111">
        <f t="shared" si="11"/>
        <v>7810.8595371199972</v>
      </c>
    </row>
    <row r="46" spans="1:15" s="14" customFormat="1" ht="18" customHeight="1">
      <c r="A46" s="30"/>
      <c r="B46" s="31" t="s">
        <v>16</v>
      </c>
      <c r="C46" s="31"/>
      <c r="D46" s="111">
        <v>27673.618310260023</v>
      </c>
      <c r="E46" s="111">
        <v>1137.0069295799999</v>
      </c>
      <c r="F46" s="111">
        <v>2941.8294259400009</v>
      </c>
      <c r="G46" s="111">
        <v>1066.3585964100002</v>
      </c>
      <c r="H46" s="111">
        <v>586.34174902000018</v>
      </c>
      <c r="I46" s="111">
        <v>982.39953478000007</v>
      </c>
      <c r="J46" s="111">
        <v>21.18831668</v>
      </c>
      <c r="K46" s="111">
        <v>363.54904156000003</v>
      </c>
      <c r="L46" s="111">
        <f t="shared" si="11"/>
        <v>34772.291904230027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21425.613289730005</v>
      </c>
      <c r="E47" s="401">
        <f t="shared" si="13"/>
        <v>1095.9853979099998</v>
      </c>
      <c r="F47" s="401">
        <f t="shared" si="13"/>
        <v>914.48922124000057</v>
      </c>
      <c r="G47" s="401">
        <f t="shared" si="13"/>
        <v>323.98310865000002</v>
      </c>
      <c r="H47" s="401">
        <f t="shared" si="13"/>
        <v>482.95282006000002</v>
      </c>
      <c r="I47" s="401">
        <f t="shared" si="13"/>
        <v>454.28261167999995</v>
      </c>
      <c r="J47" s="401">
        <f t="shared" si="13"/>
        <v>29.90569438</v>
      </c>
      <c r="K47" s="401">
        <f t="shared" si="13"/>
        <v>48.25714</v>
      </c>
      <c r="L47" s="111">
        <f t="shared" si="11"/>
        <v>24775.469283650007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926.09562527000026</v>
      </c>
      <c r="E48" s="122">
        <v>359.09411644000011</v>
      </c>
      <c r="F48" s="122">
        <v>128.26637064000002</v>
      </c>
      <c r="G48" s="122">
        <v>98.123125450000074</v>
      </c>
      <c r="H48" s="122">
        <v>24.519806800000005</v>
      </c>
      <c r="I48" s="122">
        <v>165.48174257999997</v>
      </c>
      <c r="J48" s="122">
        <v>1.7001434599999998</v>
      </c>
      <c r="K48" s="122">
        <v>48.235140000000001</v>
      </c>
      <c r="L48" s="111">
        <f t="shared" si="11"/>
        <v>1751.5160706400004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20499.517664460003</v>
      </c>
      <c r="E49" s="111">
        <v>736.89128146999985</v>
      </c>
      <c r="F49" s="111">
        <v>786.22285060000058</v>
      </c>
      <c r="G49" s="111">
        <v>225.85998319999996</v>
      </c>
      <c r="H49" s="111">
        <v>458.43301326</v>
      </c>
      <c r="I49" s="111">
        <v>288.8008691</v>
      </c>
      <c r="J49" s="111">
        <v>28.20555092</v>
      </c>
      <c r="K49" s="111">
        <v>2.1999999999999999E-2</v>
      </c>
      <c r="L49" s="111">
        <f t="shared" si="11"/>
        <v>23023.953213010005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138425.28970836996</v>
      </c>
      <c r="E50" s="401">
        <f t="shared" si="14"/>
        <v>5363.1563432099992</v>
      </c>
      <c r="F50" s="401">
        <f t="shared" si="14"/>
        <v>10769.440224500002</v>
      </c>
      <c r="G50" s="401">
        <f t="shared" si="14"/>
        <v>4442.4113007400028</v>
      </c>
      <c r="H50" s="401">
        <f t="shared" si="14"/>
        <v>1780.4420207399999</v>
      </c>
      <c r="I50" s="401">
        <f t="shared" si="14"/>
        <v>2459.9907704999996</v>
      </c>
      <c r="J50" s="401">
        <f t="shared" si="14"/>
        <v>79.728518059999999</v>
      </c>
      <c r="K50" s="401">
        <f t="shared" si="14"/>
        <v>566.92979809999997</v>
      </c>
      <c r="L50" s="111">
        <f t="shared" si="11"/>
        <v>163887.38868421997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131959.57702234946</v>
      </c>
      <c r="E52" s="112">
        <v>5299.2296301100041</v>
      </c>
      <c r="F52" s="112">
        <v>10745.061253670019</v>
      </c>
      <c r="G52" s="112">
        <v>4001.5521950700027</v>
      </c>
      <c r="H52" s="112">
        <v>1759.4790785999992</v>
      </c>
      <c r="I52" s="112">
        <v>2458.5415201799992</v>
      </c>
      <c r="J52" s="112">
        <v>77.298873760000006</v>
      </c>
      <c r="K52" s="112">
        <v>529.95782993</v>
      </c>
      <c r="L52" s="111">
        <f>SUM(D52:K52)</f>
        <v>156830.6974036695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6451.934432250001</v>
      </c>
      <c r="E53" s="112">
        <v>63.926713100000001</v>
      </c>
      <c r="F53" s="112">
        <v>24.378970830000004</v>
      </c>
      <c r="G53" s="112">
        <v>440.85910566999996</v>
      </c>
      <c r="H53" s="112">
        <v>20.962942140000003</v>
      </c>
      <c r="I53" s="112">
        <v>1.44925032</v>
      </c>
      <c r="J53" s="112">
        <v>2.4296442999999996</v>
      </c>
      <c r="K53" s="112">
        <v>13.41785801</v>
      </c>
      <c r="L53" s="111">
        <f>SUM(D53:K53)</f>
        <v>7019.3589166200009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13.77825382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23.55411016</v>
      </c>
      <c r="L54" s="111">
        <f>SUM(D54:K54)</f>
        <v>37.332363979999997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October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193.40931221999998</v>
      </c>
      <c r="E13" s="401">
        <f t="shared" si="0"/>
        <v>558.35816006000016</v>
      </c>
      <c r="F13" s="401">
        <f t="shared" si="0"/>
        <v>411.72966025999983</v>
      </c>
      <c r="G13" s="401">
        <f t="shared" si="0"/>
        <v>6.76047581</v>
      </c>
      <c r="H13" s="401">
        <f t="shared" si="0"/>
        <v>6.3579012299999995</v>
      </c>
      <c r="I13" s="401">
        <f t="shared" si="0"/>
        <v>15.74434063</v>
      </c>
      <c r="J13" s="401">
        <f t="shared" si="0"/>
        <v>1.68717556</v>
      </c>
      <c r="K13" s="401">
        <f t="shared" ref="K13:K21" si="1">SUM(D13:J13)</f>
        <v>1194.0470257699997</v>
      </c>
      <c r="L13" s="402">
        <f t="shared" si="0"/>
        <v>49.263925469999968</v>
      </c>
      <c r="M13" s="401">
        <f t="shared" si="0"/>
        <v>338677.01000995107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18.596008719999997</v>
      </c>
      <c r="E14" s="122">
        <v>30.066738510000004</v>
      </c>
      <c r="F14" s="122">
        <v>49.49405642</v>
      </c>
      <c r="G14" s="122">
        <v>5.9094003800000001</v>
      </c>
      <c r="H14" s="122">
        <v>0</v>
      </c>
      <c r="I14" s="122">
        <v>0.66893610999999997</v>
      </c>
      <c r="J14" s="122">
        <v>2.9044440000000001E-2</v>
      </c>
      <c r="K14" s="122">
        <f t="shared" si="1"/>
        <v>104.76418458000001</v>
      </c>
      <c r="L14" s="388">
        <v>5.6512050199999981</v>
      </c>
      <c r="M14" s="122">
        <f>L14+K14+'A2'!L14+'A1'!M14</f>
        <v>229178.00623832099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174.81330349999999</v>
      </c>
      <c r="E15" s="111">
        <v>528.29142155000011</v>
      </c>
      <c r="F15" s="111">
        <v>362.23560383999984</v>
      </c>
      <c r="G15" s="111">
        <v>0.85107543000000008</v>
      </c>
      <c r="H15" s="111">
        <v>6.3579012299999995</v>
      </c>
      <c r="I15" s="111">
        <v>15.075404519999999</v>
      </c>
      <c r="J15" s="111">
        <v>1.65813112</v>
      </c>
      <c r="K15" s="111">
        <f t="shared" si="1"/>
        <v>1089.2828411899998</v>
      </c>
      <c r="L15" s="388">
        <v>43.612720449999969</v>
      </c>
      <c r="M15" s="122">
        <f>L15+K15+'A2'!L15+'A1'!M15</f>
        <v>109499.00377163007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51.100440849999998</v>
      </c>
      <c r="E16" s="401">
        <f t="shared" si="2"/>
        <v>328.31871130000013</v>
      </c>
      <c r="F16" s="401">
        <f t="shared" si="2"/>
        <v>614.91858783000032</v>
      </c>
      <c r="G16" s="401">
        <f t="shared" si="2"/>
        <v>14.331511069999999</v>
      </c>
      <c r="H16" s="401">
        <f t="shared" si="2"/>
        <v>9.6642053699999995</v>
      </c>
      <c r="I16" s="401">
        <f t="shared" si="2"/>
        <v>1.385161E-2</v>
      </c>
      <c r="J16" s="401">
        <f t="shared" si="2"/>
        <v>13.21836671</v>
      </c>
      <c r="K16" s="401">
        <f t="shared" si="1"/>
        <v>1031.5656747400003</v>
      </c>
      <c r="L16" s="401">
        <f t="shared" si="2"/>
        <v>235.7665354050001</v>
      </c>
      <c r="M16" s="401">
        <f t="shared" si="2"/>
        <v>178882.35040296506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8.4035442099999997</v>
      </c>
      <c r="E17" s="122">
        <v>22.4755349</v>
      </c>
      <c r="F17" s="122">
        <v>9.9643700000000002E-3</v>
      </c>
      <c r="G17" s="122">
        <v>0</v>
      </c>
      <c r="H17" s="122">
        <v>8.2822906199999995</v>
      </c>
      <c r="I17" s="122">
        <v>0</v>
      </c>
      <c r="J17" s="122">
        <v>0</v>
      </c>
      <c r="K17" s="122">
        <f t="shared" si="1"/>
        <v>39.171334099999996</v>
      </c>
      <c r="L17" s="388">
        <v>1.4240630799999994</v>
      </c>
      <c r="M17" s="122">
        <f>L17+K17+'A2'!L17+'A1'!M17</f>
        <v>81471.836719439976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42.696896639999999</v>
      </c>
      <c r="E18" s="111">
        <v>305.84317640000012</v>
      </c>
      <c r="F18" s="111">
        <v>614.90862346000029</v>
      </c>
      <c r="G18" s="111">
        <v>14.331511069999999</v>
      </c>
      <c r="H18" s="111">
        <v>1.38191475</v>
      </c>
      <c r="I18" s="111">
        <v>1.385161E-2</v>
      </c>
      <c r="J18" s="111">
        <v>13.21836671</v>
      </c>
      <c r="K18" s="111">
        <f t="shared" si="1"/>
        <v>992.39434064000034</v>
      </c>
      <c r="L18" s="388">
        <v>234.3424723250001</v>
      </c>
      <c r="M18" s="122">
        <f>L18+K18+'A2'!L18+'A1'!M18</f>
        <v>97410.513683525089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109.26666231000002</v>
      </c>
      <c r="E19" s="401">
        <f t="shared" si="3"/>
        <v>124.24614365000005</v>
      </c>
      <c r="F19" s="401">
        <f t="shared" si="3"/>
        <v>705.36674434999964</v>
      </c>
      <c r="G19" s="401">
        <f t="shared" si="3"/>
        <v>0.38838750999999999</v>
      </c>
      <c r="H19" s="401">
        <f t="shared" si="3"/>
        <v>1.0439981900000002</v>
      </c>
      <c r="I19" s="401">
        <f t="shared" si="3"/>
        <v>4.6910458300000002</v>
      </c>
      <c r="J19" s="401">
        <f t="shared" si="3"/>
        <v>7.7099703300000009</v>
      </c>
      <c r="K19" s="401">
        <f t="shared" si="1"/>
        <v>952.71295216999977</v>
      </c>
      <c r="L19" s="401">
        <f t="shared" si="3"/>
        <v>57.566260660000033</v>
      </c>
      <c r="M19" s="401">
        <f t="shared" si="3"/>
        <v>141265.82167752992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99.278161970000014</v>
      </c>
      <c r="E20" s="122">
        <v>107.59024097000005</v>
      </c>
      <c r="F20" s="122">
        <v>130.03021595999996</v>
      </c>
      <c r="G20" s="122">
        <v>0.38838750999999999</v>
      </c>
      <c r="H20" s="122">
        <v>1.0439981900000002</v>
      </c>
      <c r="I20" s="122">
        <v>4.6851862300000002</v>
      </c>
      <c r="J20" s="122">
        <v>2.7267941600000003</v>
      </c>
      <c r="K20" s="122">
        <f t="shared" si="1"/>
        <v>345.74298499000002</v>
      </c>
      <c r="L20" s="388">
        <v>51.206149465000031</v>
      </c>
      <c r="M20" s="122">
        <f>L20+K20+'A2'!L20+'A1'!M20</f>
        <v>63918.983576104794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9.9885003400000016</v>
      </c>
      <c r="E21" s="111">
        <v>16.655902680000001</v>
      </c>
      <c r="F21" s="111">
        <v>575.33652838999967</v>
      </c>
      <c r="G21" s="111">
        <v>0</v>
      </c>
      <c r="H21" s="111">
        <v>0</v>
      </c>
      <c r="I21" s="111">
        <v>5.8596000000000004E-3</v>
      </c>
      <c r="J21" s="111">
        <v>4.9831761700000001</v>
      </c>
      <c r="K21" s="111">
        <f t="shared" si="1"/>
        <v>606.96996717999968</v>
      </c>
      <c r="L21" s="388">
        <v>6.3601111949999991</v>
      </c>
      <c r="M21" s="122">
        <f>L21+K21+'A2'!L21+'A1'!M21</f>
        <v>77346.838101425121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353.77641538</v>
      </c>
      <c r="E22" s="401">
        <f t="shared" si="4"/>
        <v>1010.9230150100003</v>
      </c>
      <c r="F22" s="401">
        <f t="shared" si="4"/>
        <v>1732.0149924399998</v>
      </c>
      <c r="G22" s="401">
        <f t="shared" si="4"/>
        <v>21.480374389999998</v>
      </c>
      <c r="H22" s="401">
        <f t="shared" si="4"/>
        <v>17.066104789999997</v>
      </c>
      <c r="I22" s="401">
        <f t="shared" si="4"/>
        <v>20.44923807</v>
      </c>
      <c r="J22" s="401">
        <f t="shared" si="4"/>
        <v>22.615512600000002</v>
      </c>
      <c r="K22" s="401">
        <f t="shared" si="4"/>
        <v>3178.3256526799996</v>
      </c>
      <c r="L22" s="401">
        <f t="shared" si="4"/>
        <v>342.59672153500009</v>
      </c>
      <c r="M22" s="401">
        <f t="shared" si="4"/>
        <v>658825.18209044612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0</v>
      </c>
      <c r="L25" s="401">
        <f t="shared" si="5"/>
        <v>4.2141940499999997</v>
      </c>
      <c r="M25" s="401">
        <f t="shared" si="5"/>
        <v>3783.7871427400005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1.4999999999999999E-2</v>
      </c>
      <c r="M26" s="122">
        <f>L26+K26+'A2'!L26+'A1'!M26</f>
        <v>213.02619100000004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0</v>
      </c>
      <c r="L27" s="388">
        <v>4.19919405</v>
      </c>
      <c r="M27" s="122">
        <f>L27+K27+'A2'!L27+'A1'!M27</f>
        <v>3570.7609517400006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0.31588278000000003</v>
      </c>
      <c r="K28" s="401">
        <f t="shared" si="6"/>
        <v>0.31588278000000003</v>
      </c>
      <c r="L28" s="401">
        <f t="shared" si="7"/>
        <v>0.33485139000000003</v>
      </c>
      <c r="M28" s="401">
        <f t="shared" si="7"/>
        <v>10850.073485260002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7579.3194456300016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0.31588278000000003</v>
      </c>
      <c r="K30" s="122">
        <f t="shared" si="6"/>
        <v>0.31588278000000003</v>
      </c>
      <c r="L30" s="388">
        <v>0.33485139000000003</v>
      </c>
      <c r="M30" s="122">
        <f>L30+K30+'A2'!L30+'A1'!M30</f>
        <v>3270.7540396300005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0</v>
      </c>
      <c r="L31" s="401">
        <f t="shared" si="8"/>
        <v>15.189917384999999</v>
      </c>
      <c r="M31" s="401">
        <f t="shared" si="8"/>
        <v>3971.4993939249998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0.03</v>
      </c>
      <c r="M32" s="122">
        <f>L32+K32+'A2'!L32+'A1'!M32</f>
        <v>2223.5662717999999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</v>
      </c>
      <c r="L33" s="388">
        <v>15.159917385</v>
      </c>
      <c r="M33" s="122">
        <f>L33+K33+'A2'!L33+'A1'!M33</f>
        <v>1747.933122125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</v>
      </c>
      <c r="E34" s="401">
        <f t="shared" si="9"/>
        <v>0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0.31588278000000003</v>
      </c>
      <c r="K34" s="401">
        <f t="shared" si="9"/>
        <v>0.31588278000000003</v>
      </c>
      <c r="L34" s="401">
        <f t="shared" si="9"/>
        <v>19.738962825000002</v>
      </c>
      <c r="M34" s="401">
        <f t="shared" si="9"/>
        <v>18605.360021925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0.31588278000000003</v>
      </c>
      <c r="K36" s="122">
        <f>SUM(D36:J36)</f>
        <v>0.31588278000000003</v>
      </c>
      <c r="L36" s="392">
        <v>4.7784905799999997</v>
      </c>
      <c r="M36" s="122">
        <f>L36+K36+'A2'!L36+'A1'!M36</f>
        <v>1123.6458421499999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14.960472245</v>
      </c>
      <c r="M37" s="122">
        <f>L37+K37+'A2'!L37+'A1'!M37</f>
        <v>16968.156096934996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513.55808279999997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154.61096463000001</v>
      </c>
      <c r="E41" s="401">
        <f t="shared" si="10"/>
        <v>91.675781639999997</v>
      </c>
      <c r="F41" s="401">
        <f t="shared" si="10"/>
        <v>336.34638746000013</v>
      </c>
      <c r="G41" s="401">
        <f t="shared" si="10"/>
        <v>0</v>
      </c>
      <c r="H41" s="401">
        <f t="shared" si="10"/>
        <v>0</v>
      </c>
      <c r="I41" s="401">
        <f t="shared" si="10"/>
        <v>0.22228392000000002</v>
      </c>
      <c r="J41" s="401">
        <f t="shared" si="10"/>
        <v>0</v>
      </c>
      <c r="K41" s="401">
        <f t="shared" ref="K41:K49" si="11">SUM(D41:J41)</f>
        <v>582.85541765000016</v>
      </c>
      <c r="L41" s="401">
        <f t="shared" si="10"/>
        <v>77.56180827</v>
      </c>
      <c r="M41" s="401">
        <f t="shared" si="10"/>
        <v>345250.54808642023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1.10284114</v>
      </c>
      <c r="E42" s="122">
        <v>2.8554933199999999</v>
      </c>
      <c r="F42" s="122">
        <v>292.72999004000013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296.68832450000014</v>
      </c>
      <c r="L42" s="388">
        <v>6.9867499999999998</v>
      </c>
      <c r="M42" s="122">
        <f>L42+K42+'A2'!L42+'A1'!M42</f>
        <v>178153.92821716022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153.50812349</v>
      </c>
      <c r="E43" s="111">
        <v>88.820288320000003</v>
      </c>
      <c r="F43" s="111">
        <v>43.616397419999991</v>
      </c>
      <c r="G43" s="111">
        <v>0</v>
      </c>
      <c r="H43" s="111">
        <v>0</v>
      </c>
      <c r="I43" s="111">
        <v>0.22228392000000002</v>
      </c>
      <c r="J43" s="111">
        <v>0</v>
      </c>
      <c r="K43" s="122">
        <f t="shared" si="11"/>
        <v>286.16709314999997</v>
      </c>
      <c r="L43" s="388">
        <v>70.57505827</v>
      </c>
      <c r="M43" s="122">
        <f>L43+K43+'A2'!L43+'A1'!M43</f>
        <v>167096.61986926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1.4091600799999999</v>
      </c>
      <c r="E44" s="401">
        <f t="shared" si="12"/>
        <v>113.80919292999999</v>
      </c>
      <c r="F44" s="401">
        <f t="shared" si="12"/>
        <v>132.65126557999997</v>
      </c>
      <c r="G44" s="401">
        <f t="shared" si="12"/>
        <v>0</v>
      </c>
      <c r="H44" s="401">
        <f t="shared" si="12"/>
        <v>0</v>
      </c>
      <c r="I44" s="401">
        <f t="shared" si="12"/>
        <v>0.72573798</v>
      </c>
      <c r="J44" s="401">
        <f t="shared" si="12"/>
        <v>1.1666193599999999</v>
      </c>
      <c r="K44" s="401">
        <f t="shared" si="11"/>
        <v>249.76197592999995</v>
      </c>
      <c r="L44" s="401">
        <f t="shared" si="12"/>
        <v>182.35783045999995</v>
      </c>
      <c r="M44" s="401">
        <f t="shared" si="12"/>
        <v>111303.14655968998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0</v>
      </c>
      <c r="E45" s="122">
        <v>62.606412370000001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62.606412370000001</v>
      </c>
      <c r="L45" s="388">
        <v>0</v>
      </c>
      <c r="M45" s="122">
        <f>L45+K45+'A2'!L45+'A1'!M45</f>
        <v>49122.146799479946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1.4091600799999999</v>
      </c>
      <c r="E46" s="111">
        <v>51.202780560000001</v>
      </c>
      <c r="F46" s="111">
        <v>132.65126557999997</v>
      </c>
      <c r="G46" s="111">
        <v>0</v>
      </c>
      <c r="H46" s="111">
        <v>0</v>
      </c>
      <c r="I46" s="111">
        <v>0.72573798</v>
      </c>
      <c r="J46" s="111">
        <v>1.1666193599999999</v>
      </c>
      <c r="K46" s="122">
        <f t="shared" si="11"/>
        <v>187.15556355999996</v>
      </c>
      <c r="L46" s="388">
        <v>182.35783045999995</v>
      </c>
      <c r="M46" s="122">
        <f>L46+K46+'A2'!L46+'A1'!M46</f>
        <v>62180.999760210041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48.757363550000008</v>
      </c>
      <c r="E47" s="401">
        <f t="shared" si="13"/>
        <v>63.115912950000023</v>
      </c>
      <c r="F47" s="401">
        <f t="shared" si="13"/>
        <v>32.22202652</v>
      </c>
      <c r="G47" s="401">
        <f t="shared" si="13"/>
        <v>0</v>
      </c>
      <c r="H47" s="401">
        <f t="shared" si="13"/>
        <v>0</v>
      </c>
      <c r="I47" s="401">
        <f t="shared" si="13"/>
        <v>0.14036778</v>
      </c>
      <c r="J47" s="401">
        <f t="shared" si="13"/>
        <v>0</v>
      </c>
      <c r="K47" s="401">
        <f t="shared" si="11"/>
        <v>144.23567080000001</v>
      </c>
      <c r="L47" s="401">
        <f>SUM(L48:L49)</f>
        <v>24.128569999999989</v>
      </c>
      <c r="M47" s="401">
        <f>SUM(M48:M49)</f>
        <v>63052.961817760035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47.928331320000005</v>
      </c>
      <c r="E48" s="122">
        <v>62.976695570000025</v>
      </c>
      <c r="F48" s="122">
        <v>31.944825399999999</v>
      </c>
      <c r="G48" s="122">
        <v>0</v>
      </c>
      <c r="H48" s="122">
        <v>0</v>
      </c>
      <c r="I48" s="122">
        <v>0.14036778</v>
      </c>
      <c r="J48" s="122">
        <v>0</v>
      </c>
      <c r="K48" s="122">
        <f t="shared" si="11"/>
        <v>142.99022007000002</v>
      </c>
      <c r="L48" s="388">
        <v>24.11756999999999</v>
      </c>
      <c r="M48" s="122">
        <f>L48+K48+'A2'!L48+'A1'!M48</f>
        <v>8055.2271035799995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0.82903222999999993</v>
      </c>
      <c r="E49" s="111">
        <v>0.13921738</v>
      </c>
      <c r="F49" s="111">
        <v>0.27720112000000002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1.24545073</v>
      </c>
      <c r="L49" s="388">
        <v>1.0999999999999999E-2</v>
      </c>
      <c r="M49" s="122">
        <f>L49+K49+'A2'!L49+'A1'!M49</f>
        <v>54997.734714180035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204.77748826000001</v>
      </c>
      <c r="E50" s="401">
        <f t="shared" si="14"/>
        <v>268.60088752000001</v>
      </c>
      <c r="F50" s="401">
        <f t="shared" si="14"/>
        <v>501.21967956000009</v>
      </c>
      <c r="G50" s="401">
        <f t="shared" si="14"/>
        <v>0</v>
      </c>
      <c r="H50" s="401">
        <f t="shared" si="14"/>
        <v>0</v>
      </c>
      <c r="I50" s="401">
        <f t="shared" si="14"/>
        <v>1.0883896799999999</v>
      </c>
      <c r="J50" s="401">
        <f t="shared" si="14"/>
        <v>1.1666193599999999</v>
      </c>
      <c r="K50" s="401">
        <f t="shared" si="14"/>
        <v>976.85306438000009</v>
      </c>
      <c r="L50" s="401">
        <f t="shared" si="14"/>
        <v>284.04820872999994</v>
      </c>
      <c r="M50" s="401">
        <f t="shared" si="14"/>
        <v>519606.65646387025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204.77748826000001</v>
      </c>
      <c r="E52" s="112">
        <v>267.74599961000001</v>
      </c>
      <c r="F52" s="112">
        <v>480.21246034000023</v>
      </c>
      <c r="G52" s="112">
        <v>0</v>
      </c>
      <c r="H52" s="112">
        <v>0</v>
      </c>
      <c r="I52" s="112">
        <v>1.0883896800000001</v>
      </c>
      <c r="J52" s="122">
        <v>0.58624812999999998</v>
      </c>
      <c r="K52" s="122">
        <f>SUM(D52:J52)</f>
        <v>954.41058602000021</v>
      </c>
      <c r="L52" s="392">
        <v>265.27203903000014</v>
      </c>
      <c r="M52" s="122">
        <f>L52+K52+'A2'!L52+'A1'!M52</f>
        <v>506692.37991625944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0.85488790999999997</v>
      </c>
      <c r="F53" s="112">
        <v>21.00721922</v>
      </c>
      <c r="G53" s="112">
        <v>0</v>
      </c>
      <c r="H53" s="112">
        <v>0</v>
      </c>
      <c r="I53" s="112">
        <v>0</v>
      </c>
      <c r="J53" s="122">
        <v>0.58037123000000002</v>
      </c>
      <c r="K53" s="122">
        <f>SUM(D53:J53)</f>
        <v>22.442478359999999</v>
      </c>
      <c r="L53" s="392">
        <v>6.9991146200000003</v>
      </c>
      <c r="M53" s="122">
        <f>L53+K53+'A2'!L53+'A1'!M53</f>
        <v>12520.995388380001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11.77705508</v>
      </c>
      <c r="M54" s="394">
        <f>L54+K54+'A2'!L54+'A1'!M54</f>
        <v>393.28115924999997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October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4.9342199999999996E-3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1.8590121799999999</v>
      </c>
      <c r="M13" s="401">
        <f t="shared" si="0"/>
        <v>0</v>
      </c>
      <c r="N13" s="401">
        <f t="shared" si="0"/>
        <v>1.6907360999999996</v>
      </c>
      <c r="O13" s="401">
        <f t="shared" si="0"/>
        <v>4.6879729799999978</v>
      </c>
      <c r="P13" s="401">
        <f t="shared" si="0"/>
        <v>0.45252508000000002</v>
      </c>
      <c r="Q13" s="401">
        <f t="shared" si="0"/>
        <v>0</v>
      </c>
      <c r="R13" s="401">
        <f t="shared" si="0"/>
        <v>20.448</v>
      </c>
      <c r="S13" s="401">
        <f t="shared" si="0"/>
        <v>1.3374586800000001</v>
      </c>
      <c r="T13" s="401">
        <f t="shared" si="0"/>
        <v>0</v>
      </c>
      <c r="U13" s="401">
        <f t="shared" si="0"/>
        <v>5.5628000000000006E-3</v>
      </c>
      <c r="V13" s="401">
        <f t="shared" si="0"/>
        <v>0.94767748000000007</v>
      </c>
      <c r="W13" s="401">
        <f t="shared" si="0"/>
        <v>0</v>
      </c>
      <c r="X13" s="401">
        <f t="shared" si="0"/>
        <v>0</v>
      </c>
      <c r="Y13" s="401">
        <f t="shared" si="0"/>
        <v>7.9766199999999995E-2</v>
      </c>
      <c r="Z13" s="401">
        <f t="shared" si="0"/>
        <v>2.3445302799999999</v>
      </c>
      <c r="AA13" s="401">
        <f t="shared" si="0"/>
        <v>0</v>
      </c>
      <c r="AB13" s="401">
        <f t="shared" si="0"/>
        <v>0</v>
      </c>
      <c r="AC13" s="401">
        <f t="shared" si="0"/>
        <v>12.732448000000005</v>
      </c>
      <c r="AD13" s="401">
        <f t="shared" si="0"/>
        <v>36.252484600000003</v>
      </c>
      <c r="AE13" s="401">
        <f t="shared" si="0"/>
        <v>0</v>
      </c>
      <c r="AF13" s="401">
        <f t="shared" si="0"/>
        <v>0</v>
      </c>
      <c r="AG13" s="401">
        <f t="shared" si="0"/>
        <v>12.573182019999997</v>
      </c>
      <c r="AH13" s="401">
        <f t="shared" si="0"/>
        <v>0</v>
      </c>
      <c r="AI13" s="401">
        <f t="shared" si="0"/>
        <v>0</v>
      </c>
      <c r="AJ13" s="401">
        <f t="shared" si="0"/>
        <v>5.9106560000000002E-2</v>
      </c>
      <c r="AK13" s="401">
        <f t="shared" si="0"/>
        <v>0</v>
      </c>
      <c r="AL13" s="401">
        <f t="shared" si="0"/>
        <v>0.55958859999999988</v>
      </c>
      <c r="AM13" s="401">
        <f t="shared" si="0"/>
        <v>0</v>
      </c>
      <c r="AN13" s="401">
        <f t="shared" si="0"/>
        <v>0.11799999999999999</v>
      </c>
      <c r="AO13" s="401">
        <f t="shared" si="0"/>
        <v>0</v>
      </c>
      <c r="AP13" s="401">
        <f t="shared" si="0"/>
        <v>0</v>
      </c>
      <c r="AQ13" s="401">
        <f t="shared" si="0"/>
        <v>51.979413779999994</v>
      </c>
      <c r="AR13" s="401">
        <f t="shared" si="0"/>
        <v>40.208817719999992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0.56160727999999993</v>
      </c>
      <c r="O14" s="111">
        <v>0.93483959999999988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0.59326220000000007</v>
      </c>
      <c r="AD14" s="111">
        <v>12.002000000000001</v>
      </c>
      <c r="AE14" s="111">
        <v>0</v>
      </c>
      <c r="AF14" s="111">
        <v>0</v>
      </c>
      <c r="AG14" s="111">
        <v>2.1375667200000001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0.11799999999999999</v>
      </c>
      <c r="AO14" s="111">
        <v>0</v>
      </c>
      <c r="AP14" s="111">
        <v>0</v>
      </c>
      <c r="AQ14" s="111">
        <v>0</v>
      </c>
      <c r="AR14" s="133">
        <v>6.2575442799999976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4.9342199999999996E-3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1.8590121799999999</v>
      </c>
      <c r="M15" s="111">
        <v>0</v>
      </c>
      <c r="N15" s="111">
        <v>1.1291288199999998</v>
      </c>
      <c r="O15" s="111">
        <v>3.7531333799999982</v>
      </c>
      <c r="P15" s="111">
        <v>0.45252508000000002</v>
      </c>
      <c r="Q15" s="111">
        <v>0</v>
      </c>
      <c r="R15" s="111">
        <v>20.448</v>
      </c>
      <c r="S15" s="111">
        <v>1.3374586800000001</v>
      </c>
      <c r="T15" s="111">
        <v>0</v>
      </c>
      <c r="U15" s="111">
        <v>5.5628000000000006E-3</v>
      </c>
      <c r="V15" s="111">
        <v>0.94767748000000007</v>
      </c>
      <c r="W15" s="111">
        <v>0</v>
      </c>
      <c r="X15" s="111">
        <v>0</v>
      </c>
      <c r="Y15" s="111">
        <v>7.9766199999999995E-2</v>
      </c>
      <c r="Z15" s="111">
        <v>2.3445302799999999</v>
      </c>
      <c r="AA15" s="111">
        <v>0</v>
      </c>
      <c r="AB15" s="111">
        <v>0</v>
      </c>
      <c r="AC15" s="111">
        <v>12.139185800000005</v>
      </c>
      <c r="AD15" s="111">
        <v>24.2504846</v>
      </c>
      <c r="AE15" s="111">
        <v>0</v>
      </c>
      <c r="AF15" s="111">
        <v>0</v>
      </c>
      <c r="AG15" s="111">
        <v>10.435615299999997</v>
      </c>
      <c r="AH15" s="111">
        <v>0</v>
      </c>
      <c r="AI15" s="111">
        <v>0</v>
      </c>
      <c r="AJ15" s="111">
        <v>5.9106560000000002E-2</v>
      </c>
      <c r="AK15" s="111">
        <v>0</v>
      </c>
      <c r="AL15" s="111">
        <v>0.55958859999999988</v>
      </c>
      <c r="AM15" s="111">
        <v>0</v>
      </c>
      <c r="AN15" s="111">
        <v>0</v>
      </c>
      <c r="AO15" s="111">
        <v>0</v>
      </c>
      <c r="AP15" s="111">
        <v>0</v>
      </c>
      <c r="AQ15" s="111">
        <v>51.979413779999994</v>
      </c>
      <c r="AR15" s="133">
        <v>33.951273439999994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0.89239873999999986</v>
      </c>
      <c r="M16" s="401">
        <f t="shared" si="1"/>
        <v>0</v>
      </c>
      <c r="N16" s="401">
        <f t="shared" si="1"/>
        <v>5.1367697599999991</v>
      </c>
      <c r="O16" s="401">
        <f t="shared" si="1"/>
        <v>2.3299720800000001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0.2007998</v>
      </c>
      <c r="T16" s="401">
        <f t="shared" si="1"/>
        <v>0</v>
      </c>
      <c r="U16" s="401">
        <f t="shared" si="1"/>
        <v>0</v>
      </c>
      <c r="V16" s="401">
        <f t="shared" si="1"/>
        <v>1.07298698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17.743765459999995</v>
      </c>
      <c r="AD16" s="401">
        <f t="shared" si="1"/>
        <v>13.396321110000001</v>
      </c>
      <c r="AE16" s="401">
        <f t="shared" si="1"/>
        <v>0</v>
      </c>
      <c r="AF16" s="401">
        <f t="shared" si="1"/>
        <v>0</v>
      </c>
      <c r="AG16" s="401">
        <f t="shared" si="1"/>
        <v>7.6967947600000013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1.0088389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892.26449242000103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0.8563981799999999</v>
      </c>
      <c r="M17" s="111">
        <v>0</v>
      </c>
      <c r="N17" s="111">
        <v>0</v>
      </c>
      <c r="O17" s="111">
        <v>6.4229679999999997E-2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1.07298698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0.88684592000000007</v>
      </c>
      <c r="AD17" s="111">
        <v>0</v>
      </c>
      <c r="AE17" s="111">
        <v>0</v>
      </c>
      <c r="AF17" s="111">
        <v>0</v>
      </c>
      <c r="AG17" s="111">
        <v>0.24418262000000002</v>
      </c>
      <c r="AH17" s="111">
        <v>0</v>
      </c>
      <c r="AI17" s="111">
        <v>0</v>
      </c>
      <c r="AJ17" s="111">
        <v>0</v>
      </c>
      <c r="AK17" s="111">
        <v>0</v>
      </c>
      <c r="AL17" s="111">
        <v>8.61432E-3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2.5629946199999991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3.6000560000000001E-2</v>
      </c>
      <c r="M18" s="111">
        <v>0</v>
      </c>
      <c r="N18" s="111">
        <v>5.1367697599999991</v>
      </c>
      <c r="O18" s="111">
        <v>2.2657424000000002</v>
      </c>
      <c r="P18" s="111">
        <v>0</v>
      </c>
      <c r="Q18" s="111">
        <v>0</v>
      </c>
      <c r="R18" s="111">
        <v>0</v>
      </c>
      <c r="S18" s="111">
        <v>0.2007998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16.856919539999996</v>
      </c>
      <c r="AD18" s="111">
        <v>13.396321110000001</v>
      </c>
      <c r="AE18" s="111">
        <v>0</v>
      </c>
      <c r="AF18" s="111">
        <v>0</v>
      </c>
      <c r="AG18" s="111">
        <v>7.4526121400000012</v>
      </c>
      <c r="AH18" s="111">
        <v>0</v>
      </c>
      <c r="AI18" s="111">
        <v>0</v>
      </c>
      <c r="AJ18" s="111">
        <v>0</v>
      </c>
      <c r="AK18" s="111">
        <v>0</v>
      </c>
      <c r="AL18" s="111">
        <v>1.00022458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889.70149780000099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4.8878400000000001E-3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2.3450778199999993</v>
      </c>
      <c r="M19" s="401">
        <f t="shared" si="2"/>
        <v>0</v>
      </c>
      <c r="N19" s="401">
        <f t="shared" si="2"/>
        <v>4.4144672100000015</v>
      </c>
      <c r="O19" s="401">
        <f t="shared" si="2"/>
        <v>11.187585540000001</v>
      </c>
      <c r="P19" s="401">
        <f t="shared" si="2"/>
        <v>0.12666923999999999</v>
      </c>
      <c r="Q19" s="401">
        <f t="shared" si="2"/>
        <v>0</v>
      </c>
      <c r="R19" s="401">
        <f t="shared" si="2"/>
        <v>20.50945746</v>
      </c>
      <c r="S19" s="401">
        <f t="shared" si="2"/>
        <v>1.54002708</v>
      </c>
      <c r="T19" s="401">
        <f t="shared" si="2"/>
        <v>0</v>
      </c>
      <c r="U19" s="401">
        <f t="shared" si="2"/>
        <v>6.0000000000000001E-3</v>
      </c>
      <c r="V19" s="401">
        <f t="shared" si="2"/>
        <v>1.07388192</v>
      </c>
      <c r="W19" s="401">
        <f t="shared" si="2"/>
        <v>0</v>
      </c>
      <c r="X19" s="401">
        <f t="shared" si="2"/>
        <v>0</v>
      </c>
      <c r="Y19" s="401">
        <f t="shared" si="2"/>
        <v>5.7759460000000006E-2</v>
      </c>
      <c r="Z19" s="401">
        <f t="shared" si="2"/>
        <v>1.4572399999999999E-2</v>
      </c>
      <c r="AA19" s="401">
        <f t="shared" si="2"/>
        <v>0</v>
      </c>
      <c r="AB19" s="401">
        <f t="shared" si="2"/>
        <v>0</v>
      </c>
      <c r="AC19" s="401">
        <f t="shared" si="2"/>
        <v>4.2059700000000015</v>
      </c>
      <c r="AD19" s="401">
        <f t="shared" si="2"/>
        <v>72.234726870000003</v>
      </c>
      <c r="AE19" s="401">
        <f t="shared" si="2"/>
        <v>0</v>
      </c>
      <c r="AF19" s="401">
        <f t="shared" si="2"/>
        <v>0</v>
      </c>
      <c r="AG19" s="401">
        <f t="shared" si="2"/>
        <v>4.52815236</v>
      </c>
      <c r="AH19" s="401">
        <f t="shared" si="2"/>
        <v>2.4134600000000001E-3</v>
      </c>
      <c r="AI19" s="401">
        <f t="shared" si="2"/>
        <v>0</v>
      </c>
      <c r="AJ19" s="401">
        <f t="shared" si="2"/>
        <v>6.2E-2</v>
      </c>
      <c r="AK19" s="401">
        <f t="shared" si="2"/>
        <v>0</v>
      </c>
      <c r="AL19" s="401">
        <f t="shared" si="2"/>
        <v>3.9253001399999996</v>
      </c>
      <c r="AM19" s="401">
        <f t="shared" si="2"/>
        <v>0</v>
      </c>
      <c r="AN19" s="401">
        <f t="shared" si="2"/>
        <v>2E-3</v>
      </c>
      <c r="AO19" s="401">
        <f t="shared" si="2"/>
        <v>0</v>
      </c>
      <c r="AP19" s="401">
        <f t="shared" si="2"/>
        <v>0</v>
      </c>
      <c r="AQ19" s="401">
        <f t="shared" si="2"/>
        <v>13.616307320000001</v>
      </c>
      <c r="AR19" s="401">
        <f t="shared" si="2"/>
        <v>90.084707920000056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4.8878400000000001E-3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2.3450778199999993</v>
      </c>
      <c r="M20" s="111">
        <v>0</v>
      </c>
      <c r="N20" s="111">
        <v>3.8851849300000012</v>
      </c>
      <c r="O20" s="111">
        <v>11.14474122</v>
      </c>
      <c r="P20" s="111">
        <v>0.12666923999999999</v>
      </c>
      <c r="Q20" s="111">
        <v>0</v>
      </c>
      <c r="R20" s="111">
        <v>20.50945746</v>
      </c>
      <c r="S20" s="111">
        <v>1.53090072</v>
      </c>
      <c r="T20" s="111">
        <v>0</v>
      </c>
      <c r="U20" s="111">
        <v>6.0000000000000001E-3</v>
      </c>
      <c r="V20" s="111">
        <v>1.07388192</v>
      </c>
      <c r="W20" s="111">
        <v>0</v>
      </c>
      <c r="X20" s="111">
        <v>0</v>
      </c>
      <c r="Y20" s="111">
        <v>5.7759460000000006E-2</v>
      </c>
      <c r="Z20" s="111">
        <v>1.4572399999999999E-2</v>
      </c>
      <c r="AA20" s="111">
        <v>0</v>
      </c>
      <c r="AB20" s="111">
        <v>0</v>
      </c>
      <c r="AC20" s="111">
        <v>3.4751565200000014</v>
      </c>
      <c r="AD20" s="111">
        <v>57.900866989999997</v>
      </c>
      <c r="AE20" s="111">
        <v>0</v>
      </c>
      <c r="AF20" s="111">
        <v>0</v>
      </c>
      <c r="AG20" s="111">
        <v>4.2922238000000004</v>
      </c>
      <c r="AH20" s="111">
        <v>2.4134600000000001E-3</v>
      </c>
      <c r="AI20" s="111">
        <v>0</v>
      </c>
      <c r="AJ20" s="111">
        <v>6.2E-2</v>
      </c>
      <c r="AK20" s="111">
        <v>0</v>
      </c>
      <c r="AL20" s="111">
        <v>3.8689737399999995</v>
      </c>
      <c r="AM20" s="111">
        <v>0</v>
      </c>
      <c r="AN20" s="111">
        <v>2E-3</v>
      </c>
      <c r="AO20" s="111">
        <v>0</v>
      </c>
      <c r="AP20" s="111">
        <v>0</v>
      </c>
      <c r="AQ20" s="111">
        <v>4.1354144600000007</v>
      </c>
      <c r="AR20" s="133">
        <v>90.063337280000056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0.52928227999999988</v>
      </c>
      <c r="O21" s="111">
        <v>4.2844320000000005E-2</v>
      </c>
      <c r="P21" s="111">
        <v>0</v>
      </c>
      <c r="Q21" s="111">
        <v>0</v>
      </c>
      <c r="R21" s="111">
        <v>0</v>
      </c>
      <c r="S21" s="111">
        <v>9.12636E-3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0.7308134799999999</v>
      </c>
      <c r="AD21" s="111">
        <v>14.33385988</v>
      </c>
      <c r="AE21" s="111">
        <v>0</v>
      </c>
      <c r="AF21" s="111">
        <v>0</v>
      </c>
      <c r="AG21" s="111">
        <v>0.23592856000000001</v>
      </c>
      <c r="AH21" s="111">
        <v>0</v>
      </c>
      <c r="AI21" s="111">
        <v>0</v>
      </c>
      <c r="AJ21" s="111">
        <v>0</v>
      </c>
      <c r="AK21" s="111">
        <v>0</v>
      </c>
      <c r="AL21" s="111">
        <v>5.6326399999999999E-2</v>
      </c>
      <c r="AM21" s="111">
        <v>0</v>
      </c>
      <c r="AN21" s="111">
        <v>0</v>
      </c>
      <c r="AO21" s="111">
        <v>0</v>
      </c>
      <c r="AP21" s="111">
        <v>0</v>
      </c>
      <c r="AQ21" s="111">
        <v>9.4808928599999991</v>
      </c>
      <c r="AR21" s="133">
        <v>2.137064E-2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9.8220600000000005E-3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5.096488739999999</v>
      </c>
      <c r="M22" s="401">
        <f t="shared" si="3"/>
        <v>0</v>
      </c>
      <c r="N22" s="401">
        <f t="shared" si="3"/>
        <v>11.24197307</v>
      </c>
      <c r="O22" s="401">
        <f t="shared" si="3"/>
        <v>18.205530599999999</v>
      </c>
      <c r="P22" s="401">
        <f t="shared" si="3"/>
        <v>0.57919432000000004</v>
      </c>
      <c r="Q22" s="401">
        <f t="shared" si="3"/>
        <v>0</v>
      </c>
      <c r="R22" s="401">
        <f t="shared" si="3"/>
        <v>40.957457460000001</v>
      </c>
      <c r="S22" s="401">
        <f t="shared" si="3"/>
        <v>3.0782855600000003</v>
      </c>
      <c r="T22" s="401">
        <f t="shared" si="3"/>
        <v>0</v>
      </c>
      <c r="U22" s="401">
        <f t="shared" si="3"/>
        <v>1.1562800000000002E-2</v>
      </c>
      <c r="V22" s="401">
        <f t="shared" si="3"/>
        <v>3.0945463800000006</v>
      </c>
      <c r="W22" s="401">
        <f t="shared" si="3"/>
        <v>0</v>
      </c>
      <c r="X22" s="401">
        <f t="shared" si="3"/>
        <v>0</v>
      </c>
      <c r="Y22" s="401">
        <f t="shared" si="3"/>
        <v>0.13752565999999999</v>
      </c>
      <c r="Z22" s="401">
        <f t="shared" si="3"/>
        <v>2.3591026799999999</v>
      </c>
      <c r="AA22" s="401">
        <f t="shared" si="3"/>
        <v>0</v>
      </c>
      <c r="AB22" s="401">
        <f t="shared" si="3"/>
        <v>0</v>
      </c>
      <c r="AC22" s="401">
        <f t="shared" si="3"/>
        <v>34.682183460000005</v>
      </c>
      <c r="AD22" s="401">
        <f t="shared" si="3"/>
        <v>121.88353258000001</v>
      </c>
      <c r="AE22" s="401">
        <f t="shared" si="3"/>
        <v>0</v>
      </c>
      <c r="AF22" s="401">
        <f t="shared" si="3"/>
        <v>0</v>
      </c>
      <c r="AG22" s="401">
        <f t="shared" si="3"/>
        <v>24.79812914</v>
      </c>
      <c r="AH22" s="401">
        <f t="shared" si="3"/>
        <v>2.4134600000000001E-3</v>
      </c>
      <c r="AI22" s="401">
        <f t="shared" si="3"/>
        <v>0</v>
      </c>
      <c r="AJ22" s="401">
        <f t="shared" si="3"/>
        <v>0.12110656</v>
      </c>
      <c r="AK22" s="401">
        <f t="shared" si="3"/>
        <v>0</v>
      </c>
      <c r="AL22" s="401">
        <f t="shared" si="3"/>
        <v>5.4937276399999995</v>
      </c>
      <c r="AM22" s="401">
        <f t="shared" si="3"/>
        <v>0</v>
      </c>
      <c r="AN22" s="401">
        <f t="shared" si="3"/>
        <v>0.12</v>
      </c>
      <c r="AO22" s="401">
        <f t="shared" si="3"/>
        <v>0</v>
      </c>
      <c r="AP22" s="401">
        <f t="shared" si="3"/>
        <v>0</v>
      </c>
      <c r="AQ22" s="401">
        <f t="shared" si="3"/>
        <v>65.595721099999992</v>
      </c>
      <c r="AR22" s="401">
        <f t="shared" si="3"/>
        <v>1022.558018060001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10.020169730000003</v>
      </c>
      <c r="AE25" s="401">
        <f t="shared" si="4"/>
        <v>0</v>
      </c>
      <c r="AF25" s="401">
        <f t="shared" si="4"/>
        <v>0</v>
      </c>
      <c r="AG25" s="401">
        <f t="shared" si="4"/>
        <v>3.443674E-2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0.06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9.9601697300000023</v>
      </c>
      <c r="AE27" s="111">
        <v>0</v>
      </c>
      <c r="AF27" s="111">
        <v>0</v>
      </c>
      <c r="AG27" s="111">
        <v>3.443674E-2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0.63176556000000006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0.61081999999999992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0.63176556000000006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0.61081999999999992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59.84188898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0.8428902800000001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0.12</v>
      </c>
      <c r="AE32" s="111">
        <v>0</v>
      </c>
      <c r="AF32" s="111">
        <v>0</v>
      </c>
      <c r="AG32" s="111">
        <v>0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59.84188898</v>
      </c>
      <c r="AA33" s="111">
        <v>0</v>
      </c>
      <c r="AB33" s="111">
        <v>0</v>
      </c>
      <c r="AC33" s="111">
        <v>0</v>
      </c>
      <c r="AD33" s="111">
        <v>0.72289028000000011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0.63176556000000006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59.84188898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11.473880010000002</v>
      </c>
      <c r="AE34" s="401">
        <f t="shared" si="7"/>
        <v>0</v>
      </c>
      <c r="AF34" s="401">
        <f t="shared" si="7"/>
        <v>0</v>
      </c>
      <c r="AG34" s="401">
        <f t="shared" si="7"/>
        <v>3.443674E-2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0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0.63176556000000006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11.47388001</v>
      </c>
      <c r="AE36" s="112">
        <v>0</v>
      </c>
      <c r="AF36" s="112">
        <v>0</v>
      </c>
      <c r="AG36" s="112">
        <v>3.443674E-2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59.84188898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0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1.8558078800000002</v>
      </c>
      <c r="P41" s="401">
        <f t="shared" si="8"/>
        <v>0</v>
      </c>
      <c r="Q41" s="401">
        <f t="shared" si="8"/>
        <v>0</v>
      </c>
      <c r="R41" s="401">
        <f t="shared" si="8"/>
        <v>43.311999999999998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28.575049280000002</v>
      </c>
      <c r="AD41" s="401">
        <f t="shared" si="8"/>
        <v>227.86099999999999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3.2581377599999999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5.3852381600000001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27.946999999999999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1.8558078800000002</v>
      </c>
      <c r="P43" s="111">
        <v>0</v>
      </c>
      <c r="Q43" s="111">
        <v>0</v>
      </c>
      <c r="R43" s="111">
        <v>43.311999999999998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28.575049280000002</v>
      </c>
      <c r="AD43" s="111">
        <v>199.91399999999999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3.2581377599999999</v>
      </c>
      <c r="AM43" s="111">
        <v>0</v>
      </c>
      <c r="AN43" s="111">
        <v>0</v>
      </c>
      <c r="AO43" s="111">
        <v>0</v>
      </c>
      <c r="AP43" s="111">
        <v>0</v>
      </c>
      <c r="AQ43" s="111">
        <v>5.3852381600000001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0.89298412000000005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482.995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18.484681519999999</v>
      </c>
      <c r="AR44" s="401">
        <f t="shared" si="9"/>
        <v>227.05865620000006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0.89298412000000005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482.995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18.484681519999999</v>
      </c>
      <c r="AR46" s="133">
        <v>227.05865620000006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5.0002488399999994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14.332000000000001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8.79764108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16.383814040000001</v>
      </c>
      <c r="AR47" s="401">
        <f t="shared" si="10"/>
        <v>52.000576039999999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5.0002488399999994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14.288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8.79764108</v>
      </c>
      <c r="AM48" s="111">
        <v>0</v>
      </c>
      <c r="AN48" s="111">
        <v>0</v>
      </c>
      <c r="AO48" s="111">
        <v>0</v>
      </c>
      <c r="AP48" s="111">
        <v>0</v>
      </c>
      <c r="AQ48" s="111">
        <v>16.383814040000001</v>
      </c>
      <c r="AR48" s="133">
        <v>52.000576039999999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4.3999999999999997E-2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0.89298412000000005</v>
      </c>
      <c r="O50" s="401">
        <f t="shared" si="11"/>
        <v>6.8560567199999998</v>
      </c>
      <c r="P50" s="401">
        <f t="shared" si="11"/>
        <v>0</v>
      </c>
      <c r="Q50" s="401">
        <f t="shared" si="11"/>
        <v>0</v>
      </c>
      <c r="R50" s="401">
        <f t="shared" si="11"/>
        <v>43.311999999999998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28.575049280000002</v>
      </c>
      <c r="AD50" s="401">
        <f t="shared" si="11"/>
        <v>725.18799999999999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12.05577884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40.25373372</v>
      </c>
      <c r="AR50" s="401">
        <f t="shared" si="11"/>
        <v>279.05923224000003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0.89298412000000005</v>
      </c>
      <c r="O52" s="112">
        <v>6.6719434999999994</v>
      </c>
      <c r="P52" s="112">
        <v>0</v>
      </c>
      <c r="Q52" s="112">
        <v>0</v>
      </c>
      <c r="R52" s="112">
        <v>21.654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23.581446480000004</v>
      </c>
      <c r="AD52" s="112">
        <v>725.18799999999999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12.055778839999999</v>
      </c>
      <c r="AM52" s="112">
        <v>0</v>
      </c>
      <c r="AN52" s="112">
        <v>0</v>
      </c>
      <c r="AO52" s="112">
        <v>0</v>
      </c>
      <c r="AP52" s="112">
        <v>0</v>
      </c>
      <c r="AQ52" s="112">
        <v>39.092991260000026</v>
      </c>
      <c r="AR52" s="133">
        <v>231.95101191999998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0.18411322000000002</v>
      </c>
      <c r="P53" s="112">
        <v>0</v>
      </c>
      <c r="Q53" s="112">
        <v>0</v>
      </c>
      <c r="R53" s="112">
        <v>21.658000000000001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4.9936027999999997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1.16074246</v>
      </c>
      <c r="AR53" s="133">
        <v>0</v>
      </c>
    </row>
    <row r="54" spans="1:44" s="14" customFormat="1" ht="18" customHeight="1">
      <c r="A54" s="84"/>
      <c r="B54" s="85" t="s">
        <v>23</v>
      </c>
      <c r="C54" s="91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125">
        <v>0</v>
      </c>
      <c r="N54" s="125">
        <v>0</v>
      </c>
      <c r="O54" s="125">
        <v>0</v>
      </c>
      <c r="P54" s="125">
        <v>0</v>
      </c>
      <c r="Q54" s="125">
        <v>0</v>
      </c>
      <c r="R54" s="125">
        <v>0</v>
      </c>
      <c r="S54" s="125">
        <v>0</v>
      </c>
      <c r="T54" s="125">
        <v>0</v>
      </c>
      <c r="U54" s="125">
        <v>0</v>
      </c>
      <c r="V54" s="125">
        <v>0</v>
      </c>
      <c r="W54" s="125">
        <v>0</v>
      </c>
      <c r="X54" s="125">
        <v>0</v>
      </c>
      <c r="Y54" s="125">
        <v>0</v>
      </c>
      <c r="Z54" s="125">
        <v>0</v>
      </c>
      <c r="AA54" s="125">
        <v>0</v>
      </c>
      <c r="AB54" s="125">
        <v>0</v>
      </c>
      <c r="AC54" s="125">
        <v>0</v>
      </c>
      <c r="AD54" s="125">
        <v>0</v>
      </c>
      <c r="AE54" s="125">
        <v>0</v>
      </c>
      <c r="AF54" s="125">
        <v>0</v>
      </c>
      <c r="AG54" s="125">
        <v>0</v>
      </c>
      <c r="AH54" s="125">
        <v>0</v>
      </c>
      <c r="AI54" s="125">
        <v>0</v>
      </c>
      <c r="AJ54" s="125">
        <v>0</v>
      </c>
      <c r="AK54" s="125">
        <v>0</v>
      </c>
      <c r="AL54" s="125">
        <v>0</v>
      </c>
      <c r="AM54" s="125">
        <v>0</v>
      </c>
      <c r="AN54" s="125">
        <v>0</v>
      </c>
      <c r="AO54" s="125">
        <v>0</v>
      </c>
      <c r="AP54" s="125">
        <v>0</v>
      </c>
      <c r="AQ54" s="125">
        <v>0</v>
      </c>
      <c r="AR54" s="134">
        <v>47.108220320000001</v>
      </c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October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658.52488557999993</v>
      </c>
      <c r="E25" s="264">
        <f t="shared" ref="E25:K25" si="0">SUM(E26:E27)</f>
        <v>5.0309392399999995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663.55582481999988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658.52488557999993</v>
      </c>
      <c r="E27" s="264">
        <v>5.0309392399999995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663.55582481999988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183.93850678000001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183.93850678000001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183.93850678000001</v>
      </c>
      <c r="E30" s="264">
        <v>0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183.93850678000001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13.54192422</v>
      </c>
      <c r="E31" s="264">
        <f t="shared" si="3"/>
        <v>1.2289504199999999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14.770874640000001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12.84433321</v>
      </c>
      <c r="E32" s="264">
        <v>1.2289504199999999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14.073283630000001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0.69759101000000012</v>
      </c>
      <c r="E33" s="264">
        <v>0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0.69759101000000012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856.00531658</v>
      </c>
      <c r="E34" s="265">
        <f t="shared" si="4"/>
        <v>6.2598896599999989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862.26520624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97.819265410000014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97.819265410000014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97.819265410000014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97.819265410000014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9.8917420000000007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9.8917420000000007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9.8917420000000007</v>
      </c>
      <c r="E42" s="264">
        <v>0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9.8917420000000007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741.46367002</v>
      </c>
      <c r="E43" s="264">
        <f t="shared" si="8"/>
        <v>7.3522900399999997</v>
      </c>
      <c r="F43" s="264">
        <f t="shared" si="8"/>
        <v>0</v>
      </c>
      <c r="G43" s="264">
        <f t="shared" si="8"/>
        <v>1.0577180100000001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749.87367806999998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486.12668637999997</v>
      </c>
      <c r="E44" s="264">
        <v>7.3522900399999997</v>
      </c>
      <c r="F44" s="264">
        <v>0</v>
      </c>
      <c r="G44" s="264">
        <v>1.0577180100000001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494.53669442999995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255.33698364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255.33698364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849.17467742999997</v>
      </c>
      <c r="E46" s="265">
        <f t="shared" si="9"/>
        <v>7.3522900399999997</v>
      </c>
      <c r="F46" s="265">
        <f t="shared" si="9"/>
        <v>0</v>
      </c>
      <c r="G46" s="265">
        <f t="shared" si="9"/>
        <v>1.0577180100000001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857.58468547999996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1705.17999401</v>
      </c>
      <c r="E48" s="409">
        <f t="shared" si="10"/>
        <v>13.612179699999999</v>
      </c>
      <c r="F48" s="409">
        <f t="shared" si="10"/>
        <v>0</v>
      </c>
      <c r="G48" s="409">
        <f t="shared" si="10"/>
        <v>1.0577180100000001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1719.84989172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772110.06872839131</v>
      </c>
      <c r="E50" s="428">
        <f>E48+'A1'!E50+'A1'!E34+'A1'!E22</f>
        <v>57089.360212299995</v>
      </c>
      <c r="F50" s="428">
        <f>F48+'A1'!F50+'A1'!F34+'A1'!F22</f>
        <v>65.781108150000037</v>
      </c>
      <c r="G50" s="428">
        <f>G48+'A1'!G50+'A1'!G34+'A1'!G22</f>
        <v>228.32838710999988</v>
      </c>
      <c r="H50" s="428">
        <f>H48+'A1'!H50+'A1'!H34+'A1'!H22</f>
        <v>306.44634265999997</v>
      </c>
      <c r="I50" s="428">
        <f>I48+'A1'!I50+'A1'!I34+'A1'!I22</f>
        <v>4.7816569199999996</v>
      </c>
      <c r="J50" s="428">
        <f>J48+'A1'!J50+'A1'!J34+'A1'!J22</f>
        <v>2.4796564100000005</v>
      </c>
      <c r="K50" s="428">
        <f>K48+'A1'!K50+'A1'!K34+'A1'!K22</f>
        <v>75.857886039999983</v>
      </c>
      <c r="L50" s="428">
        <f>L48+'A1'!L50+'A1'!L34+'A1'!L22</f>
        <v>80.564290139999997</v>
      </c>
      <c r="M50" s="428">
        <f>M48+'A1'!M50+'A1'!M34+'A1'!M22</f>
        <v>829963.66826812131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October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0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1369.2175377199999</v>
      </c>
      <c r="E28" s="264">
        <f t="shared" si="2"/>
        <v>0</v>
      </c>
      <c r="F28" s="264">
        <f t="shared" si="2"/>
        <v>1476.4872319500003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2845.7047696700001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1369.2175377199999</v>
      </c>
      <c r="E30" s="111">
        <v>0</v>
      </c>
      <c r="F30" s="111">
        <v>1476.4872319500003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2845.7047696700001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1399.0218647099998</v>
      </c>
      <c r="E31" s="264">
        <f t="shared" si="3"/>
        <v>12.12857945</v>
      </c>
      <c r="F31" s="264">
        <f t="shared" si="3"/>
        <v>1600.4179630900001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3011.5684072499998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12.12857945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12.12857945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1399.0218647099998</v>
      </c>
      <c r="E33" s="111">
        <v>0</v>
      </c>
      <c r="F33" s="111">
        <v>1600.4179630900001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2999.4398277999999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2768.2394024299997</v>
      </c>
      <c r="E34" s="408">
        <f t="shared" si="4"/>
        <v>12.12857945</v>
      </c>
      <c r="F34" s="408">
        <f t="shared" si="4"/>
        <v>3076.9051950400003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5857.27317692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12.12857945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12.12857945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12.12857945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12.12857945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12.12857945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12.12857945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2768.2394024299997</v>
      </c>
      <c r="E48" s="409">
        <f t="shared" si="10"/>
        <v>24.2571589</v>
      </c>
      <c r="F48" s="409">
        <f t="shared" si="10"/>
        <v>3076.9051950400003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5869.4017563699999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316699.96096437995</v>
      </c>
      <c r="E50" s="429">
        <f>E48+'A2'!E50+'A2'!E34+'A2'!E22</f>
        <v>9596.545629379998</v>
      </c>
      <c r="F50" s="429">
        <f>F48+'A2'!F50+'A2'!F34+'A2'!F22</f>
        <v>27954.795006880002</v>
      </c>
      <c r="G50" s="429">
        <f>G48+'A2'!G50+'A2'!G34+'A2'!G22</f>
        <v>6952.0189912600017</v>
      </c>
      <c r="H50" s="429">
        <f>H48+'A2'!H50+'A2'!H34+'A2'!H22</f>
        <v>2875.9317014199996</v>
      </c>
      <c r="I50" s="429">
        <f>I48+'A2'!I50+'A2'!I34+'A2'!I22</f>
        <v>4460.3745460399987</v>
      </c>
      <c r="J50" s="429">
        <f>J48+'A2'!J50+'A2'!J34+'A2'!J22</f>
        <v>150.50558744</v>
      </c>
      <c r="K50" s="429">
        <f>K48+'A2'!K50+'A2'!K34+'A2'!K22</f>
        <v>1170.7710364800002</v>
      </c>
      <c r="L50" s="429">
        <f>L48+'A2'!L50+'A2'!L34+'A2'!L22</f>
        <v>369860.90346328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October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663.55582481999988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663.55582481999988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3029.64327645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3029.64327645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3026.3392818899997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26.201863080000003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3000.1374188099999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6719.5383831600002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109.94784486000002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>
        <v>0</v>
      </c>
      <c r="M39" s="264">
        <f>+SUM(L39,K39,'A6'!L39,'A5'!M39)</f>
        <v>109.94784486000002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9.8917420000000007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>
        <v>0</v>
      </c>
      <c r="M42" s="264">
        <f>+SUM(L42,K42,'A6'!L42,'A5'!M42)</f>
        <v>9.8917420000000007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749.87367806999998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494.53669442999995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>
        <v>0</v>
      </c>
      <c r="M45" s="264">
        <f>+SUM(L45,K45,'A6'!L45,'A5'!M45)</f>
        <v>255.33698364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869.71326492999992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7589.2516480899994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558.55390364000004</v>
      </c>
      <c r="E52" s="409">
        <f>E48+'A3'!E50+'A3'!E34+'A3'!E22</f>
        <v>1279.5239025300002</v>
      </c>
      <c r="F52" s="409">
        <f>F48+'A3'!F50+'A3'!F34+'A3'!F22</f>
        <v>2233.234672</v>
      </c>
      <c r="G52" s="409">
        <f>G48+'A3'!G50+'A3'!G34+'A3'!G22</f>
        <v>21.480374389999998</v>
      </c>
      <c r="H52" s="409">
        <f>H48+'A3'!H50+'A3'!H34+'A3'!H22</f>
        <v>17.066104789999997</v>
      </c>
      <c r="I52" s="409">
        <f>I48+'A3'!I50+'A3'!I34+'A3'!I22</f>
        <v>21.537627749999999</v>
      </c>
      <c r="J52" s="409">
        <f>J48+'A3'!J50+'A3'!J34+'A3'!J22</f>
        <v>24.098014740000004</v>
      </c>
      <c r="K52" s="409">
        <f>K48+'A3'!K50+'A3'!K34+'A3'!K22</f>
        <v>4155.4945998399999</v>
      </c>
      <c r="L52" s="409">
        <f>L48+'A3'!L50+'A3'!L34+'A3'!L22</f>
        <v>646.38389309000002</v>
      </c>
      <c r="M52" s="409">
        <f>M48+'A3'!M50+'A3'!M34+'A3'!M22</f>
        <v>1204626.4502243313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October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9.8220600000000005E-3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5.096488739999999</v>
      </c>
      <c r="M50" s="410">
        <f>M48+'A4'!M50+'A4'!M34+'A4'!M22</f>
        <v>0</v>
      </c>
      <c r="N50" s="410">
        <f>N48+'A4'!N50+'A4'!N34+'A4'!N22</f>
        <v>12.76672275</v>
      </c>
      <c r="O50" s="410">
        <f>O48+'A4'!O50+'A4'!O34+'A4'!O22</f>
        <v>25.061587320000001</v>
      </c>
      <c r="P50" s="410">
        <f>P48+'A4'!P50+'A4'!P34+'A4'!P22</f>
        <v>0.57919432000000004</v>
      </c>
      <c r="Q50" s="410">
        <f>Q48+'A4'!Q50+'A4'!Q34+'A4'!Q22</f>
        <v>0</v>
      </c>
      <c r="R50" s="410">
        <f>R48+'A4'!R50+'A4'!R34+'A4'!R22</f>
        <v>84.269457459999998</v>
      </c>
      <c r="S50" s="410">
        <f>S48+'A4'!S50+'A4'!S34+'A4'!S22</f>
        <v>3.0782855600000003</v>
      </c>
      <c r="T50" s="410">
        <f>T48+'A4'!T50+'A4'!T34+'A4'!T22</f>
        <v>0</v>
      </c>
      <c r="U50" s="410">
        <f>U48+'A4'!U50+'A4'!U34+'A4'!U22</f>
        <v>1.1562800000000002E-2</v>
      </c>
      <c r="V50" s="410">
        <f>V48+'A4'!V50+'A4'!V34+'A4'!V22</f>
        <v>3.0945463800000006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0.13752565999999999</v>
      </c>
      <c r="Z50" s="410">
        <f>Z48+'A4'!Z50+'A4'!Z34+'A4'!Z22</f>
        <v>62.20099166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63.257232740000006</v>
      </c>
      <c r="AD50" s="410">
        <f>AD48+'A4'!AD50+'A4'!AD34+'A4'!AD22</f>
        <v>858.54541259000007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24.832565880000001</v>
      </c>
      <c r="AH50" s="410">
        <f>AH48+'A4'!AH50+'A4'!AH34+'A4'!AH22</f>
        <v>2.4134600000000001E-3</v>
      </c>
      <c r="AI50" s="410">
        <f>AI48+'A4'!AI50+'A4'!AI34+'A4'!AI22</f>
        <v>0</v>
      </c>
      <c r="AJ50" s="410">
        <f>AJ48+'A4'!AJ50+'A4'!AJ34+'A4'!AJ22</f>
        <v>0.12110656</v>
      </c>
      <c r="AK50" s="410">
        <f>AK48+'A4'!AK50+'A4'!AK34+'A4'!AK22</f>
        <v>0</v>
      </c>
      <c r="AL50" s="410">
        <f>AL48+'A4'!AL50+'A4'!AL34+'A4'!AL22</f>
        <v>17.549506479999998</v>
      </c>
      <c r="AM50" s="410">
        <f>AM48+'A4'!AM50+'A4'!AM34+'A4'!AM22</f>
        <v>0</v>
      </c>
      <c r="AN50" s="410">
        <f>AN48+'A4'!AN50+'A4'!AN34+'A4'!AN22</f>
        <v>0.12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105.84945481999999</v>
      </c>
      <c r="AR50" s="410">
        <f>AR48+'A4'!AR50+'A4'!AR34+'A4'!AR22</f>
        <v>1301.6172503000012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5"/>
  <sheetViews>
    <sheetView topLeftCell="A28" workbookViewId="0">
      <selection activeCell="A61" sqref="A61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1.28515625" style="465" customWidth="1"/>
    <col min="7" max="16384" width="9.140625" style="465"/>
  </cols>
  <sheetData>
    <row r="1" spans="1:2">
      <c r="A1" s="466" t="s">
        <v>331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0.85174201947408779</v>
      </c>
      <c r="B4" s="469" t="s">
        <v>696</v>
      </c>
    </row>
    <row r="5" spans="1:2" ht="15" customHeight="1">
      <c r="A5" s="468">
        <v>7.5563525964239528E-2</v>
      </c>
      <c r="B5" s="469" t="s">
        <v>698</v>
      </c>
    </row>
    <row r="6" spans="1:2" ht="15" customHeight="1">
      <c r="A6" s="468">
        <v>5.5987095643770912E-2</v>
      </c>
      <c r="B6" s="469" t="s">
        <v>697</v>
      </c>
    </row>
    <row r="7" spans="1:2" ht="15" customHeight="1">
      <c r="A7" s="468">
        <v>8.9160034040506823E-3</v>
      </c>
      <c r="B7" s="469" t="s">
        <v>704</v>
      </c>
    </row>
    <row r="8" spans="1:2" ht="15" customHeight="1">
      <c r="A8" s="468">
        <v>5.1542670429219365E-3</v>
      </c>
      <c r="B8" s="469" t="s">
        <v>703</v>
      </c>
    </row>
    <row r="9" spans="1:2" ht="15" customHeight="1">
      <c r="A9" s="468">
        <v>1.3374723191755086E-3</v>
      </c>
      <c r="B9" s="469" t="s">
        <v>701</v>
      </c>
    </row>
    <row r="10" spans="1:2" ht="15" customHeight="1">
      <c r="A10" s="468">
        <v>8.7765266167662108E-4</v>
      </c>
      <c r="B10" s="469" t="s">
        <v>707</v>
      </c>
    </row>
    <row r="11" spans="1:2" ht="15" customHeight="1">
      <c r="A11" s="468">
        <v>2.8007553800745496E-4</v>
      </c>
      <c r="B11" s="469" t="s">
        <v>702</v>
      </c>
    </row>
    <row r="12" spans="1:2" ht="15" customHeight="1">
      <c r="A12" s="468">
        <v>1.4187880561082115E-4</v>
      </c>
      <c r="B12" s="469" t="s">
        <v>699</v>
      </c>
    </row>
    <row r="13" spans="1:2" ht="15" customHeight="1">
      <c r="A13" s="468"/>
      <c r="B13" s="469"/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696</v>
      </c>
      <c r="G38" s="465" t="s">
        <v>708</v>
      </c>
    </row>
    <row r="39" spans="6:7">
      <c r="G39" s="465" t="s">
        <v>709</v>
      </c>
    </row>
    <row r="40" spans="6:7">
      <c r="G40" s="465" t="s">
        <v>710</v>
      </c>
    </row>
    <row r="41" spans="6:7">
      <c r="G41" s="465" t="s">
        <v>715</v>
      </c>
    </row>
    <row r="42" spans="6:7">
      <c r="G42" s="465" t="s">
        <v>716</v>
      </c>
    </row>
    <row r="43" spans="6:7">
      <c r="G43" s="465" t="s">
        <v>717</v>
      </c>
    </row>
    <row r="44" spans="6:7">
      <c r="G44" s="465" t="s">
        <v>718</v>
      </c>
    </row>
    <row r="45" spans="6:7">
      <c r="F45" s="465" t="s">
        <v>698</v>
      </c>
      <c r="G45" s="465" t="s">
        <v>726</v>
      </c>
    </row>
    <row r="46" spans="6:7">
      <c r="G46" s="465" t="s">
        <v>727</v>
      </c>
    </row>
    <row r="47" spans="6:7">
      <c r="G47" s="465" t="s">
        <v>728</v>
      </c>
    </row>
    <row r="48" spans="6:7">
      <c r="G48" s="465" t="s">
        <v>729</v>
      </c>
    </row>
    <row r="49" spans="6:7">
      <c r="G49" s="465" t="s">
        <v>730</v>
      </c>
    </row>
    <row r="50" spans="6:7">
      <c r="G50" s="465" t="s">
        <v>734</v>
      </c>
    </row>
    <row r="51" spans="6:7">
      <c r="F51" s="465" t="s">
        <v>697</v>
      </c>
      <c r="G51" s="465" t="s">
        <v>719</v>
      </c>
    </row>
    <row r="52" spans="6:7">
      <c r="G52" s="465" t="s">
        <v>720</v>
      </c>
    </row>
    <row r="53" spans="6:7">
      <c r="G53" s="465" t="s">
        <v>768</v>
      </c>
    </row>
    <row r="54" spans="6:7">
      <c r="G54" s="465" t="s">
        <v>723</v>
      </c>
    </row>
    <row r="55" spans="6:7">
      <c r="F55" s="465" t="s">
        <v>704</v>
      </c>
      <c r="G55" s="465" t="s">
        <v>757</v>
      </c>
    </row>
    <row r="56" spans="6:7">
      <c r="G56" s="465" t="s">
        <v>759</v>
      </c>
    </row>
    <row r="57" spans="6:7">
      <c r="F57" s="465" t="s">
        <v>703</v>
      </c>
      <c r="G57" s="465" t="s">
        <v>754</v>
      </c>
    </row>
    <row r="58" spans="6:7">
      <c r="G58" s="465" t="s">
        <v>755</v>
      </c>
    </row>
    <row r="59" spans="6:7">
      <c r="F59" s="465" t="s">
        <v>701</v>
      </c>
      <c r="G59" s="465" t="s">
        <v>741</v>
      </c>
    </row>
    <row r="60" spans="6:7">
      <c r="F60" s="465" t="s">
        <v>707</v>
      </c>
      <c r="G60" s="465" t="s">
        <v>707</v>
      </c>
    </row>
    <row r="61" spans="6:7">
      <c r="F61" s="465" t="s">
        <v>702</v>
      </c>
      <c r="G61" s="465" t="s">
        <v>744</v>
      </c>
    </row>
    <row r="62" spans="6:7">
      <c r="G62" s="465" t="s">
        <v>752</v>
      </c>
    </row>
    <row r="63" spans="6:7">
      <c r="F63" s="465" t="s">
        <v>699</v>
      </c>
      <c r="G63" s="465" t="s">
        <v>736</v>
      </c>
    </row>
    <row r="65" spans="1:1">
      <c r="A65" s="466" t="s">
        <v>762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9.5703125" style="465" customWidth="1"/>
    <col min="7" max="16384" width="9.140625" style="465"/>
  </cols>
  <sheetData>
    <row r="1" spans="1:2">
      <c r="A1" s="466" t="s">
        <v>332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0.88982477892805945</v>
      </c>
      <c r="B4" s="469" t="s">
        <v>696</v>
      </c>
    </row>
    <row r="5" spans="1:2" ht="15" customHeight="1">
      <c r="A5" s="468">
        <v>6.4641690113440287E-2</v>
      </c>
      <c r="B5" s="469" t="s">
        <v>698</v>
      </c>
    </row>
    <row r="6" spans="1:2" ht="15" customHeight="1">
      <c r="A6" s="468">
        <v>3.2338206926032211E-2</v>
      </c>
      <c r="B6" s="469" t="s">
        <v>697</v>
      </c>
    </row>
    <row r="7" spans="1:2" ht="15" customHeight="1">
      <c r="A7" s="468">
        <v>7.8967419072067287E-3</v>
      </c>
      <c r="B7" s="469" t="s">
        <v>702</v>
      </c>
    </row>
    <row r="8" spans="1:2" ht="15" customHeight="1">
      <c r="A8" s="468">
        <v>3.384443723607725E-3</v>
      </c>
      <c r="B8" s="469" t="s">
        <v>701</v>
      </c>
    </row>
    <row r="9" spans="1:2" ht="15" customHeight="1">
      <c r="A9" s="468">
        <v>1.357837036900807E-3</v>
      </c>
      <c r="B9" s="469" t="s">
        <v>699</v>
      </c>
    </row>
    <row r="10" spans="1:2" ht="15" customHeight="1">
      <c r="A10" s="468">
        <v>3.1143788242840912E-4</v>
      </c>
      <c r="B10" s="469" t="s">
        <v>703</v>
      </c>
    </row>
    <row r="11" spans="1:2" ht="15" customHeight="1">
      <c r="A11" s="468">
        <v>1.2609243379222104E-4</v>
      </c>
      <c r="B11" s="469" t="s">
        <v>765</v>
      </c>
    </row>
    <row r="12" spans="1:2" ht="15" customHeight="1">
      <c r="A12" s="468">
        <v>1.0394492915337144E-4</v>
      </c>
      <c r="B12" s="469" t="s">
        <v>704</v>
      </c>
    </row>
    <row r="13" spans="1:2" ht="15" customHeight="1">
      <c r="A13" s="468">
        <v>7.4809785685073187E-6</v>
      </c>
      <c r="B13" s="469" t="s">
        <v>707</v>
      </c>
    </row>
    <row r="14" spans="1:2" ht="15" customHeight="1">
      <c r="A14" s="468">
        <v>7.3476624001862828E-6</v>
      </c>
      <c r="B14" s="469" t="s">
        <v>700</v>
      </c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696</v>
      </c>
      <c r="G38" s="465" t="s">
        <v>708</v>
      </c>
    </row>
    <row r="39" spans="6:7">
      <c r="G39" s="465" t="s">
        <v>709</v>
      </c>
    </row>
    <row r="40" spans="6:7">
      <c r="G40" s="465" t="s">
        <v>710</v>
      </c>
    </row>
    <row r="41" spans="6:7">
      <c r="G41" s="465" t="s">
        <v>715</v>
      </c>
    </row>
    <row r="42" spans="6:7">
      <c r="G42" s="465" t="s">
        <v>716</v>
      </c>
    </row>
    <row r="43" spans="6:7">
      <c r="G43" s="465" t="s">
        <v>717</v>
      </c>
    </row>
    <row r="44" spans="6:7">
      <c r="G44" s="465" t="s">
        <v>718</v>
      </c>
    </row>
    <row r="45" spans="6:7">
      <c r="F45" s="465" t="s">
        <v>698</v>
      </c>
      <c r="G45" s="465" t="s">
        <v>725</v>
      </c>
    </row>
    <row r="46" spans="6:7">
      <c r="G46" s="465" t="s">
        <v>726</v>
      </c>
    </row>
    <row r="47" spans="6:7">
      <c r="G47" s="465" t="s">
        <v>727</v>
      </c>
    </row>
    <row r="48" spans="6:7">
      <c r="G48" s="465" t="s">
        <v>728</v>
      </c>
    </row>
    <row r="49" spans="6:7">
      <c r="G49" s="465" t="s">
        <v>729</v>
      </c>
    </row>
    <row r="50" spans="6:7">
      <c r="G50" s="465" t="s">
        <v>730</v>
      </c>
    </row>
    <row r="51" spans="6:7">
      <c r="G51" s="465" t="s">
        <v>731</v>
      </c>
    </row>
    <row r="52" spans="6:7">
      <c r="G52" s="465" t="s">
        <v>733</v>
      </c>
    </row>
    <row r="53" spans="6:7">
      <c r="G53" s="465" t="s">
        <v>734</v>
      </c>
    </row>
    <row r="54" spans="6:7">
      <c r="F54" s="465" t="s">
        <v>697</v>
      </c>
      <c r="G54" s="465" t="s">
        <v>719</v>
      </c>
    </row>
    <row r="55" spans="6:7">
      <c r="G55" s="465" t="s">
        <v>720</v>
      </c>
    </row>
    <row r="56" spans="6:7">
      <c r="G56" s="465" t="s">
        <v>722</v>
      </c>
    </row>
    <row r="57" spans="6:7">
      <c r="G57" s="465" t="s">
        <v>723</v>
      </c>
    </row>
    <row r="58" spans="6:7">
      <c r="G58" s="465" t="s">
        <v>724</v>
      </c>
    </row>
    <row r="59" spans="6:7">
      <c r="F59" s="465" t="s">
        <v>702</v>
      </c>
      <c r="G59" s="465" t="s">
        <v>743</v>
      </c>
    </row>
    <row r="60" spans="6:7">
      <c r="G60" s="465" t="s">
        <v>744</v>
      </c>
    </row>
    <row r="61" spans="6:7">
      <c r="G61" s="465" t="s">
        <v>745</v>
      </c>
    </row>
    <row r="62" spans="6:7">
      <c r="G62" s="465" t="s">
        <v>748</v>
      </c>
    </row>
    <row r="63" spans="6:7">
      <c r="G63" s="465" t="s">
        <v>749</v>
      </c>
    </row>
    <row r="64" spans="6:7">
      <c r="G64" s="465" t="s">
        <v>753</v>
      </c>
    </row>
    <row r="65" spans="1:7">
      <c r="F65" s="465" t="s">
        <v>701</v>
      </c>
      <c r="G65" s="465" t="s">
        <v>741</v>
      </c>
    </row>
    <row r="66" spans="1:7">
      <c r="F66" s="465" t="s">
        <v>699</v>
      </c>
      <c r="G66" s="465" t="s">
        <v>736</v>
      </c>
    </row>
    <row r="67" spans="1:7">
      <c r="F67" s="465" t="s">
        <v>703</v>
      </c>
      <c r="G67" s="465" t="s">
        <v>766</v>
      </c>
    </row>
    <row r="68" spans="1:7">
      <c r="G68" s="465" t="s">
        <v>754</v>
      </c>
    </row>
    <row r="69" spans="1:7">
      <c r="G69" s="465" t="s">
        <v>767</v>
      </c>
    </row>
    <row r="70" spans="1:7">
      <c r="G70" s="465" t="s">
        <v>755</v>
      </c>
    </row>
    <row r="71" spans="1:7">
      <c r="F71" s="465" t="s">
        <v>765</v>
      </c>
      <c r="G71" s="465" t="s">
        <v>765</v>
      </c>
    </row>
    <row r="72" spans="1:7">
      <c r="F72" s="465" t="s">
        <v>704</v>
      </c>
      <c r="G72" s="465" t="s">
        <v>757</v>
      </c>
    </row>
    <row r="73" spans="1:7">
      <c r="F73" s="465" t="s">
        <v>707</v>
      </c>
      <c r="G73" s="465" t="s">
        <v>707</v>
      </c>
    </row>
    <row r="74" spans="1:7">
      <c r="F74" s="465" t="s">
        <v>700</v>
      </c>
      <c r="G74" s="465" t="s">
        <v>700</v>
      </c>
    </row>
    <row r="76" spans="1:7">
      <c r="A76" s="466" t="s">
        <v>762</v>
      </c>
    </row>
  </sheetData>
  <phoneticPr fontId="86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4.5703125" style="465" customWidth="1"/>
    <col min="7" max="16384" width="9.140625" style="465"/>
  </cols>
  <sheetData>
    <row r="1" spans="1:2">
      <c r="A1" s="466" t="s">
        <v>333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0.88793126441835635</v>
      </c>
      <c r="B4" s="469" t="s">
        <v>696</v>
      </c>
    </row>
    <row r="5" spans="1:2" ht="15" customHeight="1">
      <c r="A5" s="468">
        <v>4.3733058777978596E-2</v>
      </c>
      <c r="B5" s="469" t="s">
        <v>697</v>
      </c>
    </row>
    <row r="6" spans="1:2" ht="15" customHeight="1">
      <c r="A6" s="468">
        <v>2.5356924411529508E-2</v>
      </c>
      <c r="B6" s="469" t="s">
        <v>699</v>
      </c>
    </row>
    <row r="7" spans="1:2" ht="15" customHeight="1">
      <c r="A7" s="468">
        <v>1.7358271366659198E-2</v>
      </c>
      <c r="B7" s="469" t="s">
        <v>698</v>
      </c>
    </row>
    <row r="8" spans="1:2" ht="15" customHeight="1">
      <c r="A8" s="468">
        <v>1.2125598463144609E-2</v>
      </c>
      <c r="B8" s="469" t="s">
        <v>703</v>
      </c>
    </row>
    <row r="9" spans="1:2" ht="15" customHeight="1">
      <c r="A9" s="468">
        <v>5.2293398622605637E-3</v>
      </c>
      <c r="B9" s="469" t="s">
        <v>704</v>
      </c>
    </row>
    <row r="10" spans="1:2" ht="15" customHeight="1">
      <c r="A10" s="468">
        <v>4.2452537471119461E-3</v>
      </c>
      <c r="B10" s="469" t="s">
        <v>700</v>
      </c>
    </row>
    <row r="11" spans="1:2" ht="15" customHeight="1">
      <c r="A11" s="468">
        <v>3.3013852948794134E-3</v>
      </c>
      <c r="B11" s="469" t="s">
        <v>701</v>
      </c>
    </row>
    <row r="12" spans="1:2" ht="15" customHeight="1">
      <c r="A12" s="468">
        <v>7.0706560025100102E-4</v>
      </c>
      <c r="B12" s="469" t="s">
        <v>702</v>
      </c>
    </row>
    <row r="13" spans="1:2" ht="15" customHeight="1">
      <c r="A13" s="468">
        <v>1.1827857667381504E-5</v>
      </c>
      <c r="B13" s="469" t="s">
        <v>705</v>
      </c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696</v>
      </c>
      <c r="G38" s="465" t="s">
        <v>708</v>
      </c>
    </row>
    <row r="39" spans="6:7">
      <c r="G39" s="465" t="s">
        <v>709</v>
      </c>
    </row>
    <row r="40" spans="6:7">
      <c r="G40" s="465" t="s">
        <v>710</v>
      </c>
    </row>
    <row r="41" spans="6:7">
      <c r="G41" s="465" t="s">
        <v>711</v>
      </c>
    </row>
    <row r="42" spans="6:7">
      <c r="G42" s="465" t="s">
        <v>713</v>
      </c>
    </row>
    <row r="43" spans="6:7">
      <c r="G43" s="465" t="s">
        <v>715</v>
      </c>
    </row>
    <row r="44" spans="6:7">
      <c r="G44" s="465" t="s">
        <v>716</v>
      </c>
    </row>
    <row r="45" spans="6:7">
      <c r="G45" s="465" t="s">
        <v>717</v>
      </c>
    </row>
    <row r="46" spans="6:7">
      <c r="G46" s="465" t="s">
        <v>718</v>
      </c>
    </row>
    <row r="47" spans="6:7">
      <c r="F47" s="465" t="s">
        <v>697</v>
      </c>
      <c r="G47" s="465" t="s">
        <v>719</v>
      </c>
    </row>
    <row r="48" spans="6:7">
      <c r="G48" s="465" t="s">
        <v>720</v>
      </c>
    </row>
    <row r="49" spans="6:7">
      <c r="G49" s="465" t="s">
        <v>722</v>
      </c>
    </row>
    <row r="50" spans="6:7">
      <c r="G50" s="465" t="s">
        <v>723</v>
      </c>
    </row>
    <row r="51" spans="6:7">
      <c r="F51" s="465" t="s">
        <v>699</v>
      </c>
      <c r="G51" s="465" t="s">
        <v>735</v>
      </c>
    </row>
    <row r="52" spans="6:7">
      <c r="G52" s="465" t="s">
        <v>736</v>
      </c>
    </row>
    <row r="53" spans="6:7">
      <c r="G53" s="465" t="s">
        <v>737</v>
      </c>
    </row>
    <row r="54" spans="6:7">
      <c r="F54" s="465" t="s">
        <v>698</v>
      </c>
      <c r="G54" s="465" t="s">
        <v>726</v>
      </c>
    </row>
    <row r="55" spans="6:7">
      <c r="G55" s="465" t="s">
        <v>727</v>
      </c>
    </row>
    <row r="56" spans="6:7">
      <c r="G56" s="465" t="s">
        <v>728</v>
      </c>
    </row>
    <row r="57" spans="6:7">
      <c r="G57" s="465" t="s">
        <v>729</v>
      </c>
    </row>
    <row r="58" spans="6:7">
      <c r="G58" s="465" t="s">
        <v>730</v>
      </c>
    </row>
    <row r="59" spans="6:7">
      <c r="G59" s="465" t="s">
        <v>734</v>
      </c>
    </row>
    <row r="60" spans="6:7">
      <c r="F60" s="465" t="s">
        <v>703</v>
      </c>
      <c r="G60" s="465" t="s">
        <v>754</v>
      </c>
    </row>
    <row r="61" spans="6:7">
      <c r="G61" s="465" t="s">
        <v>755</v>
      </c>
    </row>
    <row r="62" spans="6:7">
      <c r="F62" s="465" t="s">
        <v>704</v>
      </c>
      <c r="G62" s="465" t="s">
        <v>757</v>
      </c>
    </row>
    <row r="63" spans="6:7">
      <c r="G63" s="465" t="s">
        <v>758</v>
      </c>
    </row>
    <row r="64" spans="6:7">
      <c r="G64" s="465" t="s">
        <v>763</v>
      </c>
    </row>
    <row r="65" spans="1:7">
      <c r="G65" s="465" t="s">
        <v>759</v>
      </c>
    </row>
    <row r="66" spans="1:7">
      <c r="F66" s="465" t="s">
        <v>700</v>
      </c>
      <c r="G66" s="465" t="s">
        <v>700</v>
      </c>
    </row>
    <row r="67" spans="1:7">
      <c r="F67" s="465" t="s">
        <v>701</v>
      </c>
      <c r="G67" s="465" t="s">
        <v>738</v>
      </c>
    </row>
    <row r="68" spans="1:7">
      <c r="G68" s="465" t="s">
        <v>740</v>
      </c>
    </row>
    <row r="69" spans="1:7">
      <c r="G69" s="465" t="s">
        <v>741</v>
      </c>
    </row>
    <row r="70" spans="1:7">
      <c r="F70" s="465" t="s">
        <v>702</v>
      </c>
      <c r="G70" s="465" t="s">
        <v>764</v>
      </c>
    </row>
    <row r="71" spans="1:7">
      <c r="G71" s="465" t="s">
        <v>753</v>
      </c>
    </row>
    <row r="72" spans="1:7">
      <c r="F72" s="465" t="s">
        <v>705</v>
      </c>
      <c r="G72" s="465" t="s">
        <v>705</v>
      </c>
    </row>
    <row r="74" spans="1:7">
      <c r="A74" s="466" t="s">
        <v>762</v>
      </c>
    </row>
  </sheetData>
  <phoneticPr fontId="86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6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2.7109375" style="465" customWidth="1"/>
    <col min="7" max="16384" width="9.140625" style="465"/>
  </cols>
  <sheetData>
    <row r="1" spans="1:2">
      <c r="A1" s="466" t="s">
        <v>334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0.7845359513266581</v>
      </c>
      <c r="B4" s="469" t="s">
        <v>696</v>
      </c>
    </row>
    <row r="5" spans="1:2" ht="15" customHeight="1">
      <c r="A5" s="468">
        <v>9.4632068249241599E-2</v>
      </c>
      <c r="B5" s="469" t="s">
        <v>697</v>
      </c>
    </row>
    <row r="6" spans="1:2" ht="15" customHeight="1">
      <c r="A6" s="468">
        <v>6.045289986830691E-2</v>
      </c>
      <c r="B6" s="469" t="s">
        <v>698</v>
      </c>
    </row>
    <row r="7" spans="1:2" ht="15" customHeight="1">
      <c r="A7" s="468">
        <v>3.8655189837388026E-2</v>
      </c>
      <c r="B7" s="469" t="s">
        <v>699</v>
      </c>
    </row>
    <row r="8" spans="1:2" ht="15" customHeight="1">
      <c r="A8" s="468">
        <v>1.1689464204713626E-2</v>
      </c>
      <c r="B8" s="469" t="s">
        <v>700</v>
      </c>
    </row>
    <row r="9" spans="1:2" ht="15" customHeight="1">
      <c r="A9" s="468">
        <v>6.7937673586190468E-3</v>
      </c>
      <c r="B9" s="469" t="s">
        <v>701</v>
      </c>
    </row>
    <row r="10" spans="1:2" ht="15" customHeight="1">
      <c r="A10" s="468">
        <v>2.3143169367228406E-3</v>
      </c>
      <c r="B10" s="469" t="s">
        <v>702</v>
      </c>
    </row>
    <row r="11" spans="1:2" ht="15" customHeight="1">
      <c r="A11" s="468">
        <v>5.4936644120558912E-4</v>
      </c>
      <c r="B11" s="469" t="s">
        <v>703</v>
      </c>
    </row>
    <row r="12" spans="1:2" ht="15" customHeight="1">
      <c r="A12" s="468">
        <v>2.7488020561078705E-4</v>
      </c>
      <c r="B12" s="469" t="s">
        <v>704</v>
      </c>
    </row>
    <row r="13" spans="1:2" ht="15" customHeight="1">
      <c r="A13" s="468">
        <v>6.1136543998169135E-5</v>
      </c>
      <c r="B13" s="469" t="s">
        <v>705</v>
      </c>
    </row>
    <row r="14" spans="1:2" ht="15" customHeight="1">
      <c r="A14" s="468">
        <v>2.1295824057351211E-5</v>
      </c>
      <c r="B14" s="469" t="s">
        <v>706</v>
      </c>
    </row>
    <row r="15" spans="1:2" ht="15" customHeight="1">
      <c r="A15" s="468">
        <v>1.9665704198505283E-5</v>
      </c>
      <c r="B15" s="469" t="s">
        <v>707</v>
      </c>
    </row>
    <row r="16" spans="1:2" ht="15" customHeight="1">
      <c r="A16" s="470"/>
      <c r="B16" s="469"/>
    </row>
    <row r="38" spans="6:7">
      <c r="F38" s="465" t="s">
        <v>696</v>
      </c>
      <c r="G38" s="465" t="s">
        <v>708</v>
      </c>
    </row>
    <row r="39" spans="6:7">
      <c r="G39" s="465" t="s">
        <v>709</v>
      </c>
    </row>
    <row r="40" spans="6:7">
      <c r="G40" s="465" t="s">
        <v>710</v>
      </c>
    </row>
    <row r="41" spans="6:7">
      <c r="G41" s="465" t="s">
        <v>711</v>
      </c>
    </row>
    <row r="42" spans="6:7">
      <c r="G42" s="465" t="s">
        <v>712</v>
      </c>
    </row>
    <row r="43" spans="6:7">
      <c r="G43" s="465" t="s">
        <v>713</v>
      </c>
    </row>
    <row r="44" spans="6:7">
      <c r="G44" s="465" t="s">
        <v>714</v>
      </c>
    </row>
    <row r="45" spans="6:7">
      <c r="G45" s="465" t="s">
        <v>715</v>
      </c>
    </row>
    <row r="46" spans="6:7">
      <c r="G46" s="465" t="s">
        <v>716</v>
      </c>
    </row>
    <row r="47" spans="6:7">
      <c r="G47" s="465" t="s">
        <v>717</v>
      </c>
    </row>
    <row r="48" spans="6:7">
      <c r="G48" s="465" t="s">
        <v>718</v>
      </c>
    </row>
    <row r="49" spans="6:7">
      <c r="F49" s="465" t="s">
        <v>697</v>
      </c>
      <c r="G49" s="465" t="s">
        <v>719</v>
      </c>
    </row>
    <row r="50" spans="6:7">
      <c r="G50" s="465" t="s">
        <v>720</v>
      </c>
    </row>
    <row r="51" spans="6:7">
      <c r="G51" s="465" t="s">
        <v>721</v>
      </c>
    </row>
    <row r="52" spans="6:7">
      <c r="G52" s="465" t="s">
        <v>722</v>
      </c>
    </row>
    <row r="53" spans="6:7">
      <c r="G53" s="465" t="s">
        <v>723</v>
      </c>
    </row>
    <row r="54" spans="6:7">
      <c r="G54" s="465" t="s">
        <v>724</v>
      </c>
    </row>
    <row r="55" spans="6:7">
      <c r="F55" s="465" t="s">
        <v>698</v>
      </c>
      <c r="G55" s="465" t="s">
        <v>725</v>
      </c>
    </row>
    <row r="56" spans="6:7">
      <c r="G56" s="465" t="s">
        <v>726</v>
      </c>
    </row>
    <row r="57" spans="6:7">
      <c r="G57" s="465" t="s">
        <v>727</v>
      </c>
    </row>
    <row r="58" spans="6:7">
      <c r="G58" s="465" t="s">
        <v>728</v>
      </c>
    </row>
    <row r="59" spans="6:7">
      <c r="G59" s="465" t="s">
        <v>729</v>
      </c>
    </row>
    <row r="60" spans="6:7">
      <c r="G60" s="465" t="s">
        <v>730</v>
      </c>
    </row>
    <row r="61" spans="6:7">
      <c r="G61" s="465" t="s">
        <v>731</v>
      </c>
    </row>
    <row r="62" spans="6:7">
      <c r="G62" s="465" t="s">
        <v>732</v>
      </c>
    </row>
    <row r="63" spans="6:7">
      <c r="G63" s="465" t="s">
        <v>733</v>
      </c>
    </row>
    <row r="64" spans="6:7">
      <c r="G64" s="465" t="s">
        <v>734</v>
      </c>
    </row>
    <row r="65" spans="6:7">
      <c r="F65" s="465" t="s">
        <v>699</v>
      </c>
      <c r="G65" s="465" t="s">
        <v>735</v>
      </c>
    </row>
    <row r="66" spans="6:7">
      <c r="G66" s="465" t="s">
        <v>736</v>
      </c>
    </row>
    <row r="67" spans="6:7">
      <c r="G67" s="465" t="s">
        <v>737</v>
      </c>
    </row>
    <row r="68" spans="6:7">
      <c r="F68" s="465" t="s">
        <v>700</v>
      </c>
      <c r="G68" s="465" t="s">
        <v>700</v>
      </c>
    </row>
    <row r="69" spans="6:7">
      <c r="F69" s="465" t="s">
        <v>701</v>
      </c>
      <c r="G69" s="465" t="s">
        <v>738</v>
      </c>
    </row>
    <row r="70" spans="6:7">
      <c r="G70" s="465" t="s">
        <v>739</v>
      </c>
    </row>
    <row r="71" spans="6:7">
      <c r="G71" s="465" t="s">
        <v>740</v>
      </c>
    </row>
    <row r="72" spans="6:7">
      <c r="G72" s="465" t="s">
        <v>741</v>
      </c>
    </row>
    <row r="73" spans="6:7">
      <c r="F73" s="465" t="s">
        <v>702</v>
      </c>
      <c r="G73" s="465" t="s">
        <v>742</v>
      </c>
    </row>
    <row r="74" spans="6:7">
      <c r="G74" s="465" t="s">
        <v>743</v>
      </c>
    </row>
    <row r="75" spans="6:7">
      <c r="G75" s="465" t="s">
        <v>744</v>
      </c>
    </row>
    <row r="76" spans="6:7">
      <c r="G76" s="465" t="s">
        <v>745</v>
      </c>
    </row>
    <row r="77" spans="6:7">
      <c r="G77" s="465" t="s">
        <v>746</v>
      </c>
    </row>
    <row r="78" spans="6:7">
      <c r="G78" s="465" t="s">
        <v>747</v>
      </c>
    </row>
    <row r="79" spans="6:7">
      <c r="G79" s="465" t="s">
        <v>748</v>
      </c>
    </row>
    <row r="80" spans="6:7">
      <c r="G80" s="465" t="s">
        <v>749</v>
      </c>
    </row>
    <row r="81" spans="1:7">
      <c r="G81" s="465" t="s">
        <v>750</v>
      </c>
    </row>
    <row r="82" spans="1:7">
      <c r="G82" s="465" t="s">
        <v>751</v>
      </c>
    </row>
    <row r="83" spans="1:7">
      <c r="G83" s="465" t="s">
        <v>752</v>
      </c>
    </row>
    <row r="84" spans="1:7">
      <c r="G84" s="465" t="s">
        <v>753</v>
      </c>
    </row>
    <row r="85" spans="1:7">
      <c r="F85" s="465" t="s">
        <v>703</v>
      </c>
      <c r="G85" s="465" t="s">
        <v>754</v>
      </c>
    </row>
    <row r="86" spans="1:7">
      <c r="G86" s="465" t="s">
        <v>755</v>
      </c>
    </row>
    <row r="87" spans="1:7">
      <c r="F87" s="465" t="s">
        <v>704</v>
      </c>
      <c r="G87" s="465" t="s">
        <v>756</v>
      </c>
    </row>
    <row r="88" spans="1:7">
      <c r="G88" s="465" t="s">
        <v>757</v>
      </c>
    </row>
    <row r="89" spans="1:7">
      <c r="G89" s="465" t="s">
        <v>758</v>
      </c>
    </row>
    <row r="90" spans="1:7">
      <c r="G90" s="465" t="s">
        <v>759</v>
      </c>
    </row>
    <row r="91" spans="1:7">
      <c r="F91" s="465" t="s">
        <v>705</v>
      </c>
      <c r="G91" s="465" t="s">
        <v>705</v>
      </c>
    </row>
    <row r="92" spans="1:7">
      <c r="F92" s="465" t="s">
        <v>706</v>
      </c>
      <c r="G92" s="465" t="s">
        <v>760</v>
      </c>
    </row>
    <row r="93" spans="1:7">
      <c r="G93" s="465" t="s">
        <v>761</v>
      </c>
    </row>
    <row r="94" spans="1:7">
      <c r="F94" s="465" t="s">
        <v>707</v>
      </c>
      <c r="G94" s="465" t="s">
        <v>707</v>
      </c>
    </row>
    <row r="96" spans="1:7">
      <c r="A96" s="466" t="s">
        <v>762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8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338</v>
      </c>
      <c r="C4" s="459" t="s">
        <v>339</v>
      </c>
      <c r="D4" s="459" t="s">
        <v>340</v>
      </c>
    </row>
    <row r="5" spans="1:4">
      <c r="A5">
        <v>2</v>
      </c>
      <c r="B5" s="458" t="s">
        <v>341</v>
      </c>
      <c r="C5" s="459" t="s">
        <v>342</v>
      </c>
      <c r="D5" s="459" t="s">
        <v>340</v>
      </c>
    </row>
    <row r="6" spans="1:4">
      <c r="A6">
        <v>3</v>
      </c>
      <c r="B6" s="458" t="s">
        <v>343</v>
      </c>
      <c r="C6" s="459" t="s">
        <v>344</v>
      </c>
      <c r="D6" s="459" t="s">
        <v>345</v>
      </c>
    </row>
    <row r="7" spans="1:4">
      <c r="A7">
        <v>4</v>
      </c>
      <c r="B7" s="458" t="s">
        <v>346</v>
      </c>
      <c r="C7" s="459" t="s">
        <v>347</v>
      </c>
      <c r="D7" s="459" t="s">
        <v>348</v>
      </c>
    </row>
    <row r="8" spans="1:4">
      <c r="A8">
        <v>5</v>
      </c>
      <c r="B8" s="458" t="s">
        <v>349</v>
      </c>
      <c r="C8" s="459" t="s">
        <v>350</v>
      </c>
      <c r="D8" s="459" t="s">
        <v>340</v>
      </c>
    </row>
    <row r="9" spans="1:4">
      <c r="A9">
        <v>6</v>
      </c>
      <c r="B9" s="458" t="s">
        <v>351</v>
      </c>
      <c r="C9" s="459" t="s">
        <v>352</v>
      </c>
      <c r="D9" s="459" t="s">
        <v>353</v>
      </c>
    </row>
    <row r="10" spans="1:4">
      <c r="A10">
        <v>7</v>
      </c>
      <c r="B10" s="458" t="s">
        <v>354</v>
      </c>
      <c r="C10" s="459" t="s">
        <v>355</v>
      </c>
      <c r="D10" s="459" t="s">
        <v>340</v>
      </c>
    </row>
    <row r="11" spans="1:4">
      <c r="A11">
        <v>8</v>
      </c>
      <c r="B11" s="458" t="s">
        <v>356</v>
      </c>
      <c r="C11" s="459" t="s">
        <v>357</v>
      </c>
      <c r="D11" s="459" t="s">
        <v>348</v>
      </c>
    </row>
    <row r="12" spans="1:4">
      <c r="A12">
        <v>9</v>
      </c>
      <c r="B12" s="458" t="s">
        <v>358</v>
      </c>
      <c r="C12" s="459" t="s">
        <v>359</v>
      </c>
      <c r="D12" s="459" t="s">
        <v>360</v>
      </c>
    </row>
    <row r="13" spans="1:4">
      <c r="A13">
        <v>10</v>
      </c>
      <c r="B13" s="458" t="s">
        <v>361</v>
      </c>
      <c r="C13" s="459" t="s">
        <v>362</v>
      </c>
      <c r="D13" s="459" t="s">
        <v>340</v>
      </c>
    </row>
    <row r="14" spans="1:4">
      <c r="A14">
        <v>11</v>
      </c>
      <c r="B14" s="458" t="s">
        <v>363</v>
      </c>
      <c r="C14" s="459" t="s">
        <v>364</v>
      </c>
      <c r="D14" s="459" t="s">
        <v>365</v>
      </c>
    </row>
    <row r="15" spans="1:4">
      <c r="A15">
        <v>12</v>
      </c>
      <c r="B15" s="458" t="s">
        <v>366</v>
      </c>
      <c r="C15" s="459" t="s">
        <v>367</v>
      </c>
      <c r="D15" s="459" t="s">
        <v>348</v>
      </c>
    </row>
    <row r="16" spans="1:4">
      <c r="A16">
        <v>13</v>
      </c>
      <c r="B16" s="458" t="s">
        <v>368</v>
      </c>
      <c r="C16" s="459" t="s">
        <v>369</v>
      </c>
      <c r="D16" s="459" t="s">
        <v>340</v>
      </c>
    </row>
    <row r="17" spans="1:4">
      <c r="A17">
        <v>14</v>
      </c>
      <c r="B17" s="458" t="s">
        <v>370</v>
      </c>
      <c r="C17" s="459" t="s">
        <v>371</v>
      </c>
      <c r="D17" s="459" t="s">
        <v>365</v>
      </c>
    </row>
    <row r="18" spans="1:4">
      <c r="A18">
        <v>15</v>
      </c>
      <c r="B18" s="458" t="s">
        <v>372</v>
      </c>
      <c r="C18" s="459" t="s">
        <v>373</v>
      </c>
      <c r="D18" s="459" t="s">
        <v>374</v>
      </c>
    </row>
    <row r="19" spans="1:4">
      <c r="A19">
        <v>16</v>
      </c>
      <c r="B19" s="458" t="s">
        <v>375</v>
      </c>
      <c r="C19" s="459" t="s">
        <v>376</v>
      </c>
      <c r="D19" s="459" t="s">
        <v>348</v>
      </c>
    </row>
    <row r="20" spans="1:4">
      <c r="A20">
        <v>17</v>
      </c>
      <c r="B20" s="458" t="s">
        <v>377</v>
      </c>
      <c r="C20" s="459" t="s">
        <v>378</v>
      </c>
      <c r="D20" s="459" t="s">
        <v>348</v>
      </c>
    </row>
    <row r="21" spans="1:4">
      <c r="A21">
        <v>18</v>
      </c>
      <c r="B21" s="458" t="s">
        <v>379</v>
      </c>
      <c r="C21" s="459" t="s">
        <v>380</v>
      </c>
      <c r="D21" s="459" t="s">
        <v>353</v>
      </c>
    </row>
    <row r="22" spans="1:4">
      <c r="A22">
        <v>19</v>
      </c>
      <c r="B22" s="458" t="s">
        <v>381</v>
      </c>
      <c r="C22" s="459" t="s">
        <v>382</v>
      </c>
      <c r="D22" s="459" t="s">
        <v>340</v>
      </c>
    </row>
    <row r="23" spans="1:4">
      <c r="A23">
        <v>20</v>
      </c>
      <c r="B23" s="458" t="s">
        <v>383</v>
      </c>
      <c r="C23" s="459" t="s">
        <v>384</v>
      </c>
      <c r="D23" s="459" t="s">
        <v>345</v>
      </c>
    </row>
    <row r="24" spans="1:4">
      <c r="A24">
        <v>21</v>
      </c>
      <c r="B24" s="458" t="s">
        <v>385</v>
      </c>
      <c r="C24" s="459" t="s">
        <v>386</v>
      </c>
      <c r="D24" s="459" t="s">
        <v>353</v>
      </c>
    </row>
    <row r="25" spans="1:4">
      <c r="A25">
        <v>22</v>
      </c>
      <c r="B25" s="458" t="s">
        <v>387</v>
      </c>
      <c r="C25" s="459" t="s">
        <v>388</v>
      </c>
      <c r="D25" s="459" t="s">
        <v>340</v>
      </c>
    </row>
    <row r="26" spans="1:4">
      <c r="A26">
        <v>23</v>
      </c>
      <c r="B26" s="458" t="s">
        <v>389</v>
      </c>
      <c r="C26" s="459" t="s">
        <v>390</v>
      </c>
      <c r="D26" s="459" t="s">
        <v>374</v>
      </c>
    </row>
    <row r="27" spans="1:4">
      <c r="A27">
        <v>24</v>
      </c>
      <c r="B27" s="458" t="s">
        <v>391</v>
      </c>
      <c r="C27" s="459" t="s">
        <v>392</v>
      </c>
      <c r="D27" s="459" t="s">
        <v>374</v>
      </c>
    </row>
    <row r="28" spans="1:4">
      <c r="A28">
        <v>25</v>
      </c>
      <c r="B28" s="458" t="s">
        <v>393</v>
      </c>
      <c r="C28" s="459" t="s">
        <v>394</v>
      </c>
      <c r="D28" s="459" t="s">
        <v>395</v>
      </c>
    </row>
    <row r="29" spans="1:4">
      <c r="A29">
        <v>26</v>
      </c>
      <c r="B29" s="458" t="s">
        <v>396</v>
      </c>
      <c r="C29" s="459" t="s">
        <v>397</v>
      </c>
      <c r="D29" s="459" t="s">
        <v>340</v>
      </c>
    </row>
    <row r="30" spans="1:4">
      <c r="A30">
        <v>27</v>
      </c>
      <c r="B30" s="458" t="s">
        <v>398</v>
      </c>
      <c r="C30" s="459" t="s">
        <v>399</v>
      </c>
      <c r="D30" s="459" t="s">
        <v>340</v>
      </c>
    </row>
    <row r="31" spans="1:4">
      <c r="A31">
        <v>28</v>
      </c>
      <c r="B31" s="458" t="s">
        <v>400</v>
      </c>
      <c r="C31" s="459" t="s">
        <v>401</v>
      </c>
      <c r="D31" s="459" t="s">
        <v>340</v>
      </c>
    </row>
    <row r="32" spans="1:4">
      <c r="A32">
        <v>29</v>
      </c>
      <c r="B32" s="458" t="s">
        <v>402</v>
      </c>
      <c r="C32" s="459" t="s">
        <v>403</v>
      </c>
      <c r="D32" s="459" t="s">
        <v>340</v>
      </c>
    </row>
    <row r="33" spans="1:4">
      <c r="A33">
        <v>30</v>
      </c>
      <c r="B33" s="458" t="s">
        <v>404</v>
      </c>
      <c r="C33" s="459" t="s">
        <v>405</v>
      </c>
      <c r="D33" s="459" t="s">
        <v>340</v>
      </c>
    </row>
    <row r="34" spans="1:4">
      <c r="A34">
        <v>31</v>
      </c>
      <c r="B34" s="458" t="s">
        <v>406</v>
      </c>
      <c r="C34" s="459" t="s">
        <v>407</v>
      </c>
      <c r="D34" s="459" t="s">
        <v>365</v>
      </c>
    </row>
    <row r="35" spans="1:4">
      <c r="A35">
        <v>32</v>
      </c>
      <c r="B35" s="458" t="s">
        <v>408</v>
      </c>
      <c r="C35" s="459" t="s">
        <v>409</v>
      </c>
      <c r="D35" s="459" t="s">
        <v>340</v>
      </c>
    </row>
    <row r="36" spans="1:4">
      <c r="A36">
        <v>33</v>
      </c>
      <c r="B36" s="458" t="s">
        <v>410</v>
      </c>
      <c r="C36" s="459" t="s">
        <v>411</v>
      </c>
      <c r="D36" s="459" t="s">
        <v>340</v>
      </c>
    </row>
    <row r="37" spans="1:4">
      <c r="A37">
        <v>34</v>
      </c>
      <c r="B37" s="458" t="s">
        <v>412</v>
      </c>
      <c r="C37" s="459" t="s">
        <v>413</v>
      </c>
      <c r="D37" s="459" t="s">
        <v>294</v>
      </c>
    </row>
    <row r="38" spans="1:4">
      <c r="A38">
        <v>35</v>
      </c>
      <c r="B38" s="458" t="s">
        <v>414</v>
      </c>
      <c r="C38" s="459" t="s">
        <v>415</v>
      </c>
      <c r="D38" s="459" t="s">
        <v>340</v>
      </c>
    </row>
    <row r="39" spans="1:4">
      <c r="A39">
        <v>36</v>
      </c>
      <c r="B39" s="458" t="s">
        <v>416</v>
      </c>
      <c r="C39" s="459" t="s">
        <v>417</v>
      </c>
      <c r="D39" s="459" t="s">
        <v>340</v>
      </c>
    </row>
    <row r="40" spans="1:4">
      <c r="A40">
        <v>37</v>
      </c>
      <c r="B40" s="458" t="s">
        <v>418</v>
      </c>
      <c r="C40" s="459" t="s">
        <v>419</v>
      </c>
      <c r="D40" s="459" t="s">
        <v>353</v>
      </c>
    </row>
    <row r="41" spans="1:4">
      <c r="A41">
        <v>38</v>
      </c>
      <c r="B41" s="458" t="s">
        <v>420</v>
      </c>
      <c r="C41" s="459" t="s">
        <v>421</v>
      </c>
      <c r="D41" s="459" t="s">
        <v>340</v>
      </c>
    </row>
    <row r="42" spans="1:4">
      <c r="A42">
        <v>39</v>
      </c>
      <c r="B42" s="458" t="s">
        <v>422</v>
      </c>
      <c r="C42" s="459" t="s">
        <v>423</v>
      </c>
      <c r="D42" s="459" t="s">
        <v>340</v>
      </c>
    </row>
    <row r="43" spans="1:4">
      <c r="A43">
        <v>40</v>
      </c>
      <c r="B43" s="458" t="s">
        <v>424</v>
      </c>
      <c r="C43" s="459" t="s">
        <v>425</v>
      </c>
      <c r="D43" s="459" t="s">
        <v>348</v>
      </c>
    </row>
    <row r="44" spans="1:4">
      <c r="A44">
        <v>41</v>
      </c>
      <c r="B44" s="458" t="s">
        <v>426</v>
      </c>
      <c r="C44" s="459" t="s">
        <v>427</v>
      </c>
      <c r="D44" s="459" t="s">
        <v>340</v>
      </c>
    </row>
    <row r="45" spans="1:4">
      <c r="A45">
        <v>42</v>
      </c>
      <c r="B45" s="458" t="s">
        <v>428</v>
      </c>
      <c r="C45" s="459" t="s">
        <v>429</v>
      </c>
      <c r="D45" s="459" t="s">
        <v>340</v>
      </c>
    </row>
    <row r="46" spans="1:4">
      <c r="A46">
        <v>43</v>
      </c>
      <c r="B46" s="458" t="s">
        <v>430</v>
      </c>
      <c r="C46" s="459" t="s">
        <v>431</v>
      </c>
      <c r="D46" s="459" t="s">
        <v>345</v>
      </c>
    </row>
    <row r="47" spans="1:4">
      <c r="A47">
        <v>44</v>
      </c>
      <c r="B47" s="458" t="s">
        <v>432</v>
      </c>
      <c r="C47" s="459" t="s">
        <v>433</v>
      </c>
      <c r="D47" s="459" t="s">
        <v>294</v>
      </c>
    </row>
    <row r="48" spans="1:4">
      <c r="A48">
        <v>45</v>
      </c>
      <c r="B48" s="458" t="s">
        <v>434</v>
      </c>
      <c r="C48" s="459" t="s">
        <v>435</v>
      </c>
      <c r="D48" s="459" t="s">
        <v>360</v>
      </c>
    </row>
    <row r="49" spans="1:4">
      <c r="A49">
        <v>46</v>
      </c>
      <c r="B49" s="458" t="s">
        <v>436</v>
      </c>
      <c r="C49" s="459" t="s">
        <v>437</v>
      </c>
      <c r="D49" s="459" t="s">
        <v>348</v>
      </c>
    </row>
    <row r="50" spans="1:4">
      <c r="A50">
        <v>47</v>
      </c>
      <c r="B50" s="458" t="s">
        <v>438</v>
      </c>
      <c r="C50" s="459" t="s">
        <v>439</v>
      </c>
      <c r="D50" s="459" t="s">
        <v>340</v>
      </c>
    </row>
    <row r="51" spans="1:4">
      <c r="A51">
        <v>48</v>
      </c>
      <c r="B51" s="458" t="s">
        <v>440</v>
      </c>
      <c r="C51" s="459" t="s">
        <v>441</v>
      </c>
      <c r="D51" s="459" t="s">
        <v>340</v>
      </c>
    </row>
    <row r="52" spans="1:4">
      <c r="A52">
        <v>49</v>
      </c>
      <c r="B52" s="458" t="s">
        <v>442</v>
      </c>
      <c r="C52" s="459" t="s">
        <v>443</v>
      </c>
      <c r="D52" s="459" t="s">
        <v>360</v>
      </c>
    </row>
    <row r="53" spans="1:4">
      <c r="A53">
        <v>50</v>
      </c>
      <c r="B53" s="458" t="s">
        <v>444</v>
      </c>
      <c r="C53" s="459" t="s">
        <v>445</v>
      </c>
      <c r="D53" s="459" t="s">
        <v>340</v>
      </c>
    </row>
    <row r="54" spans="1:4">
      <c r="A54">
        <v>51</v>
      </c>
      <c r="B54" s="458" t="s">
        <v>446</v>
      </c>
      <c r="C54" s="459" t="s">
        <v>447</v>
      </c>
      <c r="D54" s="459" t="s">
        <v>340</v>
      </c>
    </row>
    <row r="55" spans="1:4">
      <c r="A55">
        <v>52</v>
      </c>
      <c r="B55" s="458" t="s">
        <v>448</v>
      </c>
      <c r="C55" s="459" t="s">
        <v>449</v>
      </c>
      <c r="D55" s="459" t="s">
        <v>340</v>
      </c>
    </row>
    <row r="56" spans="1:4">
      <c r="A56">
        <v>53</v>
      </c>
      <c r="B56" s="458" t="s">
        <v>450</v>
      </c>
      <c r="C56" s="459" t="s">
        <v>451</v>
      </c>
      <c r="D56" s="459" t="s">
        <v>360</v>
      </c>
    </row>
    <row r="57" spans="1:4">
      <c r="A57">
        <v>54</v>
      </c>
      <c r="B57" s="458" t="s">
        <v>452</v>
      </c>
      <c r="C57" s="459" t="s">
        <v>453</v>
      </c>
      <c r="D57" s="459" t="s">
        <v>374</v>
      </c>
    </row>
    <row r="58" spans="1:4">
      <c r="A58">
        <v>55</v>
      </c>
      <c r="B58" s="458" t="s">
        <v>454</v>
      </c>
      <c r="C58" s="459" t="s">
        <v>455</v>
      </c>
      <c r="D58" s="459" t="s">
        <v>340</v>
      </c>
    </row>
    <row r="59" spans="1:4">
      <c r="A59">
        <v>56</v>
      </c>
      <c r="B59" s="458" t="s">
        <v>456</v>
      </c>
      <c r="C59" s="459" t="s">
        <v>457</v>
      </c>
      <c r="D59" s="459" t="s">
        <v>340</v>
      </c>
    </row>
    <row r="60" spans="1:4">
      <c r="A60">
        <v>57</v>
      </c>
      <c r="B60" s="458" t="s">
        <v>458</v>
      </c>
      <c r="C60" s="459" t="s">
        <v>459</v>
      </c>
      <c r="D60" s="459" t="s">
        <v>340</v>
      </c>
    </row>
    <row r="61" spans="1:4">
      <c r="A61">
        <v>58</v>
      </c>
      <c r="B61" s="458" t="s">
        <v>460</v>
      </c>
      <c r="C61" s="459" t="s">
        <v>461</v>
      </c>
      <c r="D61" s="459" t="s">
        <v>340</v>
      </c>
    </row>
    <row r="62" spans="1:4">
      <c r="A62">
        <v>59</v>
      </c>
      <c r="B62" s="458" t="s">
        <v>462</v>
      </c>
      <c r="C62" s="459" t="s">
        <v>463</v>
      </c>
      <c r="D62" s="459" t="s">
        <v>340</v>
      </c>
    </row>
    <row r="63" spans="1:4">
      <c r="A63">
        <v>60</v>
      </c>
      <c r="B63" s="458" t="s">
        <v>464</v>
      </c>
      <c r="C63" s="459" t="s">
        <v>465</v>
      </c>
      <c r="D63" s="459" t="s">
        <v>340</v>
      </c>
    </row>
    <row r="64" spans="1:4">
      <c r="A64">
        <v>61</v>
      </c>
      <c r="B64" s="458" t="s">
        <v>466</v>
      </c>
      <c r="C64" s="459" t="s">
        <v>467</v>
      </c>
      <c r="D64" s="459" t="s">
        <v>340</v>
      </c>
    </row>
    <row r="65" spans="1:4">
      <c r="A65">
        <v>62</v>
      </c>
      <c r="B65" s="458" t="s">
        <v>468</v>
      </c>
      <c r="C65" s="459" t="s">
        <v>469</v>
      </c>
      <c r="D65" s="459" t="s">
        <v>340</v>
      </c>
    </row>
    <row r="66" spans="1:4">
      <c r="A66">
        <v>63</v>
      </c>
      <c r="B66" s="458" t="s">
        <v>470</v>
      </c>
      <c r="C66" s="459" t="s">
        <v>471</v>
      </c>
      <c r="D66" s="459" t="s">
        <v>340</v>
      </c>
    </row>
    <row r="67" spans="1:4">
      <c r="A67">
        <v>64</v>
      </c>
      <c r="B67" s="458" t="s">
        <v>472</v>
      </c>
      <c r="C67" s="459" t="s">
        <v>473</v>
      </c>
      <c r="D67" s="459" t="s">
        <v>353</v>
      </c>
    </row>
    <row r="68" spans="1:4">
      <c r="A68">
        <v>65</v>
      </c>
      <c r="B68" s="458" t="s">
        <v>474</v>
      </c>
      <c r="C68" s="459" t="s">
        <v>475</v>
      </c>
      <c r="D68" s="459" t="s">
        <v>374</v>
      </c>
    </row>
    <row r="69" spans="1:4">
      <c r="A69">
        <v>66</v>
      </c>
      <c r="B69" s="458" t="s">
        <v>476</v>
      </c>
      <c r="C69" s="459" t="s">
        <v>477</v>
      </c>
      <c r="D69" s="459" t="s">
        <v>340</v>
      </c>
    </row>
    <row r="70" spans="1:4">
      <c r="A70">
        <v>67</v>
      </c>
      <c r="B70" s="458" t="s">
        <v>478</v>
      </c>
      <c r="C70" s="459" t="s">
        <v>479</v>
      </c>
      <c r="D70" s="459" t="s">
        <v>340</v>
      </c>
    </row>
    <row r="71" spans="1:4">
      <c r="A71">
        <v>68</v>
      </c>
      <c r="B71" s="458" t="s">
        <v>480</v>
      </c>
      <c r="C71" s="459" t="s">
        <v>481</v>
      </c>
      <c r="D71" s="459" t="s">
        <v>340</v>
      </c>
    </row>
    <row r="72" spans="1:4">
      <c r="A72">
        <v>69</v>
      </c>
      <c r="B72" s="458" t="s">
        <v>482</v>
      </c>
      <c r="C72" s="459" t="s">
        <v>483</v>
      </c>
      <c r="D72" s="459" t="s">
        <v>353</v>
      </c>
    </row>
    <row r="73" spans="1:4">
      <c r="A73">
        <v>70</v>
      </c>
      <c r="B73" s="458" t="s">
        <v>484</v>
      </c>
      <c r="C73" s="459" t="s">
        <v>485</v>
      </c>
      <c r="D73" s="459" t="s">
        <v>340</v>
      </c>
    </row>
    <row r="74" spans="1:4">
      <c r="A74">
        <v>71</v>
      </c>
      <c r="B74" s="458" t="s">
        <v>486</v>
      </c>
      <c r="C74" s="459" t="s">
        <v>487</v>
      </c>
      <c r="D74" s="459" t="s">
        <v>340</v>
      </c>
    </row>
    <row r="75" spans="1:4">
      <c r="A75">
        <v>72</v>
      </c>
      <c r="B75" s="458" t="s">
        <v>488</v>
      </c>
      <c r="C75" s="459" t="s">
        <v>489</v>
      </c>
      <c r="D75" s="459" t="s">
        <v>348</v>
      </c>
    </row>
    <row r="76" spans="1:4">
      <c r="A76">
        <v>73</v>
      </c>
      <c r="B76" s="458" t="s">
        <v>490</v>
      </c>
      <c r="C76" s="459" t="s">
        <v>491</v>
      </c>
      <c r="D76" s="459" t="s">
        <v>340</v>
      </c>
    </row>
    <row r="77" spans="1:4">
      <c r="A77">
        <v>74</v>
      </c>
      <c r="B77" s="458" t="s">
        <v>492</v>
      </c>
      <c r="C77" s="459" t="s">
        <v>493</v>
      </c>
      <c r="D77" s="459" t="s">
        <v>340</v>
      </c>
    </row>
    <row r="78" spans="1:4">
      <c r="A78">
        <v>75</v>
      </c>
      <c r="B78" s="458" t="s">
        <v>494</v>
      </c>
      <c r="C78" s="459" t="s">
        <v>495</v>
      </c>
      <c r="D78" s="459" t="s">
        <v>345</v>
      </c>
    </row>
    <row r="79" spans="1:4">
      <c r="A79">
        <v>76</v>
      </c>
      <c r="B79" s="458" t="s">
        <v>496</v>
      </c>
      <c r="C79" s="459" t="s">
        <v>497</v>
      </c>
      <c r="D79" s="459" t="s">
        <v>340</v>
      </c>
    </row>
    <row r="80" spans="1:4">
      <c r="A80">
        <v>77</v>
      </c>
      <c r="B80" s="458" t="s">
        <v>498</v>
      </c>
      <c r="C80" s="459" t="s">
        <v>499</v>
      </c>
      <c r="D80" s="459" t="s">
        <v>365</v>
      </c>
    </row>
    <row r="81" spans="1:4">
      <c r="A81">
        <v>78</v>
      </c>
      <c r="B81" s="458" t="s">
        <v>500</v>
      </c>
      <c r="C81" s="459" t="s">
        <v>501</v>
      </c>
      <c r="D81" s="459" t="s">
        <v>340</v>
      </c>
    </row>
    <row r="82" spans="1:4">
      <c r="A82">
        <v>79</v>
      </c>
      <c r="B82" s="458" t="s">
        <v>502</v>
      </c>
      <c r="C82" s="459" t="s">
        <v>503</v>
      </c>
      <c r="D82" s="459" t="s">
        <v>340</v>
      </c>
    </row>
    <row r="83" spans="1:4">
      <c r="A83">
        <v>80</v>
      </c>
      <c r="B83" s="458" t="s">
        <v>504</v>
      </c>
      <c r="C83" s="459" t="s">
        <v>505</v>
      </c>
      <c r="D83" s="459" t="s">
        <v>340</v>
      </c>
    </row>
    <row r="84" spans="1:4">
      <c r="A84">
        <v>81</v>
      </c>
      <c r="B84" s="458" t="s">
        <v>506</v>
      </c>
      <c r="C84" s="459" t="s">
        <v>507</v>
      </c>
      <c r="D84" s="459" t="s">
        <v>374</v>
      </c>
    </row>
    <row r="85" spans="1:4">
      <c r="A85">
        <v>82</v>
      </c>
      <c r="B85" s="458" t="s">
        <v>508</v>
      </c>
      <c r="C85" s="459" t="s">
        <v>509</v>
      </c>
      <c r="D85" s="459" t="s">
        <v>340</v>
      </c>
    </row>
    <row r="86" spans="1:4">
      <c r="A86">
        <v>83</v>
      </c>
      <c r="B86" s="458" t="s">
        <v>510</v>
      </c>
      <c r="C86" s="459" t="s">
        <v>511</v>
      </c>
      <c r="D86" s="459" t="s">
        <v>340</v>
      </c>
    </row>
    <row r="87" spans="1:4">
      <c r="A87">
        <v>84</v>
      </c>
      <c r="B87" s="458" t="s">
        <v>512</v>
      </c>
      <c r="C87" s="459" t="s">
        <v>513</v>
      </c>
      <c r="D87" s="459" t="s">
        <v>340</v>
      </c>
    </row>
    <row r="88" spans="1:4">
      <c r="A88">
        <v>85</v>
      </c>
      <c r="B88" s="458" t="s">
        <v>514</v>
      </c>
      <c r="C88" s="459" t="s">
        <v>515</v>
      </c>
      <c r="D88" s="459" t="s">
        <v>345</v>
      </c>
    </row>
    <row r="89" spans="1:4">
      <c r="A89">
        <v>86</v>
      </c>
      <c r="B89" s="458" t="s">
        <v>516</v>
      </c>
      <c r="C89" s="459" t="s">
        <v>517</v>
      </c>
      <c r="D89" s="459" t="s">
        <v>345</v>
      </c>
    </row>
    <row r="90" spans="1:4">
      <c r="A90">
        <v>87</v>
      </c>
      <c r="B90" s="458" t="s">
        <v>518</v>
      </c>
      <c r="C90" s="459" t="s">
        <v>519</v>
      </c>
      <c r="D90" s="459" t="s">
        <v>340</v>
      </c>
    </row>
    <row r="91" spans="1:4">
      <c r="A91">
        <v>88</v>
      </c>
      <c r="B91" s="458" t="s">
        <v>520</v>
      </c>
      <c r="C91" s="459" t="s">
        <v>521</v>
      </c>
      <c r="D91" s="459" t="s">
        <v>340</v>
      </c>
    </row>
    <row r="92" spans="1:4">
      <c r="A92">
        <v>89</v>
      </c>
      <c r="B92" s="458" t="s">
        <v>522</v>
      </c>
      <c r="C92" s="459" t="s">
        <v>523</v>
      </c>
      <c r="D92" s="459" t="s">
        <v>340</v>
      </c>
    </row>
    <row r="93" spans="1:4">
      <c r="A93">
        <v>90</v>
      </c>
      <c r="B93" s="458" t="s">
        <v>524</v>
      </c>
      <c r="C93" s="459" t="s">
        <v>525</v>
      </c>
      <c r="D93" s="459" t="s">
        <v>340</v>
      </c>
    </row>
    <row r="94" spans="1:4">
      <c r="A94">
        <v>91</v>
      </c>
      <c r="B94" s="458" t="s">
        <v>526</v>
      </c>
      <c r="C94" s="459" t="s">
        <v>527</v>
      </c>
      <c r="D94" s="459" t="s">
        <v>340</v>
      </c>
    </row>
    <row r="95" spans="1:4">
      <c r="A95">
        <v>92</v>
      </c>
      <c r="B95" s="458" t="s">
        <v>528</v>
      </c>
      <c r="C95" s="459" t="s">
        <v>529</v>
      </c>
      <c r="D95" s="459" t="s">
        <v>340</v>
      </c>
    </row>
    <row r="96" spans="1:4">
      <c r="A96">
        <v>93</v>
      </c>
      <c r="B96" s="458" t="s">
        <v>530</v>
      </c>
      <c r="C96" s="459" t="s">
        <v>531</v>
      </c>
      <c r="D96" s="459" t="s">
        <v>340</v>
      </c>
    </row>
    <row r="97" spans="1:4">
      <c r="A97">
        <v>94</v>
      </c>
      <c r="B97" s="458" t="s">
        <v>532</v>
      </c>
      <c r="C97" s="459" t="s">
        <v>533</v>
      </c>
      <c r="D97" s="459" t="s">
        <v>345</v>
      </c>
    </row>
    <row r="98" spans="1:4">
      <c r="A98">
        <v>95</v>
      </c>
      <c r="B98" s="458" t="s">
        <v>534</v>
      </c>
      <c r="C98" s="459" t="s">
        <v>535</v>
      </c>
      <c r="D98" s="459" t="s">
        <v>340</v>
      </c>
    </row>
    <row r="99" spans="1:4">
      <c r="A99">
        <v>96</v>
      </c>
      <c r="B99" s="458" t="s">
        <v>536</v>
      </c>
      <c r="C99" s="459" t="s">
        <v>537</v>
      </c>
      <c r="D99" s="459" t="s">
        <v>340</v>
      </c>
    </row>
    <row r="100" spans="1:4">
      <c r="A100">
        <v>97</v>
      </c>
      <c r="B100" s="458" t="s">
        <v>538</v>
      </c>
      <c r="C100" s="459" t="s">
        <v>539</v>
      </c>
      <c r="D100" s="459" t="s">
        <v>395</v>
      </c>
    </row>
    <row r="101" spans="1:4">
      <c r="A101">
        <v>98</v>
      </c>
      <c r="B101" s="458" t="s">
        <v>540</v>
      </c>
      <c r="C101" s="459" t="s">
        <v>541</v>
      </c>
      <c r="D101" s="459" t="s">
        <v>340</v>
      </c>
    </row>
    <row r="102" spans="1:4">
      <c r="A102">
        <v>99</v>
      </c>
      <c r="B102" s="458" t="s">
        <v>542</v>
      </c>
      <c r="C102" s="459" t="s">
        <v>543</v>
      </c>
      <c r="D102" s="459" t="s">
        <v>340</v>
      </c>
    </row>
    <row r="103" spans="1:4">
      <c r="A103">
        <v>100</v>
      </c>
      <c r="B103" s="458" t="s">
        <v>544</v>
      </c>
      <c r="C103" s="459" t="s">
        <v>545</v>
      </c>
      <c r="D103" s="459" t="s">
        <v>340</v>
      </c>
    </row>
    <row r="104" spans="1:4">
      <c r="A104">
        <v>101</v>
      </c>
      <c r="B104" s="458" t="s">
        <v>546</v>
      </c>
      <c r="C104" s="459" t="s">
        <v>547</v>
      </c>
      <c r="D104" s="459" t="s">
        <v>340</v>
      </c>
    </row>
    <row r="105" spans="1:4">
      <c r="A105">
        <v>102</v>
      </c>
      <c r="B105" s="458" t="s">
        <v>548</v>
      </c>
      <c r="C105" s="459" t="s">
        <v>549</v>
      </c>
      <c r="D105" s="459" t="s">
        <v>340</v>
      </c>
    </row>
    <row r="106" spans="1:4">
      <c r="A106">
        <v>103</v>
      </c>
      <c r="B106" s="458" t="s">
        <v>550</v>
      </c>
      <c r="C106" s="459" t="s">
        <v>551</v>
      </c>
      <c r="D106" s="459" t="s">
        <v>340</v>
      </c>
    </row>
    <row r="107" spans="1:4">
      <c r="A107">
        <v>104</v>
      </c>
      <c r="B107" s="458" t="s">
        <v>552</v>
      </c>
      <c r="C107" s="459" t="s">
        <v>553</v>
      </c>
      <c r="D107" s="459" t="s">
        <v>340</v>
      </c>
    </row>
    <row r="108" spans="1:4">
      <c r="A108">
        <v>105</v>
      </c>
      <c r="B108" s="458" t="s">
        <v>554</v>
      </c>
      <c r="C108" s="459" t="s">
        <v>555</v>
      </c>
      <c r="D108" s="459" t="s">
        <v>340</v>
      </c>
    </row>
    <row r="109" spans="1:4">
      <c r="A109">
        <v>106</v>
      </c>
      <c r="B109" s="458" t="s">
        <v>556</v>
      </c>
      <c r="C109" s="459" t="s">
        <v>557</v>
      </c>
      <c r="D109" s="459" t="s">
        <v>353</v>
      </c>
    </row>
    <row r="110" spans="1:4">
      <c r="A110">
        <v>107</v>
      </c>
      <c r="B110" s="458" t="s">
        <v>558</v>
      </c>
      <c r="C110" s="459" t="s">
        <v>559</v>
      </c>
      <c r="D110" s="459" t="s">
        <v>340</v>
      </c>
    </row>
    <row r="111" spans="1:4">
      <c r="A111">
        <v>108</v>
      </c>
      <c r="B111" s="458" t="s">
        <v>560</v>
      </c>
      <c r="C111" s="459" t="s">
        <v>561</v>
      </c>
      <c r="D111" s="459" t="s">
        <v>374</v>
      </c>
    </row>
    <row r="112" spans="1:4">
      <c r="A112">
        <v>109</v>
      </c>
      <c r="B112" s="458" t="s">
        <v>562</v>
      </c>
      <c r="C112" s="459" t="s">
        <v>563</v>
      </c>
      <c r="D112" s="459" t="s">
        <v>340</v>
      </c>
    </row>
    <row r="113" spans="1:4">
      <c r="A113">
        <v>110</v>
      </c>
      <c r="B113" s="458" t="s">
        <v>564</v>
      </c>
      <c r="C113" s="459" t="s">
        <v>565</v>
      </c>
      <c r="D113" s="459" t="s">
        <v>340</v>
      </c>
    </row>
    <row r="114" spans="1:4">
      <c r="A114">
        <v>111</v>
      </c>
      <c r="B114" s="458" t="s">
        <v>566</v>
      </c>
      <c r="C114" s="459" t="s">
        <v>567</v>
      </c>
      <c r="D114" s="459" t="s">
        <v>340</v>
      </c>
    </row>
    <row r="115" spans="1:4">
      <c r="A115">
        <v>112</v>
      </c>
      <c r="B115" s="458" t="s">
        <v>568</v>
      </c>
      <c r="C115" s="459" t="s">
        <v>569</v>
      </c>
      <c r="D115" s="459" t="s">
        <v>395</v>
      </c>
    </row>
    <row r="116" spans="1:4">
      <c r="A116">
        <v>113</v>
      </c>
      <c r="B116" s="458" t="s">
        <v>570</v>
      </c>
      <c r="C116" s="459" t="s">
        <v>571</v>
      </c>
      <c r="D116" s="459" t="s">
        <v>340</v>
      </c>
    </row>
    <row r="117" spans="1:4">
      <c r="A117">
        <v>114</v>
      </c>
      <c r="B117" s="458" t="s">
        <v>572</v>
      </c>
      <c r="C117" s="459" t="s">
        <v>573</v>
      </c>
      <c r="D117" s="459" t="s">
        <v>340</v>
      </c>
    </row>
    <row r="118" spans="1:4">
      <c r="A118">
        <v>115</v>
      </c>
      <c r="B118" s="458" t="s">
        <v>574</v>
      </c>
      <c r="C118" s="459" t="s">
        <v>575</v>
      </c>
      <c r="D118" s="459" t="s">
        <v>340</v>
      </c>
    </row>
    <row r="119" spans="1:4">
      <c r="A119">
        <v>116</v>
      </c>
      <c r="B119" s="458" t="s">
        <v>576</v>
      </c>
      <c r="C119" s="459" t="s">
        <v>577</v>
      </c>
      <c r="D119" s="459" t="s">
        <v>340</v>
      </c>
    </row>
    <row r="120" spans="1:4">
      <c r="A120">
        <v>117</v>
      </c>
      <c r="B120" s="458" t="s">
        <v>578</v>
      </c>
      <c r="C120" s="459" t="s">
        <v>579</v>
      </c>
      <c r="D120" s="459" t="s">
        <v>345</v>
      </c>
    </row>
    <row r="121" spans="1:4">
      <c r="A121">
        <v>118</v>
      </c>
      <c r="B121" s="458" t="s">
        <v>580</v>
      </c>
      <c r="C121" s="459" t="s">
        <v>581</v>
      </c>
      <c r="D121" s="459" t="s">
        <v>340</v>
      </c>
    </row>
    <row r="122" spans="1:4">
      <c r="A122">
        <v>119</v>
      </c>
      <c r="B122" s="458" t="s">
        <v>582</v>
      </c>
      <c r="C122" s="459" t="s">
        <v>583</v>
      </c>
      <c r="D122" s="459" t="s">
        <v>348</v>
      </c>
    </row>
    <row r="123" spans="1:4">
      <c r="A123">
        <v>120</v>
      </c>
      <c r="B123" s="458" t="s">
        <v>584</v>
      </c>
      <c r="C123" s="459" t="s">
        <v>585</v>
      </c>
      <c r="D123" s="459" t="s">
        <v>340</v>
      </c>
    </row>
    <row r="124" spans="1:4">
      <c r="A124">
        <v>121</v>
      </c>
      <c r="B124" s="458" t="s">
        <v>586</v>
      </c>
      <c r="C124" s="459" t="s">
        <v>587</v>
      </c>
      <c r="D124" s="459" t="s">
        <v>340</v>
      </c>
    </row>
    <row r="125" spans="1:4">
      <c r="A125">
        <v>122</v>
      </c>
      <c r="B125" s="458" t="s">
        <v>588</v>
      </c>
      <c r="C125" s="459" t="s">
        <v>589</v>
      </c>
      <c r="D125" s="459" t="s">
        <v>340</v>
      </c>
    </row>
    <row r="126" spans="1:4">
      <c r="A126">
        <v>123</v>
      </c>
      <c r="B126" s="458" t="s">
        <v>590</v>
      </c>
      <c r="C126" s="459" t="s">
        <v>591</v>
      </c>
      <c r="D126" s="459" t="s">
        <v>340</v>
      </c>
    </row>
    <row r="127" spans="1:4">
      <c r="A127">
        <v>124</v>
      </c>
      <c r="B127" s="458" t="s">
        <v>592</v>
      </c>
      <c r="C127" s="459" t="s">
        <v>593</v>
      </c>
      <c r="D127" s="459" t="s">
        <v>340</v>
      </c>
    </row>
    <row r="128" spans="1:4">
      <c r="A128">
        <v>125</v>
      </c>
      <c r="B128" s="458" t="s">
        <v>594</v>
      </c>
      <c r="C128" s="459" t="s">
        <v>595</v>
      </c>
      <c r="D128" s="459" t="s">
        <v>340</v>
      </c>
    </row>
    <row r="129" spans="1:4">
      <c r="A129">
        <v>126</v>
      </c>
      <c r="B129" s="458" t="s">
        <v>596</v>
      </c>
      <c r="C129" s="459" t="s">
        <v>597</v>
      </c>
      <c r="D129" s="459" t="s">
        <v>340</v>
      </c>
    </row>
    <row r="130" spans="1:4">
      <c r="A130">
        <v>127</v>
      </c>
      <c r="B130" s="458" t="s">
        <v>598</v>
      </c>
      <c r="C130" s="459" t="s">
        <v>599</v>
      </c>
      <c r="D130" s="459" t="s">
        <v>340</v>
      </c>
    </row>
    <row r="131" spans="1:4">
      <c r="A131">
        <v>128</v>
      </c>
      <c r="B131" s="458" t="s">
        <v>600</v>
      </c>
      <c r="C131" s="459" t="s">
        <v>601</v>
      </c>
      <c r="D131" s="459" t="s">
        <v>340</v>
      </c>
    </row>
    <row r="132" spans="1:4">
      <c r="A132">
        <v>129</v>
      </c>
      <c r="B132" s="458" t="s">
        <v>602</v>
      </c>
      <c r="C132" s="459" t="s">
        <v>603</v>
      </c>
      <c r="D132" s="459" t="s">
        <v>340</v>
      </c>
    </row>
    <row r="133" spans="1:4">
      <c r="A133">
        <v>130</v>
      </c>
      <c r="B133" s="458" t="s">
        <v>604</v>
      </c>
      <c r="C133" s="459" t="s">
        <v>605</v>
      </c>
      <c r="D133" s="459" t="s">
        <v>340</v>
      </c>
    </row>
    <row r="134" spans="1:4">
      <c r="A134">
        <v>131</v>
      </c>
      <c r="B134" s="458" t="s">
        <v>606</v>
      </c>
      <c r="C134" s="459" t="s">
        <v>607</v>
      </c>
      <c r="D134" s="459" t="s">
        <v>340</v>
      </c>
    </row>
    <row r="135" spans="1:4">
      <c r="A135">
        <v>132</v>
      </c>
      <c r="B135" s="458" t="s">
        <v>608</v>
      </c>
      <c r="C135" s="459" t="s">
        <v>609</v>
      </c>
      <c r="D135" s="459" t="s">
        <v>340</v>
      </c>
    </row>
    <row r="136" spans="1:4">
      <c r="A136">
        <v>133</v>
      </c>
      <c r="B136" s="458" t="s">
        <v>610</v>
      </c>
      <c r="C136" s="459" t="s">
        <v>611</v>
      </c>
      <c r="D136" s="459" t="s">
        <v>340</v>
      </c>
    </row>
    <row r="137" spans="1:4">
      <c r="A137">
        <v>134</v>
      </c>
      <c r="B137" s="458" t="s">
        <v>612</v>
      </c>
      <c r="C137" s="459" t="s">
        <v>613</v>
      </c>
      <c r="D137" s="459" t="s">
        <v>340</v>
      </c>
    </row>
    <row r="138" spans="1:4">
      <c r="A138">
        <v>135</v>
      </c>
      <c r="B138" s="458" t="s">
        <v>614</v>
      </c>
      <c r="C138" s="459" t="s">
        <v>615</v>
      </c>
      <c r="D138" s="459" t="s">
        <v>340</v>
      </c>
    </row>
    <row r="139" spans="1:4">
      <c r="A139">
        <v>136</v>
      </c>
      <c r="B139" s="458" t="s">
        <v>616</v>
      </c>
      <c r="C139" s="459" t="s">
        <v>617</v>
      </c>
      <c r="D139" s="459" t="s">
        <v>340</v>
      </c>
    </row>
    <row r="140" spans="1:4">
      <c r="A140">
        <v>137</v>
      </c>
      <c r="B140" s="458" t="s">
        <v>618</v>
      </c>
      <c r="C140" s="459" t="s">
        <v>619</v>
      </c>
      <c r="D140" s="459" t="s">
        <v>340</v>
      </c>
    </row>
    <row r="141" spans="1:4">
      <c r="A141">
        <v>138</v>
      </c>
      <c r="B141" s="458" t="s">
        <v>620</v>
      </c>
      <c r="C141" s="459" t="s">
        <v>621</v>
      </c>
      <c r="D141" s="459" t="s">
        <v>340</v>
      </c>
    </row>
    <row r="142" spans="1:4">
      <c r="A142">
        <v>139</v>
      </c>
      <c r="B142" s="458" t="s">
        <v>622</v>
      </c>
      <c r="C142" s="459" t="s">
        <v>623</v>
      </c>
      <c r="D142" s="459" t="s">
        <v>340</v>
      </c>
    </row>
    <row r="143" spans="1:4">
      <c r="A143">
        <v>140</v>
      </c>
      <c r="B143" s="458" t="s">
        <v>624</v>
      </c>
      <c r="C143" s="459" t="s">
        <v>625</v>
      </c>
      <c r="D143" s="459" t="s">
        <v>340</v>
      </c>
    </row>
    <row r="144" spans="1:4">
      <c r="A144">
        <v>141</v>
      </c>
      <c r="B144" s="458" t="s">
        <v>626</v>
      </c>
      <c r="C144" s="459" t="s">
        <v>627</v>
      </c>
      <c r="D144" s="459" t="s">
        <v>340</v>
      </c>
    </row>
    <row r="145" spans="1:4">
      <c r="A145">
        <v>142</v>
      </c>
      <c r="B145" s="458" t="s">
        <v>628</v>
      </c>
      <c r="C145" s="459" t="s">
        <v>629</v>
      </c>
      <c r="D145" s="459" t="s">
        <v>340</v>
      </c>
    </row>
    <row r="146" spans="1:4">
      <c r="A146">
        <v>143</v>
      </c>
      <c r="B146" s="458" t="s">
        <v>630</v>
      </c>
      <c r="C146" s="459" t="s">
        <v>631</v>
      </c>
      <c r="D146" s="459" t="s">
        <v>340</v>
      </c>
    </row>
    <row r="147" spans="1:4">
      <c r="A147">
        <v>144</v>
      </c>
      <c r="B147" s="458" t="s">
        <v>632</v>
      </c>
      <c r="C147" s="459" t="s">
        <v>633</v>
      </c>
      <c r="D147" s="459" t="s">
        <v>345</v>
      </c>
    </row>
    <row r="148" spans="1:4">
      <c r="A148">
        <v>145</v>
      </c>
      <c r="B148" s="458" t="s">
        <v>634</v>
      </c>
      <c r="C148" s="459" t="s">
        <v>635</v>
      </c>
      <c r="D148" s="459" t="s">
        <v>340</v>
      </c>
    </row>
    <row r="149" spans="1:4">
      <c r="A149">
        <v>146</v>
      </c>
      <c r="B149" s="458" t="s">
        <v>636</v>
      </c>
      <c r="C149" s="459" t="s">
        <v>637</v>
      </c>
      <c r="D149" s="459" t="s">
        <v>340</v>
      </c>
    </row>
    <row r="150" spans="1:4">
      <c r="A150">
        <v>147</v>
      </c>
      <c r="B150" s="458" t="s">
        <v>638</v>
      </c>
      <c r="C150" s="459" t="s">
        <v>639</v>
      </c>
      <c r="D150" s="459" t="s">
        <v>348</v>
      </c>
    </row>
    <row r="151" spans="1:4">
      <c r="A151">
        <v>148</v>
      </c>
      <c r="B151" s="458" t="s">
        <v>640</v>
      </c>
      <c r="C151" s="459" t="s">
        <v>641</v>
      </c>
      <c r="D151" s="459" t="s">
        <v>294</v>
      </c>
    </row>
    <row r="152" spans="1:4">
      <c r="A152">
        <v>149</v>
      </c>
      <c r="B152" s="458" t="s">
        <v>642</v>
      </c>
      <c r="C152" s="459" t="s">
        <v>643</v>
      </c>
      <c r="D152" s="459" t="s">
        <v>340</v>
      </c>
    </row>
    <row r="153" spans="1:4">
      <c r="A153">
        <v>150</v>
      </c>
      <c r="B153" s="458" t="s">
        <v>644</v>
      </c>
      <c r="C153" s="459" t="s">
        <v>645</v>
      </c>
      <c r="D153" s="459" t="s">
        <v>294</v>
      </c>
    </row>
    <row r="154" spans="1:4">
      <c r="A154">
        <v>151</v>
      </c>
      <c r="B154" s="458" t="s">
        <v>646</v>
      </c>
      <c r="C154" s="459" t="s">
        <v>647</v>
      </c>
      <c r="D154" s="459" t="s">
        <v>345</v>
      </c>
    </row>
    <row r="155" spans="1:4">
      <c r="A155">
        <v>152</v>
      </c>
      <c r="B155" s="458" t="s">
        <v>648</v>
      </c>
      <c r="C155" s="459" t="s">
        <v>649</v>
      </c>
      <c r="D155" s="459" t="s">
        <v>360</v>
      </c>
    </row>
    <row r="156" spans="1:4">
      <c r="A156">
        <v>153</v>
      </c>
      <c r="B156" s="458" t="s">
        <v>650</v>
      </c>
      <c r="C156" s="459" t="s">
        <v>651</v>
      </c>
      <c r="D156" s="459" t="s">
        <v>353</v>
      </c>
    </row>
    <row r="157" spans="1:4">
      <c r="A157">
        <v>154</v>
      </c>
      <c r="B157" s="458" t="s">
        <v>652</v>
      </c>
      <c r="C157" s="459" t="s">
        <v>653</v>
      </c>
      <c r="D157" s="459" t="s">
        <v>395</v>
      </c>
    </row>
    <row r="158" spans="1:4">
      <c r="A158">
        <v>155</v>
      </c>
      <c r="B158" s="458" t="s">
        <v>654</v>
      </c>
      <c r="C158" s="459" t="s">
        <v>655</v>
      </c>
      <c r="D158" s="459" t="s">
        <v>353</v>
      </c>
    </row>
    <row r="159" spans="1:4">
      <c r="A159">
        <v>156</v>
      </c>
      <c r="B159" s="458" t="s">
        <v>656</v>
      </c>
      <c r="C159" s="459" t="s">
        <v>657</v>
      </c>
      <c r="D159" s="459" t="s">
        <v>360</v>
      </c>
    </row>
    <row r="160" spans="1:4">
      <c r="A160">
        <v>157</v>
      </c>
      <c r="B160" s="458" t="s">
        <v>658</v>
      </c>
      <c r="C160" s="459" t="s">
        <v>659</v>
      </c>
      <c r="D160" s="459" t="s">
        <v>353</v>
      </c>
    </row>
    <row r="161" spans="1:4">
      <c r="A161">
        <v>158</v>
      </c>
      <c r="B161" s="458" t="s">
        <v>660</v>
      </c>
      <c r="C161" s="459" t="s">
        <v>661</v>
      </c>
      <c r="D161" s="459" t="s">
        <v>294</v>
      </c>
    </row>
    <row r="162" spans="1:4">
      <c r="A162">
        <v>159</v>
      </c>
      <c r="B162" s="458" t="s">
        <v>662</v>
      </c>
      <c r="C162" s="459" t="s">
        <v>663</v>
      </c>
      <c r="D162" s="459" t="s">
        <v>360</v>
      </c>
    </row>
    <row r="163" spans="1:4">
      <c r="A163">
        <v>160</v>
      </c>
      <c r="B163" s="458" t="s">
        <v>664</v>
      </c>
      <c r="C163" s="459" t="s">
        <v>665</v>
      </c>
      <c r="D163" s="459" t="s">
        <v>395</v>
      </c>
    </row>
    <row r="164" spans="1:4">
      <c r="A164">
        <v>161</v>
      </c>
      <c r="B164" s="458" t="s">
        <v>666</v>
      </c>
      <c r="C164" s="459" t="s">
        <v>667</v>
      </c>
      <c r="D164" s="459" t="s">
        <v>353</v>
      </c>
    </row>
    <row r="165" spans="1:4">
      <c r="A165">
        <v>162</v>
      </c>
      <c r="B165" s="458" t="s">
        <v>668</v>
      </c>
      <c r="C165" s="459" t="s">
        <v>669</v>
      </c>
      <c r="D165" s="459" t="s">
        <v>345</v>
      </c>
    </row>
    <row r="166" spans="1:4">
      <c r="A166">
        <v>163</v>
      </c>
      <c r="B166" s="458" t="s">
        <v>670</v>
      </c>
      <c r="C166" s="459" t="s">
        <v>671</v>
      </c>
      <c r="D166" s="459" t="s">
        <v>348</v>
      </c>
    </row>
    <row r="167" spans="1:4">
      <c r="A167">
        <v>164</v>
      </c>
      <c r="B167" s="458" t="s">
        <v>672</v>
      </c>
      <c r="C167" s="459" t="s">
        <v>673</v>
      </c>
      <c r="D167" s="459" t="s">
        <v>340</v>
      </c>
    </row>
    <row r="168" spans="1:4">
      <c r="A168">
        <v>165</v>
      </c>
      <c r="B168" s="458" t="s">
        <v>674</v>
      </c>
      <c r="C168" s="459" t="s">
        <v>675</v>
      </c>
      <c r="D168" s="459" t="s">
        <v>340</v>
      </c>
    </row>
    <row r="169" spans="1:4">
      <c r="A169">
        <v>166</v>
      </c>
      <c r="B169" s="458" t="s">
        <v>676</v>
      </c>
      <c r="C169" s="459" t="s">
        <v>677</v>
      </c>
      <c r="D169" s="459" t="s">
        <v>340</v>
      </c>
    </row>
    <row r="170" spans="1:4">
      <c r="A170">
        <v>167</v>
      </c>
      <c r="B170" s="458" t="s">
        <v>678</v>
      </c>
      <c r="C170" s="459" t="s">
        <v>679</v>
      </c>
      <c r="D170" s="459" t="s">
        <v>353</v>
      </c>
    </row>
    <row r="171" spans="1:4">
      <c r="A171">
        <v>168</v>
      </c>
      <c r="B171" s="458" t="s">
        <v>680</v>
      </c>
      <c r="C171" s="459" t="s">
        <v>681</v>
      </c>
      <c r="D171" s="459" t="s">
        <v>348</v>
      </c>
    </row>
    <row r="172" spans="1:4">
      <c r="A172">
        <v>169</v>
      </c>
      <c r="B172" s="458" t="s">
        <v>682</v>
      </c>
      <c r="C172" s="459" t="s">
        <v>683</v>
      </c>
      <c r="D172" s="459" t="s">
        <v>353</v>
      </c>
    </row>
    <row r="173" spans="1:4">
      <c r="A173">
        <v>170</v>
      </c>
      <c r="B173" s="458" t="s">
        <v>684</v>
      </c>
      <c r="C173" s="459" t="s">
        <v>685</v>
      </c>
      <c r="D173" s="459" t="s">
        <v>353</v>
      </c>
    </row>
    <row r="174" spans="1:4">
      <c r="A174">
        <v>171</v>
      </c>
      <c r="B174" s="458" t="s">
        <v>686</v>
      </c>
      <c r="C174" s="459" t="s">
        <v>687</v>
      </c>
      <c r="D174" s="459" t="s">
        <v>353</v>
      </c>
    </row>
    <row r="175" spans="1:4">
      <c r="A175">
        <v>172</v>
      </c>
      <c r="B175" s="458" t="s">
        <v>688</v>
      </c>
      <c r="C175" s="459" t="s">
        <v>689</v>
      </c>
      <c r="D175" s="459" t="s">
        <v>353</v>
      </c>
    </row>
    <row r="176" spans="1:4">
      <c r="A176">
        <v>173</v>
      </c>
      <c r="B176" s="458" t="s">
        <v>690</v>
      </c>
      <c r="C176" s="459" t="s">
        <v>691</v>
      </c>
      <c r="D176" s="459" t="s">
        <v>353</v>
      </c>
    </row>
    <row r="177" spans="1:4">
      <c r="A177">
        <v>174</v>
      </c>
      <c r="B177" s="458" t="s">
        <v>692</v>
      </c>
      <c r="C177" s="459" t="s">
        <v>693</v>
      </c>
      <c r="D177" s="459" t="s">
        <v>340</v>
      </c>
    </row>
    <row r="178" spans="1:4">
      <c r="A178">
        <v>175</v>
      </c>
      <c r="B178" s="458" t="s">
        <v>694</v>
      </c>
      <c r="C178" s="459" t="s">
        <v>695</v>
      </c>
      <c r="D178" s="459" t="s">
        <v>294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78" t="s">
        <v>283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3" t="s">
        <v>278</v>
      </c>
      <c r="C4" s="463" t="s">
        <v>279</v>
      </c>
      <c r="D4" s="463" t="s">
        <v>278</v>
      </c>
      <c r="E4" s="463" t="s">
        <v>279</v>
      </c>
    </row>
    <row r="5" spans="1:5" ht="20.100000000000001" customHeight="1">
      <c r="A5" s="463" t="s">
        <v>280</v>
      </c>
      <c r="B5" s="464">
        <v>0.25599644474289079</v>
      </c>
      <c r="C5" s="464">
        <v>0.74400355525710926</v>
      </c>
      <c r="D5" s="464">
        <v>0.27380223816365429</v>
      </c>
      <c r="E5" s="464">
        <v>0.72619776183634566</v>
      </c>
    </row>
    <row r="6" spans="1:5" ht="20.100000000000001" customHeight="1">
      <c r="A6" s="463" t="s">
        <v>281</v>
      </c>
      <c r="B6" s="464">
        <v>0.25978036136672827</v>
      </c>
      <c r="C6" s="464">
        <v>0.74021963863327178</v>
      </c>
      <c r="D6" s="464">
        <v>0.35685054996368371</v>
      </c>
      <c r="E6" s="464">
        <v>0.64314945003631629</v>
      </c>
    </row>
    <row r="7" spans="1:5" ht="20.100000000000001" customHeight="1">
      <c r="A7" s="463" t="s">
        <v>282</v>
      </c>
      <c r="B7" s="464">
        <v>0.25765823829371021</v>
      </c>
      <c r="C7" s="464">
        <v>0.74234176170628996</v>
      </c>
      <c r="D7" s="464">
        <v>0.33231453564863295</v>
      </c>
      <c r="E7" s="464">
        <v>0.66768546435136711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335</v>
      </c>
      <c r="D15" s="329"/>
      <c r="E15" s="434" t="s">
        <v>165</v>
      </c>
      <c r="F15" s="344">
        <f>Complementary_Inf!$F$15</f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175</v>
      </c>
      <c r="F18" s="332">
        <f>Complementary_Inf!$F$18</f>
        <v>124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24</v>
      </c>
      <c r="F20" s="333">
        <f>Complementary_Inf!$F$20</f>
        <v>23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6357.3286609799989</v>
      </c>
      <c r="F31" s="358">
        <f>Complementary_Inf!$F$31</f>
        <v>0</v>
      </c>
      <c r="G31" s="359">
        <f>Complementary_Inf!$G$31</f>
        <v>93.949123470000018</v>
      </c>
      <c r="H31" s="359">
        <f>Complementary_Inf!$H$31</f>
        <v>12153.628725795008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2019-10-01T13:08:48Z</dcterms:created>
  <dcterms:modified xsi:type="dcterms:W3CDTF">2019-10-01T13:08:48Z</dcterms:modified>
</cp:coreProperties>
</file>