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10"/>
  </bookViews>
  <sheets>
    <sheet name="Banks" sheetId="90" r:id="rId1"/>
    <sheet name="Complementary_Inf_RUS" sheetId="81" r:id="rId2"/>
    <sheet name="A1_RUS" sheetId="82" r:id="rId3"/>
    <sheet name="A2_RUS" sheetId="83" r:id="rId4"/>
    <sheet name="A3_RUS" sheetId="84" r:id="rId5"/>
    <sheet name="A4_RUS" sheetId="85" r:id="rId6"/>
    <sheet name="A5_RUS" sheetId="86" r:id="rId7"/>
    <sheet name="A6_RUS" sheetId="87" r:id="rId8"/>
    <sheet name="A7_RUS" sheetId="88" r:id="rId9"/>
    <sheet name="A8_RUS" sheetId="89" r:id="rId10"/>
    <sheet name="Complementary_Inf" sheetId="80" r:id="rId11"/>
    <sheet name="A1" sheetId="30" r:id="rId12"/>
    <sheet name="A2" sheetId="31" r:id="rId13"/>
    <sheet name="A3" sheetId="32" r:id="rId14"/>
    <sheet name="A4" sheetId="33" r:id="rId15"/>
    <sheet name="A5" sheetId="76" r:id="rId16"/>
    <sheet name="A6" sheetId="35" r:id="rId17"/>
    <sheet name="A7" sheetId="36" r:id="rId18"/>
    <sheet name="A8" sheetId="37" r:id="rId19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1">'A1'!$A:$M</definedName>
    <definedName name="_xlnm.Print_Area" localSheetId="2">A1_RUS!$A:$M</definedName>
    <definedName name="_xlnm.Print_Area" localSheetId="12">'A2'!$A$1:$L$58</definedName>
    <definedName name="_xlnm.Print_Area" localSheetId="3">A2_RUS!$A$8:$L$58</definedName>
    <definedName name="_xlnm.Print_Area" localSheetId="13">'A3'!$A$1:$M$61</definedName>
    <definedName name="_xlnm.Print_Area" localSheetId="4">A3_RUS!$A$8:$M$61</definedName>
    <definedName name="_xlnm.Print_Area" localSheetId="14">'A4'!$A$1:$AR$58</definedName>
    <definedName name="_xlnm.Print_Area" localSheetId="5">A4_RUS!$A$4:$AR$60</definedName>
    <definedName name="_xlnm.Print_Area" localSheetId="16">'A6'!$A$1:$L$54</definedName>
    <definedName name="_xlnm.Print_Area" localSheetId="7">A6_RUS!$A$8:$L$54</definedName>
    <definedName name="_xlnm.Print_Area" localSheetId="17">'A7'!$A$1:$M$65</definedName>
    <definedName name="_xlnm.Print_Area" localSheetId="8">A7_RUS!$A$8:$M$61</definedName>
    <definedName name="_xlnm.Print_Area" localSheetId="18">'A8'!$A$1:$AR$53</definedName>
    <definedName name="_xlnm.Print_Area" localSheetId="9">A8_RUS!$A$1:$AR$48</definedName>
    <definedName name="_xlnm.Print_Area" localSheetId="10">Complementary_Inf!$B$2:$J$38</definedName>
    <definedName name="_xlnm.Print_Area" localSheetId="1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G13" i="82" s="1"/>
  <c r="H13" i="30"/>
  <c r="H13" i="82" s="1"/>
  <c r="I13" i="30"/>
  <c r="J13" i="30"/>
  <c r="K13" i="30"/>
  <c r="L13" i="30"/>
  <c r="M14" i="30"/>
  <c r="M15" i="30"/>
  <c r="D16" i="30"/>
  <c r="D22" i="30" s="1"/>
  <c r="E16" i="30"/>
  <c r="E22" i="30" s="1"/>
  <c r="E22" i="82" s="1"/>
  <c r="F16" i="30"/>
  <c r="F16" i="82" s="1"/>
  <c r="G16" i="30"/>
  <c r="H16" i="30"/>
  <c r="I16" i="30"/>
  <c r="J16" i="30"/>
  <c r="K16" i="30"/>
  <c r="L16" i="30"/>
  <c r="L22" i="30" s="1"/>
  <c r="L22" i="82" s="1"/>
  <c r="M17" i="30"/>
  <c r="M17" i="82" s="1"/>
  <c r="M18" i="30"/>
  <c r="M18" i="82" s="1"/>
  <c r="D19" i="30"/>
  <c r="M19" i="30" s="1"/>
  <c r="M19" i="82" s="1"/>
  <c r="E19" i="30"/>
  <c r="F19" i="30"/>
  <c r="G19" i="30"/>
  <c r="H19" i="30"/>
  <c r="I19" i="30"/>
  <c r="J19" i="30"/>
  <c r="J19" i="82" s="1"/>
  <c r="K19" i="30"/>
  <c r="K19" i="82" s="1"/>
  <c r="L19" i="30"/>
  <c r="M20" i="30"/>
  <c r="M21" i="30"/>
  <c r="M21" i="82" s="1"/>
  <c r="F22" i="30"/>
  <c r="F22" i="82" s="1"/>
  <c r="D25" i="30"/>
  <c r="D25" i="82" s="1"/>
  <c r="E25" i="30"/>
  <c r="E25" i="82" s="1"/>
  <c r="F25" i="30"/>
  <c r="G25" i="30"/>
  <c r="H25" i="30"/>
  <c r="M25" i="30" s="1"/>
  <c r="M25" i="82" s="1"/>
  <c r="I25" i="30"/>
  <c r="I25" i="82" s="1"/>
  <c r="J25" i="30"/>
  <c r="K25" i="30"/>
  <c r="L25" i="30"/>
  <c r="L25" i="82" s="1"/>
  <c r="M26" i="30"/>
  <c r="M27" i="30"/>
  <c r="D28" i="30"/>
  <c r="D34" i="30" s="1"/>
  <c r="E28" i="30"/>
  <c r="E28" i="82" s="1"/>
  <c r="F28" i="30"/>
  <c r="F28" i="82" s="1"/>
  <c r="G28" i="30"/>
  <c r="G28" i="82" s="1"/>
  <c r="H28" i="30"/>
  <c r="I28" i="30"/>
  <c r="I28" i="82" s="1"/>
  <c r="J28" i="30"/>
  <c r="K28" i="30"/>
  <c r="L28" i="30"/>
  <c r="M29" i="30"/>
  <c r="M29" i="82" s="1"/>
  <c r="M30" i="30"/>
  <c r="D31" i="30"/>
  <c r="E31" i="30"/>
  <c r="F31" i="30"/>
  <c r="G31" i="30"/>
  <c r="H31" i="30"/>
  <c r="I31" i="30"/>
  <c r="J31" i="30"/>
  <c r="J34" i="30" s="1"/>
  <c r="J34" i="82" s="1"/>
  <c r="K31" i="30"/>
  <c r="K34" i="30" s="1"/>
  <c r="K34" i="82" s="1"/>
  <c r="L31" i="30"/>
  <c r="M32" i="30"/>
  <c r="M33" i="30"/>
  <c r="E34" i="30"/>
  <c r="E34" i="82" s="1"/>
  <c r="F34" i="30"/>
  <c r="G34" i="30"/>
  <c r="M36" i="30"/>
  <c r="M36" i="82" s="1"/>
  <c r="M37" i="30"/>
  <c r="M37" i="82" s="1"/>
  <c r="M38" i="30"/>
  <c r="D41" i="30"/>
  <c r="E41" i="30"/>
  <c r="F41" i="30"/>
  <c r="G41" i="30"/>
  <c r="G41" i="82" s="1"/>
  <c r="H41" i="30"/>
  <c r="I41" i="30"/>
  <c r="I41" i="82" s="1"/>
  <c r="J41" i="30"/>
  <c r="J41" i="82" s="1"/>
  <c r="K41" i="30"/>
  <c r="L41" i="30"/>
  <c r="L41" i="82" s="1"/>
  <c r="M42" i="30"/>
  <c r="M43" i="30"/>
  <c r="D44" i="30"/>
  <c r="D50" i="30" s="1"/>
  <c r="E44" i="30"/>
  <c r="F44" i="30"/>
  <c r="G44" i="30"/>
  <c r="G44" i="82" s="1"/>
  <c r="H44" i="30"/>
  <c r="I44" i="30"/>
  <c r="J44" i="30"/>
  <c r="K44" i="30"/>
  <c r="K44" i="82" s="1"/>
  <c r="L44" i="30"/>
  <c r="L44" i="82" s="1"/>
  <c r="M45" i="30"/>
  <c r="M45" i="82" s="1"/>
  <c r="M46" i="30"/>
  <c r="D47" i="30"/>
  <c r="E47" i="30"/>
  <c r="F47" i="30"/>
  <c r="G47" i="30"/>
  <c r="G47" i="82" s="1"/>
  <c r="H47" i="30"/>
  <c r="H47" i="82" s="1"/>
  <c r="I47" i="30"/>
  <c r="J47" i="30"/>
  <c r="K47" i="30"/>
  <c r="K50" i="30" s="1"/>
  <c r="K50" i="82" s="1"/>
  <c r="L47" i="30"/>
  <c r="L50" i="30" s="1"/>
  <c r="L50" i="82" s="1"/>
  <c r="M48" i="30"/>
  <c r="M49" i="30"/>
  <c r="M49" i="82" s="1"/>
  <c r="E50" i="30"/>
  <c r="E50" i="82" s="1"/>
  <c r="G50" i="30"/>
  <c r="G50" i="82" s="1"/>
  <c r="H50" i="30"/>
  <c r="M52" i="30"/>
  <c r="M53" i="30"/>
  <c r="M53" i="82" s="1"/>
  <c r="M54" i="30"/>
  <c r="M54" i="82" s="1"/>
  <c r="D13" i="82"/>
  <c r="E13" i="82"/>
  <c r="F13" i="82"/>
  <c r="I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H16" i="82"/>
  <c r="I16" i="82"/>
  <c r="J16" i="82"/>
  <c r="K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D19" i="82"/>
  <c r="E19" i="82"/>
  <c r="F19" i="82"/>
  <c r="G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F25" i="82"/>
  <c r="G25" i="82"/>
  <c r="H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H28" i="82"/>
  <c r="J28" i="82"/>
  <c r="K28" i="82"/>
  <c r="D29" i="82"/>
  <c r="E29" i="82"/>
  <c r="F29" i="82"/>
  <c r="G29" i="82"/>
  <c r="H29" i="82"/>
  <c r="I29" i="82"/>
  <c r="J29" i="82"/>
  <c r="K29" i="82"/>
  <c r="L29" i="82"/>
  <c r="D30" i="82"/>
  <c r="E30" i="82"/>
  <c r="F30" i="82"/>
  <c r="G30" i="82"/>
  <c r="H30" i="82"/>
  <c r="I30" i="82"/>
  <c r="J30" i="82"/>
  <c r="K30" i="82"/>
  <c r="L30" i="82"/>
  <c r="M30" i="82"/>
  <c r="D31" i="82"/>
  <c r="E31" i="82"/>
  <c r="F31" i="82"/>
  <c r="G31" i="82"/>
  <c r="J31" i="82"/>
  <c r="K31" i="82"/>
  <c r="L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D37" i="82"/>
  <c r="E37" i="82"/>
  <c r="F37" i="82"/>
  <c r="G37" i="82"/>
  <c r="H37" i="82"/>
  <c r="I37" i="82"/>
  <c r="J37" i="82"/>
  <c r="K37" i="82"/>
  <c r="L37" i="82"/>
  <c r="D38" i="82"/>
  <c r="E38" i="82"/>
  <c r="F38" i="82"/>
  <c r="G38" i="82"/>
  <c r="H38" i="82"/>
  <c r="I38" i="82"/>
  <c r="J38" i="82"/>
  <c r="K38" i="82"/>
  <c r="L38" i="82"/>
  <c r="M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E41" i="82"/>
  <c r="F41" i="82"/>
  <c r="H41" i="82"/>
  <c r="K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H44" i="82"/>
  <c r="I44" i="82"/>
  <c r="J44" i="82"/>
  <c r="D45" i="82"/>
  <c r="E45" i="82"/>
  <c r="F45" i="82"/>
  <c r="G45" i="82"/>
  <c r="H45" i="82"/>
  <c r="I45" i="82"/>
  <c r="J45" i="82"/>
  <c r="K45" i="82"/>
  <c r="L45" i="82"/>
  <c r="D46" i="82"/>
  <c r="E46" i="82"/>
  <c r="F46" i="82"/>
  <c r="G46" i="82"/>
  <c r="H46" i="82"/>
  <c r="I46" i="82"/>
  <c r="J46" i="82"/>
  <c r="K46" i="82"/>
  <c r="L46" i="82"/>
  <c r="M46" i="82"/>
  <c r="D47" i="82"/>
  <c r="E47" i="82"/>
  <c r="F47" i="82"/>
  <c r="K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H6" i="31"/>
  <c r="D13" i="31"/>
  <c r="D13" i="83" s="1"/>
  <c r="E13" i="31"/>
  <c r="L13" i="31" s="1"/>
  <c r="L13" i="83" s="1"/>
  <c r="F13" i="31"/>
  <c r="F13" i="83" s="1"/>
  <c r="G13" i="31"/>
  <c r="H13" i="31"/>
  <c r="I13" i="31"/>
  <c r="J13" i="31"/>
  <c r="K13" i="31"/>
  <c r="K13" i="83" s="1"/>
  <c r="L14" i="31"/>
  <c r="L15" i="31"/>
  <c r="L15" i="83" s="1"/>
  <c r="D16" i="31"/>
  <c r="E16" i="31"/>
  <c r="F16" i="31"/>
  <c r="G16" i="31"/>
  <c r="H16" i="31"/>
  <c r="H16" i="83" s="1"/>
  <c r="I16" i="31"/>
  <c r="I16" i="83" s="1"/>
  <c r="J16" i="31"/>
  <c r="J16" i="83" s="1"/>
  <c r="K16" i="31"/>
  <c r="K16" i="83" s="1"/>
  <c r="L17" i="31"/>
  <c r="L18" i="31"/>
  <c r="D19" i="31"/>
  <c r="D22" i="31" s="1"/>
  <c r="E19" i="31"/>
  <c r="E19" i="83" s="1"/>
  <c r="F19" i="31"/>
  <c r="G19" i="31"/>
  <c r="H19" i="31"/>
  <c r="H19" i="83" s="1"/>
  <c r="I19" i="31"/>
  <c r="J19" i="31"/>
  <c r="K19" i="31"/>
  <c r="L19" i="31"/>
  <c r="L19" i="83" s="1"/>
  <c r="L20" i="31"/>
  <c r="L20" i="83" s="1"/>
  <c r="L21" i="31"/>
  <c r="L21" i="83" s="1"/>
  <c r="E22" i="31"/>
  <c r="H22" i="31"/>
  <c r="H22" i="83" s="1"/>
  <c r="J22" i="31"/>
  <c r="J22" i="83" s="1"/>
  <c r="D25" i="31"/>
  <c r="E25" i="31"/>
  <c r="F25" i="31"/>
  <c r="G25" i="31"/>
  <c r="H25" i="31"/>
  <c r="H25" i="83" s="1"/>
  <c r="I25" i="31"/>
  <c r="I25" i="83" s="1"/>
  <c r="J25" i="31"/>
  <c r="J25" i="83" s="1"/>
  <c r="K25" i="31"/>
  <c r="L26" i="31"/>
  <c r="L27" i="31"/>
  <c r="D28" i="31"/>
  <c r="D28" i="83" s="1"/>
  <c r="E28" i="31"/>
  <c r="E28" i="83" s="1"/>
  <c r="F28" i="31"/>
  <c r="F28" i="83" s="1"/>
  <c r="G28" i="31"/>
  <c r="H28" i="31"/>
  <c r="H28" i="83" s="1"/>
  <c r="I28" i="31"/>
  <c r="J28" i="31"/>
  <c r="K28" i="31"/>
  <c r="L29" i="31"/>
  <c r="L29" i="83" s="1"/>
  <c r="L30" i="31"/>
  <c r="L30" i="83" s="1"/>
  <c r="D31" i="31"/>
  <c r="E31" i="31"/>
  <c r="F31" i="31"/>
  <c r="F34" i="31" s="1"/>
  <c r="F34" i="83" s="1"/>
  <c r="G31" i="31"/>
  <c r="H31" i="31"/>
  <c r="I31" i="31"/>
  <c r="J31" i="31"/>
  <c r="J31" i="83" s="1"/>
  <c r="K31" i="31"/>
  <c r="K34" i="31" s="1"/>
  <c r="K34" i="83" s="1"/>
  <c r="L31" i="31"/>
  <c r="L31" i="83" s="1"/>
  <c r="L32" i="31"/>
  <c r="L33" i="31"/>
  <c r="H34" i="31"/>
  <c r="H34" i="83" s="1"/>
  <c r="L36" i="31"/>
  <c r="L37" i="31"/>
  <c r="L37" i="83" s="1"/>
  <c r="L38" i="31"/>
  <c r="D41" i="31"/>
  <c r="E41" i="31"/>
  <c r="F41" i="31"/>
  <c r="G41" i="31"/>
  <c r="G41" i="83" s="1"/>
  <c r="H41" i="31"/>
  <c r="H41" i="83" s="1"/>
  <c r="I41" i="31"/>
  <c r="J41" i="31"/>
  <c r="K41" i="31"/>
  <c r="L42" i="31"/>
  <c r="L43" i="31"/>
  <c r="D44" i="31"/>
  <c r="D44" i="83" s="1"/>
  <c r="E44" i="31"/>
  <c r="E44" i="83" s="1"/>
  <c r="F44" i="31"/>
  <c r="G44" i="31"/>
  <c r="H44" i="31"/>
  <c r="I44" i="31"/>
  <c r="I44" i="83" s="1"/>
  <c r="J44" i="31"/>
  <c r="K44" i="31"/>
  <c r="K50" i="31" s="1"/>
  <c r="K50" i="83" s="1"/>
  <c r="L45" i="31"/>
  <c r="L45" i="83" s="1"/>
  <c r="L46" i="31"/>
  <c r="D47" i="31"/>
  <c r="E47" i="31"/>
  <c r="F47" i="31"/>
  <c r="G47" i="31"/>
  <c r="G50" i="31" s="1"/>
  <c r="G50" i="83" s="1"/>
  <c r="H47" i="31"/>
  <c r="H50" i="31" s="1"/>
  <c r="I47" i="31"/>
  <c r="I47" i="83" s="1"/>
  <c r="J47" i="31"/>
  <c r="J47" i="83" s="1"/>
  <c r="K47" i="31"/>
  <c r="L48" i="31"/>
  <c r="L49" i="31"/>
  <c r="D50" i="31"/>
  <c r="F50" i="31"/>
  <c r="F50" i="83" s="1"/>
  <c r="I50" i="31"/>
  <c r="I50" i="83" s="1"/>
  <c r="L52" i="31"/>
  <c r="L52" i="83" s="1"/>
  <c r="L53" i="31"/>
  <c r="L53" i="83" s="1"/>
  <c r="L54" i="31"/>
  <c r="E13" i="83"/>
  <c r="G13" i="83"/>
  <c r="H13" i="83"/>
  <c r="J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D16" i="83"/>
  <c r="E16" i="83"/>
  <c r="G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G19" i="83"/>
  <c r="I19" i="83"/>
  <c r="J19" i="83"/>
  <c r="D20" i="83"/>
  <c r="E20" i="83"/>
  <c r="F20" i="83"/>
  <c r="G20" i="83"/>
  <c r="H20" i="83"/>
  <c r="I20" i="83"/>
  <c r="J20" i="83"/>
  <c r="K20" i="83"/>
  <c r="D21" i="83"/>
  <c r="E21" i="83"/>
  <c r="F21" i="83"/>
  <c r="G21" i="83"/>
  <c r="H21" i="83"/>
  <c r="I21" i="83"/>
  <c r="J21" i="83"/>
  <c r="K21" i="83"/>
  <c r="E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I28" i="83"/>
  <c r="J28" i="83"/>
  <c r="K28" i="83"/>
  <c r="D29" i="83"/>
  <c r="E29" i="83"/>
  <c r="F29" i="83"/>
  <c r="G29" i="83"/>
  <c r="H29" i="83"/>
  <c r="I29" i="83"/>
  <c r="J29" i="83"/>
  <c r="K29" i="83"/>
  <c r="D30" i="83"/>
  <c r="E30" i="83"/>
  <c r="F30" i="83"/>
  <c r="G30" i="83"/>
  <c r="H30" i="83"/>
  <c r="I30" i="83"/>
  <c r="J30" i="83"/>
  <c r="K30" i="83"/>
  <c r="E31" i="83"/>
  <c r="F31" i="83"/>
  <c r="G31" i="83"/>
  <c r="H31" i="83"/>
  <c r="K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L33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F41" i="83"/>
  <c r="I41" i="83"/>
  <c r="J41" i="83"/>
  <c r="K41" i="83"/>
  <c r="D42" i="83"/>
  <c r="E42" i="83"/>
  <c r="F42" i="83"/>
  <c r="G42" i="83"/>
  <c r="H42" i="83"/>
  <c r="I42" i="83"/>
  <c r="J42" i="83"/>
  <c r="K42" i="83"/>
  <c r="D43" i="83"/>
  <c r="E43" i="83"/>
  <c r="F43" i="83"/>
  <c r="G43" i="83"/>
  <c r="H43" i="83"/>
  <c r="I43" i="83"/>
  <c r="J43" i="83"/>
  <c r="K43" i="83"/>
  <c r="L43" i="83"/>
  <c r="F44" i="83"/>
  <c r="G44" i="83"/>
  <c r="H44" i="83"/>
  <c r="D45" i="83"/>
  <c r="E45" i="83"/>
  <c r="F45" i="83"/>
  <c r="G45" i="83"/>
  <c r="H45" i="83"/>
  <c r="I45" i="83"/>
  <c r="J45" i="83"/>
  <c r="K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H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D53" i="83"/>
  <c r="E53" i="83"/>
  <c r="F53" i="83"/>
  <c r="G53" i="83"/>
  <c r="H53" i="83"/>
  <c r="I53" i="83"/>
  <c r="J53" i="83"/>
  <c r="K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G13" i="32"/>
  <c r="H13" i="32"/>
  <c r="I13" i="32"/>
  <c r="J13" i="32"/>
  <c r="L13" i="32"/>
  <c r="L22" i="32" s="1"/>
  <c r="L22" i="84" s="1"/>
  <c r="K14" i="32"/>
  <c r="M14" i="32" s="1"/>
  <c r="K15" i="32"/>
  <c r="D16" i="32"/>
  <c r="E16" i="32"/>
  <c r="F16" i="32"/>
  <c r="F16" i="84" s="1"/>
  <c r="G16" i="32"/>
  <c r="G16" i="84" s="1"/>
  <c r="H16" i="32"/>
  <c r="I16" i="32"/>
  <c r="J16" i="32"/>
  <c r="L16" i="32"/>
  <c r="L16" i="84" s="1"/>
  <c r="K17" i="32"/>
  <c r="M17" i="32"/>
  <c r="K18" i="32"/>
  <c r="D19" i="32"/>
  <c r="E19" i="32"/>
  <c r="F19" i="32"/>
  <c r="G19" i="32"/>
  <c r="H19" i="32"/>
  <c r="H22" i="32" s="1"/>
  <c r="I19" i="32"/>
  <c r="J19" i="32"/>
  <c r="L19" i="32"/>
  <c r="K20" i="32"/>
  <c r="K20" i="84" s="1"/>
  <c r="M20" i="32"/>
  <c r="K21" i="32"/>
  <c r="E22" i="32"/>
  <c r="E22" i="84" s="1"/>
  <c r="D25" i="32"/>
  <c r="E25" i="32"/>
  <c r="F25" i="32"/>
  <c r="G25" i="32"/>
  <c r="H25" i="32"/>
  <c r="I25" i="32"/>
  <c r="I25" i="84" s="1"/>
  <c r="J25" i="32"/>
  <c r="L25" i="32"/>
  <c r="K26" i="32"/>
  <c r="K27" i="32"/>
  <c r="M27" i="32" s="1"/>
  <c r="M27" i="84" s="1"/>
  <c r="D28" i="32"/>
  <c r="E28" i="32"/>
  <c r="F28" i="32"/>
  <c r="G28" i="32"/>
  <c r="H28" i="32"/>
  <c r="I28" i="32"/>
  <c r="I34" i="32" s="1"/>
  <c r="I34" i="84" s="1"/>
  <c r="J28" i="32"/>
  <c r="L28" i="32"/>
  <c r="K29" i="32"/>
  <c r="M29" i="32" s="1"/>
  <c r="K30" i="32"/>
  <c r="D31" i="32"/>
  <c r="D31" i="84" s="1"/>
  <c r="E31" i="32"/>
  <c r="E31" i="84" s="1"/>
  <c r="F31" i="32"/>
  <c r="G31" i="32"/>
  <c r="G34" i="32" s="1"/>
  <c r="G34" i="84" s="1"/>
  <c r="H31" i="32"/>
  <c r="I31" i="32"/>
  <c r="J31" i="32"/>
  <c r="L31" i="32"/>
  <c r="L31" i="84" s="1"/>
  <c r="K32" i="32"/>
  <c r="K32" i="84" s="1"/>
  <c r="M32" i="32"/>
  <c r="M31" i="32" s="1"/>
  <c r="K33" i="32"/>
  <c r="M33" i="32" s="1"/>
  <c r="F34" i="32"/>
  <c r="L34" i="32"/>
  <c r="L34" i="84" s="1"/>
  <c r="K36" i="32"/>
  <c r="K36" i="84" s="1"/>
  <c r="M36" i="32"/>
  <c r="M36" i="84" s="1"/>
  <c r="K37" i="32"/>
  <c r="K38" i="32"/>
  <c r="M38" i="32" s="1"/>
  <c r="D41" i="32"/>
  <c r="E41" i="32"/>
  <c r="E41" i="84" s="1"/>
  <c r="F41" i="32"/>
  <c r="F50" i="32" s="1"/>
  <c r="G41" i="32"/>
  <c r="H41" i="32"/>
  <c r="H41" i="84" s="1"/>
  <c r="I41" i="32"/>
  <c r="I41" i="84" s="1"/>
  <c r="J41" i="32"/>
  <c r="L41" i="32"/>
  <c r="K42" i="32"/>
  <c r="K42" i="84" s="1"/>
  <c r="K43" i="32"/>
  <c r="M43" i="32"/>
  <c r="M43" i="84" s="1"/>
  <c r="D44" i="32"/>
  <c r="E44" i="32"/>
  <c r="F44" i="32"/>
  <c r="G44" i="32"/>
  <c r="H44" i="32"/>
  <c r="I44" i="32"/>
  <c r="I44" i="84" s="1"/>
  <c r="J44" i="32"/>
  <c r="L44" i="32"/>
  <c r="K45" i="32"/>
  <c r="M45" i="32" s="1"/>
  <c r="K46" i="32"/>
  <c r="M46" i="32"/>
  <c r="M46" i="84" s="1"/>
  <c r="D47" i="32"/>
  <c r="E47" i="32"/>
  <c r="E47" i="84" s="1"/>
  <c r="F47" i="32"/>
  <c r="G47" i="32"/>
  <c r="H47" i="32"/>
  <c r="I47" i="32"/>
  <c r="J47" i="32"/>
  <c r="L47" i="32"/>
  <c r="K48" i="32"/>
  <c r="M48" i="32" s="1"/>
  <c r="K49" i="32"/>
  <c r="G50" i="32"/>
  <c r="G50" i="84" s="1"/>
  <c r="J50" i="32"/>
  <c r="J50" i="84" s="1"/>
  <c r="K52" i="32"/>
  <c r="K52" i="84" s="1"/>
  <c r="K53" i="32"/>
  <c r="M53" i="32" s="1"/>
  <c r="M53" i="84" s="1"/>
  <c r="K54" i="32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K15" i="84"/>
  <c r="L15" i="84"/>
  <c r="D16" i="84"/>
  <c r="E16" i="84"/>
  <c r="H16" i="84"/>
  <c r="I16" i="84"/>
  <c r="J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L18" i="84"/>
  <c r="D19" i="84"/>
  <c r="E19" i="84"/>
  <c r="G19" i="84"/>
  <c r="H19" i="84"/>
  <c r="L19" i="84"/>
  <c r="D20" i="84"/>
  <c r="E20" i="84"/>
  <c r="F20" i="84"/>
  <c r="G20" i="84"/>
  <c r="H20" i="84"/>
  <c r="I20" i="84"/>
  <c r="J20" i="84"/>
  <c r="L20" i="84"/>
  <c r="D21" i="84"/>
  <c r="E21" i="84"/>
  <c r="F21" i="84"/>
  <c r="G21" i="84"/>
  <c r="H21" i="84"/>
  <c r="I21" i="84"/>
  <c r="J21" i="84"/>
  <c r="L21" i="84"/>
  <c r="H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J25" i="84"/>
  <c r="L25" i="84"/>
  <c r="D26" i="84"/>
  <c r="E26" i="84"/>
  <c r="F26" i="84"/>
  <c r="G26" i="84"/>
  <c r="H26" i="84"/>
  <c r="I26" i="84"/>
  <c r="J26" i="84"/>
  <c r="L26" i="84"/>
  <c r="D27" i="84"/>
  <c r="E27" i="84"/>
  <c r="F27" i="84"/>
  <c r="G27" i="84"/>
  <c r="H27" i="84"/>
  <c r="I27" i="84"/>
  <c r="J27" i="84"/>
  <c r="K27" i="84"/>
  <c r="L27" i="84"/>
  <c r="F28" i="84"/>
  <c r="G28" i="84"/>
  <c r="J28" i="84"/>
  <c r="L28" i="84"/>
  <c r="D29" i="84"/>
  <c r="E29" i="84"/>
  <c r="F29" i="84"/>
  <c r="G29" i="84"/>
  <c r="H29" i="84"/>
  <c r="I29" i="84"/>
  <c r="J29" i="84"/>
  <c r="K29" i="84"/>
  <c r="L29" i="84"/>
  <c r="M29" i="84"/>
  <c r="D30" i="84"/>
  <c r="E30" i="84"/>
  <c r="F30" i="84"/>
  <c r="G30" i="84"/>
  <c r="H30" i="84"/>
  <c r="I30" i="84"/>
  <c r="J30" i="84"/>
  <c r="L30" i="84"/>
  <c r="F31" i="84"/>
  <c r="G31" i="84"/>
  <c r="H31" i="84"/>
  <c r="I31" i="84"/>
  <c r="J31" i="84"/>
  <c r="D32" i="84"/>
  <c r="E32" i="84"/>
  <c r="F32" i="84"/>
  <c r="G32" i="84"/>
  <c r="H32" i="84"/>
  <c r="I32" i="84"/>
  <c r="J32" i="84"/>
  <c r="L32" i="84"/>
  <c r="D33" i="84"/>
  <c r="E33" i="84"/>
  <c r="F33" i="84"/>
  <c r="G33" i="84"/>
  <c r="H33" i="84"/>
  <c r="I33" i="84"/>
  <c r="J33" i="84"/>
  <c r="K33" i="84"/>
  <c r="L33" i="84"/>
  <c r="M33" i="84"/>
  <c r="F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L36" i="84"/>
  <c r="D37" i="84"/>
  <c r="E37" i="84"/>
  <c r="F37" i="84"/>
  <c r="G37" i="84"/>
  <c r="H37" i="84"/>
  <c r="I37" i="84"/>
  <c r="J37" i="84"/>
  <c r="L37" i="84"/>
  <c r="D38" i="84"/>
  <c r="E38" i="84"/>
  <c r="F38" i="84"/>
  <c r="G38" i="84"/>
  <c r="H38" i="84"/>
  <c r="I38" i="84"/>
  <c r="J38" i="84"/>
  <c r="K38" i="84"/>
  <c r="L38" i="84"/>
  <c r="M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F41" i="84"/>
  <c r="G41" i="84"/>
  <c r="J41" i="84"/>
  <c r="L41" i="84"/>
  <c r="D42" i="84"/>
  <c r="E42" i="84"/>
  <c r="F42" i="84"/>
  <c r="G42" i="84"/>
  <c r="H42" i="84"/>
  <c r="I42" i="84"/>
  <c r="J42" i="84"/>
  <c r="L42" i="84"/>
  <c r="D43" i="84"/>
  <c r="E43" i="84"/>
  <c r="F43" i="84"/>
  <c r="G43" i="84"/>
  <c r="H43" i="84"/>
  <c r="I43" i="84"/>
  <c r="J43" i="84"/>
  <c r="K43" i="84"/>
  <c r="L43" i="84"/>
  <c r="D44" i="84"/>
  <c r="E44" i="84"/>
  <c r="F44" i="84"/>
  <c r="G44" i="84"/>
  <c r="J44" i="84"/>
  <c r="L44" i="84"/>
  <c r="D45" i="84"/>
  <c r="E45" i="84"/>
  <c r="F45" i="84"/>
  <c r="G45" i="84"/>
  <c r="H45" i="84"/>
  <c r="I45" i="84"/>
  <c r="J45" i="84"/>
  <c r="K45" i="84"/>
  <c r="L45" i="84"/>
  <c r="D46" i="84"/>
  <c r="E46" i="84"/>
  <c r="F46" i="84"/>
  <c r="G46" i="84"/>
  <c r="H46" i="84"/>
  <c r="I46" i="84"/>
  <c r="J46" i="84"/>
  <c r="K46" i="84"/>
  <c r="L46" i="84"/>
  <c r="F47" i="84"/>
  <c r="G47" i="84"/>
  <c r="H47" i="84"/>
  <c r="I47" i="84"/>
  <c r="J47" i="84"/>
  <c r="D48" i="84"/>
  <c r="E48" i="84"/>
  <c r="F48" i="84"/>
  <c r="G48" i="84"/>
  <c r="H48" i="84"/>
  <c r="I48" i="84"/>
  <c r="J48" i="84"/>
  <c r="L48" i="84"/>
  <c r="D49" i="84"/>
  <c r="E49" i="84"/>
  <c r="F49" i="84"/>
  <c r="G49" i="84"/>
  <c r="H49" i="84"/>
  <c r="I49" i="84"/>
  <c r="J49" i="84"/>
  <c r="L49" i="84"/>
  <c r="F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L54" i="84"/>
  <c r="R6" i="33"/>
  <c r="D13" i="33"/>
  <c r="E13" i="33"/>
  <c r="F13" i="33"/>
  <c r="G13" i="33"/>
  <c r="H13" i="33"/>
  <c r="I13" i="33"/>
  <c r="J13" i="33"/>
  <c r="J13" i="85" s="1"/>
  <c r="K13" i="33"/>
  <c r="K13" i="85" s="1"/>
  <c r="L13" i="33"/>
  <c r="M13" i="33"/>
  <c r="N13" i="33"/>
  <c r="O13" i="33"/>
  <c r="P13" i="33"/>
  <c r="Q13" i="33"/>
  <c r="R13" i="33"/>
  <c r="R13" i="85" s="1"/>
  <c r="S13" i="33"/>
  <c r="T13" i="33"/>
  <c r="U13" i="33"/>
  <c r="U22" i="33" s="1"/>
  <c r="V13" i="33"/>
  <c r="V22" i="33" s="1"/>
  <c r="V22" i="85" s="1"/>
  <c r="W13" i="33"/>
  <c r="X13" i="33"/>
  <c r="Y13" i="33"/>
  <c r="Z13" i="33"/>
  <c r="Z13" i="85" s="1"/>
  <c r="AA13" i="33"/>
  <c r="AB13" i="33"/>
  <c r="AC13" i="33"/>
  <c r="AC22" i="33" s="1"/>
  <c r="AD13" i="33"/>
  <c r="AE13" i="33"/>
  <c r="AF13" i="33"/>
  <c r="AG13" i="33"/>
  <c r="AH13" i="33"/>
  <c r="AH13" i="85" s="1"/>
  <c r="AI13" i="33"/>
  <c r="AI13" i="85" s="1"/>
  <c r="AJ13" i="33"/>
  <c r="AK13" i="33"/>
  <c r="AK22" i="33" s="1"/>
  <c r="AK22" i="85" s="1"/>
  <c r="AL13" i="33"/>
  <c r="AM13" i="33"/>
  <c r="AN13" i="33"/>
  <c r="AO13" i="33"/>
  <c r="AP13" i="33"/>
  <c r="AP13" i="85" s="1"/>
  <c r="AQ13" i="33"/>
  <c r="AR13" i="33"/>
  <c r="D16" i="33"/>
  <c r="D16" i="85" s="1"/>
  <c r="E16" i="33"/>
  <c r="E16" i="85" s="1"/>
  <c r="F16" i="33"/>
  <c r="G16" i="33"/>
  <c r="H16" i="33"/>
  <c r="I16" i="33"/>
  <c r="I16" i="85" s="1"/>
  <c r="J16" i="33"/>
  <c r="K16" i="33"/>
  <c r="L16" i="33"/>
  <c r="M16" i="33"/>
  <c r="M22" i="33" s="1"/>
  <c r="N16" i="33"/>
  <c r="N22" i="33" s="1"/>
  <c r="O16" i="33"/>
  <c r="P16" i="33"/>
  <c r="Q16" i="33"/>
  <c r="R16" i="33"/>
  <c r="R16" i="85" s="1"/>
  <c r="S16" i="33"/>
  <c r="T16" i="33"/>
  <c r="U16" i="33"/>
  <c r="U16" i="85" s="1"/>
  <c r="V16" i="33"/>
  <c r="W16" i="33"/>
  <c r="X16" i="33"/>
  <c r="Y16" i="33"/>
  <c r="Z16" i="33"/>
  <c r="Z22" i="33" s="1"/>
  <c r="AA16" i="33"/>
  <c r="AB16" i="33"/>
  <c r="AB16" i="85" s="1"/>
  <c r="AC16" i="33"/>
  <c r="AC16" i="85" s="1"/>
  <c r="AD16" i="33"/>
  <c r="AE16" i="33"/>
  <c r="AF16" i="33"/>
  <c r="AG16" i="33"/>
  <c r="AH16" i="33"/>
  <c r="AI16" i="33"/>
  <c r="AJ16" i="33"/>
  <c r="AJ22" i="33" s="1"/>
  <c r="AJ22" i="85" s="1"/>
  <c r="AK16" i="33"/>
  <c r="AK16" i="85" s="1"/>
  <c r="AL16" i="33"/>
  <c r="AM16" i="33"/>
  <c r="AN16" i="33"/>
  <c r="AO16" i="33"/>
  <c r="AP16" i="33"/>
  <c r="AQ16" i="33"/>
  <c r="AR16" i="33"/>
  <c r="D19" i="33"/>
  <c r="D22" i="33" s="1"/>
  <c r="E19" i="33"/>
  <c r="F19" i="33"/>
  <c r="G19" i="33"/>
  <c r="H19" i="33"/>
  <c r="H22" i="33" s="1"/>
  <c r="H22" i="85" s="1"/>
  <c r="I19" i="33"/>
  <c r="I22" i="33" s="1"/>
  <c r="I22" i="85" s="1"/>
  <c r="J19" i="33"/>
  <c r="K19" i="33"/>
  <c r="K19" i="85" s="1"/>
  <c r="L19" i="33"/>
  <c r="M19" i="33"/>
  <c r="N19" i="33"/>
  <c r="O19" i="33"/>
  <c r="P19" i="33"/>
  <c r="Q19" i="33"/>
  <c r="Q22" i="33" s="1"/>
  <c r="Q22" i="85" s="1"/>
  <c r="R19" i="33"/>
  <c r="S19" i="33"/>
  <c r="S19" i="85" s="1"/>
  <c r="T19" i="33"/>
  <c r="U19" i="33"/>
  <c r="V19" i="33"/>
  <c r="W19" i="33"/>
  <c r="W22" i="33" s="1"/>
  <c r="W22" i="85" s="1"/>
  <c r="X19" i="33"/>
  <c r="X22" i="33" s="1"/>
  <c r="Y19" i="33"/>
  <c r="Y22" i="33" s="1"/>
  <c r="Z19" i="33"/>
  <c r="AA19" i="33"/>
  <c r="AA19" i="85" s="1"/>
  <c r="AB19" i="33"/>
  <c r="AC19" i="33"/>
  <c r="AD19" i="33"/>
  <c r="AE19" i="33"/>
  <c r="AE22" i="33" s="1"/>
  <c r="AE22" i="85" s="1"/>
  <c r="AF19" i="33"/>
  <c r="AF22" i="33" s="1"/>
  <c r="AG19" i="33"/>
  <c r="AH19" i="33"/>
  <c r="AI19" i="33"/>
  <c r="AJ19" i="33"/>
  <c r="AK19" i="33"/>
  <c r="AL19" i="33"/>
  <c r="AM19" i="33"/>
  <c r="AM22" i="33" s="1"/>
  <c r="AM22" i="85" s="1"/>
  <c r="AN19" i="33"/>
  <c r="AN22" i="33" s="1"/>
  <c r="AO19" i="33"/>
  <c r="AP19" i="33"/>
  <c r="AQ19" i="33"/>
  <c r="AQ19" i="85" s="1"/>
  <c r="AR19" i="33"/>
  <c r="F22" i="33"/>
  <c r="G22" i="33"/>
  <c r="G22" i="85" s="1"/>
  <c r="O22" i="33"/>
  <c r="O22" i="85" s="1"/>
  <c r="P22" i="33"/>
  <c r="P22" i="85" s="1"/>
  <c r="R22" i="33"/>
  <c r="R22" i="85" s="1"/>
  <c r="AD22" i="33"/>
  <c r="AH22" i="33"/>
  <c r="AH22" i="85" s="1"/>
  <c r="AL22" i="33"/>
  <c r="AL22" i="85" s="1"/>
  <c r="AP22" i="33"/>
  <c r="AP22" i="85" s="1"/>
  <c r="AR22" i="33"/>
  <c r="AR22" i="85" s="1"/>
  <c r="D25" i="33"/>
  <c r="D25" i="85" s="1"/>
  <c r="E25" i="33"/>
  <c r="F25" i="33"/>
  <c r="G25" i="33"/>
  <c r="H25" i="33"/>
  <c r="I25" i="33"/>
  <c r="I25" i="85" s="1"/>
  <c r="J25" i="33"/>
  <c r="K25" i="33"/>
  <c r="K25" i="85" s="1"/>
  <c r="L25" i="33"/>
  <c r="L25" i="85" s="1"/>
  <c r="M25" i="33"/>
  <c r="N25" i="33"/>
  <c r="O25" i="33"/>
  <c r="P25" i="33"/>
  <c r="Q25" i="33"/>
  <c r="Q34" i="33" s="1"/>
  <c r="Q34" i="85" s="1"/>
  <c r="R25" i="33"/>
  <c r="S25" i="33"/>
  <c r="T25" i="33"/>
  <c r="T25" i="85" s="1"/>
  <c r="U25" i="33"/>
  <c r="V25" i="33"/>
  <c r="W25" i="33"/>
  <c r="X25" i="33"/>
  <c r="Y25" i="33"/>
  <c r="Z25" i="33"/>
  <c r="AA25" i="33"/>
  <c r="AB25" i="33"/>
  <c r="AB25" i="85" s="1"/>
  <c r="AC25" i="33"/>
  <c r="AD25" i="33"/>
  <c r="AE25" i="33"/>
  <c r="AF25" i="33"/>
  <c r="AG25" i="33"/>
  <c r="AH25" i="33"/>
  <c r="AI25" i="33"/>
  <c r="AJ25" i="33"/>
  <c r="AJ25" i="85" s="1"/>
  <c r="AK25" i="33"/>
  <c r="AL25" i="33"/>
  <c r="AM25" i="33"/>
  <c r="AN25" i="33"/>
  <c r="AO25" i="33"/>
  <c r="AP25" i="33"/>
  <c r="AQ25" i="33"/>
  <c r="AR25" i="33"/>
  <c r="AR25" i="85" s="1"/>
  <c r="D28" i="33"/>
  <c r="E28" i="33"/>
  <c r="F28" i="33"/>
  <c r="G28" i="33"/>
  <c r="H28" i="33"/>
  <c r="H28" i="85" s="1"/>
  <c r="I28" i="33"/>
  <c r="I28" i="85" s="1"/>
  <c r="J28" i="33"/>
  <c r="K28" i="33"/>
  <c r="L28" i="33"/>
  <c r="M28" i="33"/>
  <c r="N28" i="33"/>
  <c r="O28" i="33"/>
  <c r="P28" i="33"/>
  <c r="P28" i="85" s="1"/>
  <c r="Q28" i="33"/>
  <c r="Q28" i="85" s="1"/>
  <c r="R28" i="33"/>
  <c r="S28" i="33"/>
  <c r="T28" i="33"/>
  <c r="U28" i="33"/>
  <c r="V28" i="33"/>
  <c r="W28" i="33"/>
  <c r="X28" i="33"/>
  <c r="X28" i="85" s="1"/>
  <c r="Y28" i="33"/>
  <c r="Z28" i="33"/>
  <c r="AA28" i="33"/>
  <c r="AB28" i="33"/>
  <c r="AC28" i="33"/>
  <c r="AD28" i="33"/>
  <c r="AE28" i="33"/>
  <c r="AF28" i="33"/>
  <c r="AF28" i="85" s="1"/>
  <c r="AG28" i="33"/>
  <c r="AH28" i="33"/>
  <c r="AH28" i="85" s="1"/>
  <c r="AI28" i="33"/>
  <c r="AJ28" i="33"/>
  <c r="AK28" i="33"/>
  <c r="AL28" i="33"/>
  <c r="AM28" i="33"/>
  <c r="AN28" i="33"/>
  <c r="AO28" i="33"/>
  <c r="AP28" i="33"/>
  <c r="AP34" i="33" s="1"/>
  <c r="AP34" i="85" s="1"/>
  <c r="AQ28" i="33"/>
  <c r="AQ34" i="33" s="1"/>
  <c r="AR28" i="33"/>
  <c r="D31" i="33"/>
  <c r="E31" i="33"/>
  <c r="E34" i="33" s="1"/>
  <c r="F31" i="33"/>
  <c r="G31" i="33"/>
  <c r="H31" i="33"/>
  <c r="I31" i="33"/>
  <c r="J31" i="33"/>
  <c r="K31" i="33"/>
  <c r="L31" i="33"/>
  <c r="M31" i="33"/>
  <c r="M34" i="33" s="1"/>
  <c r="N31" i="33"/>
  <c r="O31" i="33"/>
  <c r="P31" i="33"/>
  <c r="Q31" i="33"/>
  <c r="R31" i="33"/>
  <c r="S31" i="33"/>
  <c r="T31" i="33"/>
  <c r="U31" i="33"/>
  <c r="U34" i="33" s="1"/>
  <c r="V31" i="33"/>
  <c r="W31" i="33"/>
  <c r="X31" i="33"/>
  <c r="Y31" i="33"/>
  <c r="Z31" i="33"/>
  <c r="AA31" i="33"/>
  <c r="AB31" i="33"/>
  <c r="AC31" i="33"/>
  <c r="AC34" i="33" s="1"/>
  <c r="AD31" i="33"/>
  <c r="AE31" i="33"/>
  <c r="AF31" i="33"/>
  <c r="AG31" i="33"/>
  <c r="AH31" i="33"/>
  <c r="AI31" i="33"/>
  <c r="AJ31" i="33"/>
  <c r="AK31" i="33"/>
  <c r="AK34" i="33" s="1"/>
  <c r="AL31" i="33"/>
  <c r="AM31" i="33"/>
  <c r="AN31" i="33"/>
  <c r="AO31" i="33"/>
  <c r="AP31" i="33"/>
  <c r="AQ31" i="33"/>
  <c r="AR31" i="33"/>
  <c r="F34" i="33"/>
  <c r="J34" i="33"/>
  <c r="J34" i="85" s="1"/>
  <c r="N34" i="33"/>
  <c r="R34" i="33"/>
  <c r="R34" i="85" s="1"/>
  <c r="S34" i="33"/>
  <c r="V34" i="33"/>
  <c r="V34" i="85" s="1"/>
  <c r="AA34" i="33"/>
  <c r="AA34" i="85" s="1"/>
  <c r="AD34" i="33"/>
  <c r="AL34" i="33"/>
  <c r="D41" i="33"/>
  <c r="E41" i="33"/>
  <c r="F41" i="33"/>
  <c r="G41" i="33"/>
  <c r="G41" i="85" s="1"/>
  <c r="H41" i="33"/>
  <c r="I41" i="33"/>
  <c r="J41" i="33"/>
  <c r="J41" i="85" s="1"/>
  <c r="K41" i="33"/>
  <c r="L41" i="33"/>
  <c r="M41" i="33"/>
  <c r="N41" i="33"/>
  <c r="O41" i="33"/>
  <c r="P41" i="33"/>
  <c r="Q41" i="33"/>
  <c r="R41" i="33"/>
  <c r="R41" i="85" s="1"/>
  <c r="S41" i="33"/>
  <c r="T41" i="33"/>
  <c r="U41" i="33"/>
  <c r="V41" i="33"/>
  <c r="W41" i="33"/>
  <c r="W41" i="85" s="1"/>
  <c r="X41" i="33"/>
  <c r="Y41" i="33"/>
  <c r="Z41" i="33"/>
  <c r="Z41" i="85" s="1"/>
  <c r="AA41" i="33"/>
  <c r="AB41" i="33"/>
  <c r="AC41" i="33"/>
  <c r="AD41" i="33"/>
  <c r="AE41" i="33"/>
  <c r="AE41" i="85" s="1"/>
  <c r="AF41" i="33"/>
  <c r="AG41" i="33"/>
  <c r="AH41" i="33"/>
  <c r="AI41" i="33"/>
  <c r="AJ41" i="33"/>
  <c r="AK41" i="33"/>
  <c r="AL41" i="33"/>
  <c r="AM41" i="33"/>
  <c r="AN41" i="33"/>
  <c r="AO41" i="33"/>
  <c r="AP41" i="33"/>
  <c r="AP41" i="85" s="1"/>
  <c r="AQ41" i="33"/>
  <c r="AR41" i="33"/>
  <c r="D44" i="33"/>
  <c r="E44" i="33"/>
  <c r="F44" i="33"/>
  <c r="G44" i="33"/>
  <c r="G44" i="85" s="1"/>
  <c r="H44" i="33"/>
  <c r="H44" i="85" s="1"/>
  <c r="I44" i="33"/>
  <c r="J44" i="33"/>
  <c r="K44" i="33"/>
  <c r="L44" i="33"/>
  <c r="M44" i="33"/>
  <c r="N44" i="33"/>
  <c r="O44" i="33"/>
  <c r="O44" i="85" s="1"/>
  <c r="P44" i="33"/>
  <c r="P44" i="85" s="1"/>
  <c r="Q44" i="33"/>
  <c r="R44" i="33"/>
  <c r="S44" i="33"/>
  <c r="T44" i="33"/>
  <c r="U44" i="33"/>
  <c r="V44" i="33"/>
  <c r="V44" i="85" s="1"/>
  <c r="W44" i="33"/>
  <c r="W44" i="85" s="1"/>
  <c r="X44" i="33"/>
  <c r="X44" i="85" s="1"/>
  <c r="Y44" i="33"/>
  <c r="Z44" i="33"/>
  <c r="AA44" i="33"/>
  <c r="AB44" i="33"/>
  <c r="AC44" i="33"/>
  <c r="AD44" i="33"/>
  <c r="AE44" i="33"/>
  <c r="AE44" i="85" s="1"/>
  <c r="AF44" i="33"/>
  <c r="AF44" i="85" s="1"/>
  <c r="AG44" i="33"/>
  <c r="AH44" i="33"/>
  <c r="AI44" i="33"/>
  <c r="AJ44" i="33"/>
  <c r="AK44" i="33"/>
  <c r="AL44" i="33"/>
  <c r="AM44" i="33"/>
  <c r="AM44" i="85" s="1"/>
  <c r="AN44" i="33"/>
  <c r="AN44" i="85" s="1"/>
  <c r="AO44" i="33"/>
  <c r="AP44" i="33"/>
  <c r="AQ44" i="33"/>
  <c r="AR44" i="33"/>
  <c r="D47" i="33"/>
  <c r="D47" i="85" s="1"/>
  <c r="E47" i="33"/>
  <c r="F47" i="33"/>
  <c r="G47" i="33"/>
  <c r="H47" i="33"/>
  <c r="I47" i="33"/>
  <c r="J47" i="33"/>
  <c r="K47" i="33"/>
  <c r="L47" i="33"/>
  <c r="L47" i="85" s="1"/>
  <c r="M47" i="33"/>
  <c r="N47" i="33"/>
  <c r="O47" i="33"/>
  <c r="P47" i="33"/>
  <c r="Q47" i="33"/>
  <c r="R47" i="33"/>
  <c r="S47" i="33"/>
  <c r="T47" i="33"/>
  <c r="T47" i="85" s="1"/>
  <c r="U47" i="33"/>
  <c r="V47" i="33"/>
  <c r="W47" i="33"/>
  <c r="X47" i="33"/>
  <c r="Y47" i="33"/>
  <c r="Z47" i="33"/>
  <c r="AA47" i="33"/>
  <c r="AB47" i="33"/>
  <c r="AB47" i="85" s="1"/>
  <c r="AC47" i="33"/>
  <c r="AD47" i="33"/>
  <c r="AE47" i="33"/>
  <c r="AF47" i="33"/>
  <c r="AG47" i="33"/>
  <c r="AH47" i="33"/>
  <c r="AI47" i="33"/>
  <c r="AJ47" i="33"/>
  <c r="AK47" i="33"/>
  <c r="AL47" i="33"/>
  <c r="AM47" i="33"/>
  <c r="AN47" i="33"/>
  <c r="AO47" i="33"/>
  <c r="AP47" i="33"/>
  <c r="AQ47" i="33"/>
  <c r="AR47" i="33"/>
  <c r="D50" i="33"/>
  <c r="D50" i="85" s="1"/>
  <c r="K50" i="33"/>
  <c r="R50" i="33"/>
  <c r="R50" i="85" s="1"/>
  <c r="S50" i="33"/>
  <c r="T50" i="33"/>
  <c r="Z50" i="33"/>
  <c r="Z50" i="85" s="1"/>
  <c r="AA50" i="33"/>
  <c r="AA50" i="85" s="1"/>
  <c r="AI50" i="33"/>
  <c r="AP50" i="33"/>
  <c r="AP50" i="85" s="1"/>
  <c r="AQ50" i="33"/>
  <c r="D13" i="85"/>
  <c r="E13" i="85"/>
  <c r="F13" i="85"/>
  <c r="G13" i="85"/>
  <c r="H13" i="85"/>
  <c r="I13" i="85"/>
  <c r="L13" i="85"/>
  <c r="M13" i="85"/>
  <c r="N13" i="85"/>
  <c r="O13" i="85"/>
  <c r="P13" i="85"/>
  <c r="Q13" i="85"/>
  <c r="T13" i="85"/>
  <c r="U13" i="85"/>
  <c r="V13" i="85"/>
  <c r="W13" i="85"/>
  <c r="X13" i="85"/>
  <c r="Y13" i="85"/>
  <c r="AB13" i="85"/>
  <c r="AC13" i="85"/>
  <c r="AD13" i="85"/>
  <c r="AE13" i="85"/>
  <c r="AF13" i="85"/>
  <c r="AG13" i="85"/>
  <c r="AJ13" i="85"/>
  <c r="AK13" i="85"/>
  <c r="AL13" i="85"/>
  <c r="AM13" i="85"/>
  <c r="AN13" i="85"/>
  <c r="AO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F16" i="85"/>
  <c r="G16" i="85"/>
  <c r="H16" i="85"/>
  <c r="K16" i="85"/>
  <c r="N16" i="85"/>
  <c r="O16" i="85"/>
  <c r="P16" i="85"/>
  <c r="Q16" i="85"/>
  <c r="S16" i="85"/>
  <c r="V16" i="85"/>
  <c r="W16" i="85"/>
  <c r="X16" i="85"/>
  <c r="Y16" i="85"/>
  <c r="Z16" i="85"/>
  <c r="AA16" i="85"/>
  <c r="AD16" i="85"/>
  <c r="AE16" i="85"/>
  <c r="AF16" i="85"/>
  <c r="AG16" i="85"/>
  <c r="AH16" i="85"/>
  <c r="AI16" i="85"/>
  <c r="AJ16" i="85"/>
  <c r="AL16" i="85"/>
  <c r="AM16" i="85"/>
  <c r="AN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L19" i="85"/>
  <c r="M19" i="85"/>
  <c r="N19" i="85"/>
  <c r="O19" i="85"/>
  <c r="P19" i="85"/>
  <c r="Q19" i="85"/>
  <c r="R19" i="85"/>
  <c r="T19" i="85"/>
  <c r="U19" i="85"/>
  <c r="V19" i="85"/>
  <c r="W19" i="85"/>
  <c r="X19" i="85"/>
  <c r="Y19" i="85"/>
  <c r="Z19" i="85"/>
  <c r="AB19" i="85"/>
  <c r="AC19" i="85"/>
  <c r="AD19" i="85"/>
  <c r="AE19" i="85"/>
  <c r="AF19" i="85"/>
  <c r="AH19" i="85"/>
  <c r="AJ19" i="85"/>
  <c r="AK19" i="85"/>
  <c r="AL19" i="85"/>
  <c r="AM19" i="85"/>
  <c r="AN19" i="85"/>
  <c r="AP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D22" i="85"/>
  <c r="F22" i="85"/>
  <c r="M22" i="85"/>
  <c r="N22" i="85"/>
  <c r="U22" i="85"/>
  <c r="X22" i="85"/>
  <c r="Y22" i="85"/>
  <c r="Z22" i="85"/>
  <c r="AC22" i="85"/>
  <c r="AD22" i="85"/>
  <c r="AF22" i="85"/>
  <c r="AN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E25" i="85"/>
  <c r="F25" i="85"/>
  <c r="G25" i="85"/>
  <c r="H25" i="85"/>
  <c r="J25" i="85"/>
  <c r="M25" i="85"/>
  <c r="N25" i="85"/>
  <c r="O25" i="85"/>
  <c r="P25" i="85"/>
  <c r="Q25" i="85"/>
  <c r="R25" i="85"/>
  <c r="S25" i="85"/>
  <c r="U25" i="85"/>
  <c r="V25" i="85"/>
  <c r="W25" i="85"/>
  <c r="X25" i="85"/>
  <c r="Y25" i="85"/>
  <c r="Z25" i="85"/>
  <c r="AA25" i="85"/>
  <c r="AC25" i="85"/>
  <c r="AD25" i="85"/>
  <c r="AE25" i="85"/>
  <c r="AF25" i="85"/>
  <c r="AH25" i="85"/>
  <c r="AI25" i="85"/>
  <c r="AK25" i="85"/>
  <c r="AL25" i="85"/>
  <c r="AM25" i="85"/>
  <c r="AN25" i="85"/>
  <c r="AP25" i="85"/>
  <c r="AQ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F28" i="85"/>
  <c r="G28" i="85"/>
  <c r="J28" i="85"/>
  <c r="K28" i="85"/>
  <c r="L28" i="85"/>
  <c r="M28" i="85"/>
  <c r="N28" i="85"/>
  <c r="O28" i="85"/>
  <c r="R28" i="85"/>
  <c r="S28" i="85"/>
  <c r="T28" i="85"/>
  <c r="U28" i="85"/>
  <c r="V28" i="85"/>
  <c r="W28" i="85"/>
  <c r="Y28" i="85"/>
  <c r="Z28" i="85"/>
  <c r="AA28" i="85"/>
  <c r="AB28" i="85"/>
  <c r="AC28" i="85"/>
  <c r="AD28" i="85"/>
  <c r="AE28" i="85"/>
  <c r="AG28" i="85"/>
  <c r="AI28" i="85"/>
  <c r="AJ28" i="85"/>
  <c r="AK28" i="85"/>
  <c r="AL28" i="85"/>
  <c r="AM28" i="85"/>
  <c r="AO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H31" i="85"/>
  <c r="I31" i="85"/>
  <c r="J31" i="85"/>
  <c r="K31" i="85"/>
  <c r="L31" i="85"/>
  <c r="M31" i="85"/>
  <c r="N31" i="85"/>
  <c r="P31" i="85"/>
  <c r="Q31" i="85"/>
  <c r="R31" i="85"/>
  <c r="S31" i="85"/>
  <c r="T31" i="85"/>
  <c r="U31" i="85"/>
  <c r="V31" i="85"/>
  <c r="X31" i="85"/>
  <c r="Y31" i="85"/>
  <c r="Z31" i="85"/>
  <c r="AA31" i="85"/>
  <c r="AB31" i="85"/>
  <c r="AC31" i="85"/>
  <c r="AD31" i="85"/>
  <c r="AF31" i="85"/>
  <c r="AG31" i="85"/>
  <c r="AH31" i="85"/>
  <c r="AI31" i="85"/>
  <c r="AJ31" i="85"/>
  <c r="AK31" i="85"/>
  <c r="AL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E34" i="85"/>
  <c r="F34" i="85"/>
  <c r="M34" i="85"/>
  <c r="N34" i="85"/>
  <c r="S34" i="85"/>
  <c r="U34" i="85"/>
  <c r="AC34" i="85"/>
  <c r="AD34" i="85"/>
  <c r="AK34" i="85"/>
  <c r="AL34" i="85"/>
  <c r="AQ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H41" i="85"/>
  <c r="I41" i="85"/>
  <c r="K41" i="85"/>
  <c r="L41" i="85"/>
  <c r="M41" i="85"/>
  <c r="N41" i="85"/>
  <c r="P41" i="85"/>
  <c r="Q41" i="85"/>
  <c r="S41" i="85"/>
  <c r="T41" i="85"/>
  <c r="U41" i="85"/>
  <c r="V41" i="85"/>
  <c r="X41" i="85"/>
  <c r="Y41" i="85"/>
  <c r="AA41" i="85"/>
  <c r="AB41" i="85"/>
  <c r="AC41" i="85"/>
  <c r="AD41" i="85"/>
  <c r="AF41" i="85"/>
  <c r="AG41" i="85"/>
  <c r="AI41" i="85"/>
  <c r="AJ41" i="85"/>
  <c r="AK41" i="85"/>
  <c r="AL41" i="85"/>
  <c r="AN41" i="85"/>
  <c r="AO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I44" i="85"/>
  <c r="J44" i="85"/>
  <c r="K44" i="85"/>
  <c r="L44" i="85"/>
  <c r="M44" i="85"/>
  <c r="Q44" i="85"/>
  <c r="R44" i="85"/>
  <c r="S44" i="85"/>
  <c r="T44" i="85"/>
  <c r="U44" i="85"/>
  <c r="Y44" i="85"/>
  <c r="Z44" i="85"/>
  <c r="AA44" i="85"/>
  <c r="AB44" i="85"/>
  <c r="AC44" i="85"/>
  <c r="AG44" i="85"/>
  <c r="AH44" i="85"/>
  <c r="AI44" i="85"/>
  <c r="AJ44" i="85"/>
  <c r="AK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F47" i="85"/>
  <c r="G47" i="85"/>
  <c r="H47" i="85"/>
  <c r="I47" i="85"/>
  <c r="J47" i="85"/>
  <c r="K47" i="85"/>
  <c r="N47" i="85"/>
  <c r="O47" i="85"/>
  <c r="P47" i="85"/>
  <c r="Q47" i="85"/>
  <c r="R47" i="85"/>
  <c r="S47" i="85"/>
  <c r="V47" i="85"/>
  <c r="W47" i="85"/>
  <c r="X47" i="85"/>
  <c r="Y47" i="85"/>
  <c r="Z47" i="85"/>
  <c r="AA47" i="85"/>
  <c r="AD47" i="85"/>
  <c r="AE47" i="85"/>
  <c r="AF47" i="85"/>
  <c r="AG47" i="85"/>
  <c r="AH47" i="85"/>
  <c r="AI47" i="85"/>
  <c r="AL47" i="85"/>
  <c r="AM47" i="85"/>
  <c r="AN47" i="85"/>
  <c r="AO47" i="85"/>
  <c r="AP47" i="85"/>
  <c r="AQ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K50" i="85"/>
  <c r="S50" i="85"/>
  <c r="T50" i="85"/>
  <c r="AI50" i="85"/>
  <c r="AQ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E25" i="86" s="1"/>
  <c r="F25" i="76"/>
  <c r="F25" i="86" s="1"/>
  <c r="G25" i="76"/>
  <c r="H25" i="76"/>
  <c r="I25" i="76"/>
  <c r="I25" i="86" s="1"/>
  <c r="J25" i="76"/>
  <c r="J25" i="86" s="1"/>
  <c r="K25" i="76"/>
  <c r="L25" i="76"/>
  <c r="M26" i="76"/>
  <c r="M27" i="76"/>
  <c r="M27" i="86" s="1"/>
  <c r="D28" i="76"/>
  <c r="D28" i="86" s="1"/>
  <c r="E28" i="76"/>
  <c r="E34" i="76" s="1"/>
  <c r="F28" i="76"/>
  <c r="G28" i="76"/>
  <c r="H28" i="76"/>
  <c r="I28" i="76"/>
  <c r="J28" i="76"/>
  <c r="J28" i="86" s="1"/>
  <c r="K28" i="76"/>
  <c r="L28" i="76"/>
  <c r="L28" i="86" s="1"/>
  <c r="M28" i="76"/>
  <c r="M28" i="86" s="1"/>
  <c r="M29" i="76"/>
  <c r="M30" i="76"/>
  <c r="D31" i="76"/>
  <c r="E31" i="76"/>
  <c r="E31" i="86" s="1"/>
  <c r="F31" i="76"/>
  <c r="G31" i="76"/>
  <c r="H31" i="76"/>
  <c r="I31" i="76"/>
  <c r="J31" i="76"/>
  <c r="J34" i="76" s="1"/>
  <c r="K31" i="76"/>
  <c r="L31" i="76"/>
  <c r="M32" i="76"/>
  <c r="M32" i="86" s="1"/>
  <c r="M33" i="76"/>
  <c r="M33" i="86" s="1"/>
  <c r="D34" i="76"/>
  <c r="D34" i="86" s="1"/>
  <c r="L34" i="76"/>
  <c r="L34" i="86" s="1"/>
  <c r="D37" i="76"/>
  <c r="D37" i="86" s="1"/>
  <c r="E37" i="76"/>
  <c r="F37" i="76"/>
  <c r="G37" i="76"/>
  <c r="H37" i="76"/>
  <c r="I37" i="76"/>
  <c r="I37" i="86" s="1"/>
  <c r="J37" i="76"/>
  <c r="J37" i="86" s="1"/>
  <c r="K37" i="76"/>
  <c r="K37" i="86" s="1"/>
  <c r="L37" i="76"/>
  <c r="L37" i="86" s="1"/>
  <c r="M38" i="76"/>
  <c r="M39" i="76"/>
  <c r="M37" i="76" s="1"/>
  <c r="D40" i="76"/>
  <c r="D40" i="86" s="1"/>
  <c r="E40" i="76"/>
  <c r="F40" i="76"/>
  <c r="F46" i="76" s="1"/>
  <c r="G40" i="76"/>
  <c r="G46" i="76" s="1"/>
  <c r="H40" i="76"/>
  <c r="H40" i="86" s="1"/>
  <c r="I40" i="76"/>
  <c r="J40" i="76"/>
  <c r="K40" i="76"/>
  <c r="L40" i="76"/>
  <c r="L40" i="86" s="1"/>
  <c r="M41" i="76"/>
  <c r="M42" i="76"/>
  <c r="M42" i="86" s="1"/>
  <c r="D43" i="76"/>
  <c r="E43" i="76"/>
  <c r="F43" i="76"/>
  <c r="G43" i="76"/>
  <c r="H43" i="76"/>
  <c r="H43" i="86" s="1"/>
  <c r="I43" i="76"/>
  <c r="J43" i="76"/>
  <c r="K43" i="76"/>
  <c r="K46" i="76" s="1"/>
  <c r="L43" i="76"/>
  <c r="L43" i="86" s="1"/>
  <c r="M44" i="76"/>
  <c r="M45" i="76"/>
  <c r="E46" i="76"/>
  <c r="H46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G25" i="86"/>
  <c r="H25" i="86"/>
  <c r="K25" i="86"/>
  <c r="L25" i="86"/>
  <c r="D26" i="86"/>
  <c r="E26" i="86"/>
  <c r="F26" i="86"/>
  <c r="G26" i="86"/>
  <c r="H26" i="86"/>
  <c r="I26" i="86"/>
  <c r="J26" i="86"/>
  <c r="K26" i="86"/>
  <c r="L26" i="86"/>
  <c r="D27" i="86"/>
  <c r="E27" i="86"/>
  <c r="F27" i="86"/>
  <c r="G27" i="86"/>
  <c r="H27" i="86"/>
  <c r="I27" i="86"/>
  <c r="J27" i="86"/>
  <c r="K27" i="86"/>
  <c r="L27" i="86"/>
  <c r="E28" i="86"/>
  <c r="F28" i="86"/>
  <c r="G28" i="86"/>
  <c r="H28" i="86"/>
  <c r="I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M30" i="86"/>
  <c r="D31" i="86"/>
  <c r="J31" i="86"/>
  <c r="K31" i="86"/>
  <c r="L31" i="86"/>
  <c r="D32" i="86"/>
  <c r="E32" i="86"/>
  <c r="F32" i="86"/>
  <c r="G32" i="86"/>
  <c r="H32" i="86"/>
  <c r="I32" i="86"/>
  <c r="J32" i="86"/>
  <c r="K32" i="86"/>
  <c r="L32" i="86"/>
  <c r="D33" i="86"/>
  <c r="E33" i="86"/>
  <c r="F33" i="86"/>
  <c r="G33" i="86"/>
  <c r="H33" i="86"/>
  <c r="I33" i="86"/>
  <c r="J33" i="86"/>
  <c r="K33" i="86"/>
  <c r="L33" i="86"/>
  <c r="J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E37" i="86"/>
  <c r="F37" i="86"/>
  <c r="G37" i="86"/>
  <c r="H37" i="86"/>
  <c r="M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E40" i="86"/>
  <c r="F40" i="86"/>
  <c r="I40" i="86"/>
  <c r="J40" i="86"/>
  <c r="K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D43" i="86"/>
  <c r="E43" i="86"/>
  <c r="F43" i="86"/>
  <c r="G43" i="86"/>
  <c r="I43" i="86"/>
  <c r="J43" i="86"/>
  <c r="K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E46" i="86"/>
  <c r="F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D25" i="87" s="1"/>
  <c r="E25" i="35"/>
  <c r="F25" i="35"/>
  <c r="G25" i="35"/>
  <c r="G34" i="35" s="1"/>
  <c r="G34" i="87" s="1"/>
  <c r="H25" i="35"/>
  <c r="H34" i="35" s="1"/>
  <c r="H34" i="87" s="1"/>
  <c r="I25" i="35"/>
  <c r="J25" i="35"/>
  <c r="J25" i="87" s="1"/>
  <c r="K25" i="35"/>
  <c r="L26" i="35"/>
  <c r="L27" i="35"/>
  <c r="L25" i="35" s="1"/>
  <c r="L25" i="87" s="1"/>
  <c r="D28" i="35"/>
  <c r="E28" i="35"/>
  <c r="F28" i="35"/>
  <c r="G28" i="35"/>
  <c r="G28" i="87" s="1"/>
  <c r="H28" i="35"/>
  <c r="I28" i="35"/>
  <c r="I28" i="87" s="1"/>
  <c r="J28" i="35"/>
  <c r="K28" i="35"/>
  <c r="L28" i="35"/>
  <c r="L29" i="35"/>
  <c r="L30" i="35"/>
  <c r="D31" i="35"/>
  <c r="E31" i="35"/>
  <c r="F31" i="35"/>
  <c r="F31" i="87" s="1"/>
  <c r="G31" i="35"/>
  <c r="H31" i="35"/>
  <c r="I31" i="35"/>
  <c r="I34" i="35" s="1"/>
  <c r="I34" i="87" s="1"/>
  <c r="J31" i="35"/>
  <c r="J34" i="35" s="1"/>
  <c r="J34" i="87" s="1"/>
  <c r="K31" i="35"/>
  <c r="K34" i="35" s="1"/>
  <c r="K34" i="87" s="1"/>
  <c r="L32" i="35"/>
  <c r="L33" i="35"/>
  <c r="L33" i="87" s="1"/>
  <c r="E34" i="35"/>
  <c r="E34" i="87" s="1"/>
  <c r="F34" i="35"/>
  <c r="F34" i="87" s="1"/>
  <c r="D37" i="35"/>
  <c r="E37" i="35"/>
  <c r="F37" i="35"/>
  <c r="F37" i="87" s="1"/>
  <c r="G37" i="35"/>
  <c r="G37" i="87" s="1"/>
  <c r="H37" i="35"/>
  <c r="H37" i="87" s="1"/>
  <c r="I37" i="35"/>
  <c r="J37" i="35"/>
  <c r="K37" i="35"/>
  <c r="L38" i="35"/>
  <c r="M38" i="36" s="1"/>
  <c r="L39" i="35"/>
  <c r="D40" i="35"/>
  <c r="D40" i="87" s="1"/>
  <c r="E40" i="35"/>
  <c r="E40" i="87" s="1"/>
  <c r="F40" i="35"/>
  <c r="G40" i="35"/>
  <c r="H40" i="35"/>
  <c r="I40" i="35"/>
  <c r="J40" i="35"/>
  <c r="K40" i="35"/>
  <c r="K40" i="87" s="1"/>
  <c r="L41" i="35"/>
  <c r="L41" i="87" s="1"/>
  <c r="L42" i="35"/>
  <c r="D43" i="35"/>
  <c r="E43" i="35"/>
  <c r="F43" i="35"/>
  <c r="G43" i="35"/>
  <c r="H43" i="35"/>
  <c r="I43" i="35"/>
  <c r="J43" i="35"/>
  <c r="K43" i="35"/>
  <c r="K46" i="35" s="1"/>
  <c r="L44" i="35"/>
  <c r="L45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E25" i="87"/>
  <c r="F25" i="87"/>
  <c r="G25" i="87"/>
  <c r="H25" i="87"/>
  <c r="I25" i="87"/>
  <c r="K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D28" i="87"/>
  <c r="E28" i="87"/>
  <c r="F28" i="87"/>
  <c r="H28" i="87"/>
  <c r="J28" i="87"/>
  <c r="K28" i="87"/>
  <c r="L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E31" i="87"/>
  <c r="G31" i="87"/>
  <c r="H31" i="87"/>
  <c r="I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I37" i="87"/>
  <c r="J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F40" i="87"/>
  <c r="G40" i="87"/>
  <c r="H40" i="87"/>
  <c r="I40" i="87"/>
  <c r="J40" i="87"/>
  <c r="D41" i="87"/>
  <c r="E41" i="87"/>
  <c r="F41" i="87"/>
  <c r="G41" i="87"/>
  <c r="H41" i="87"/>
  <c r="I41" i="87"/>
  <c r="J41" i="87"/>
  <c r="K41" i="87"/>
  <c r="D42" i="87"/>
  <c r="E42" i="87"/>
  <c r="F42" i="87"/>
  <c r="G42" i="87"/>
  <c r="H42" i="87"/>
  <c r="I42" i="87"/>
  <c r="J42" i="87"/>
  <c r="K42" i="87"/>
  <c r="L42" i="87"/>
  <c r="D43" i="87"/>
  <c r="E43" i="87"/>
  <c r="F43" i="87"/>
  <c r="G43" i="87"/>
  <c r="K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4" i="88" s="1"/>
  <c r="K16" i="36"/>
  <c r="K17" i="36"/>
  <c r="K19" i="36"/>
  <c r="K20" i="36"/>
  <c r="D25" i="36"/>
  <c r="D25" i="88" s="1"/>
  <c r="E25" i="36"/>
  <c r="E25" i="88" s="1"/>
  <c r="F25" i="36"/>
  <c r="G25" i="36"/>
  <c r="G25" i="88" s="1"/>
  <c r="H25" i="36"/>
  <c r="I25" i="36"/>
  <c r="J25" i="36"/>
  <c r="J25" i="88" s="1"/>
  <c r="K25" i="36"/>
  <c r="L25" i="36"/>
  <c r="L25" i="88" s="1"/>
  <c r="M26" i="36"/>
  <c r="M27" i="36"/>
  <c r="D28" i="36"/>
  <c r="D28" i="88" s="1"/>
  <c r="E28" i="36"/>
  <c r="F28" i="36"/>
  <c r="F28" i="88" s="1"/>
  <c r="G28" i="36"/>
  <c r="H28" i="36"/>
  <c r="I28" i="36"/>
  <c r="J28" i="36"/>
  <c r="K28" i="36"/>
  <c r="L28" i="36"/>
  <c r="M29" i="36"/>
  <c r="M29" i="88" s="1"/>
  <c r="M30" i="36"/>
  <c r="D31" i="36"/>
  <c r="E31" i="36"/>
  <c r="F31" i="36"/>
  <c r="G31" i="36"/>
  <c r="H31" i="36"/>
  <c r="I31" i="36"/>
  <c r="J31" i="36"/>
  <c r="J31" i="88" s="1"/>
  <c r="K31" i="36"/>
  <c r="L31" i="36"/>
  <c r="M32" i="36"/>
  <c r="M32" i="88" s="1"/>
  <c r="M33" i="36"/>
  <c r="M33" i="88" s="1"/>
  <c r="D34" i="36"/>
  <c r="J34" i="36"/>
  <c r="J34" i="88" s="1"/>
  <c r="K34" i="36"/>
  <c r="K34" i="88" s="1"/>
  <c r="L34" i="36"/>
  <c r="D37" i="36"/>
  <c r="D37" i="88" s="1"/>
  <c r="E37" i="36"/>
  <c r="F37" i="36"/>
  <c r="G37" i="36"/>
  <c r="H37" i="36"/>
  <c r="H46" i="36" s="1"/>
  <c r="I37" i="36"/>
  <c r="J37" i="36"/>
  <c r="J37" i="88" s="1"/>
  <c r="K37" i="36"/>
  <c r="D40" i="36"/>
  <c r="E40" i="36"/>
  <c r="F40" i="36"/>
  <c r="F40" i="88" s="1"/>
  <c r="G40" i="36"/>
  <c r="G40" i="88" s="1"/>
  <c r="H40" i="36"/>
  <c r="I40" i="36"/>
  <c r="J40" i="36"/>
  <c r="K40" i="36"/>
  <c r="L40" i="36"/>
  <c r="L40" i="88" s="1"/>
  <c r="M42" i="36"/>
  <c r="D43" i="36"/>
  <c r="E43" i="36"/>
  <c r="E46" i="36" s="1"/>
  <c r="F43" i="36"/>
  <c r="G43" i="36"/>
  <c r="H43" i="36"/>
  <c r="H43" i="88" s="1"/>
  <c r="I43" i="36"/>
  <c r="J43" i="36"/>
  <c r="K43" i="36"/>
  <c r="M44" i="36"/>
  <c r="F46" i="36"/>
  <c r="G46" i="36"/>
  <c r="L48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F25" i="88"/>
  <c r="H25" i="88"/>
  <c r="I25" i="88"/>
  <c r="K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M27" i="88"/>
  <c r="E28" i="88"/>
  <c r="G28" i="88"/>
  <c r="H28" i="88"/>
  <c r="J28" i="88"/>
  <c r="K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M30" i="88"/>
  <c r="D31" i="88"/>
  <c r="G31" i="88"/>
  <c r="I31" i="88"/>
  <c r="K31" i="88"/>
  <c r="L31" i="88"/>
  <c r="D32" i="88"/>
  <c r="E32" i="88"/>
  <c r="F32" i="88"/>
  <c r="G32" i="88"/>
  <c r="H32" i="88"/>
  <c r="I32" i="88"/>
  <c r="J32" i="88"/>
  <c r="K32" i="88"/>
  <c r="L32" i="88"/>
  <c r="D33" i="88"/>
  <c r="E33" i="88"/>
  <c r="F33" i="88"/>
  <c r="G33" i="88"/>
  <c r="H33" i="88"/>
  <c r="I33" i="88"/>
  <c r="J33" i="88"/>
  <c r="K33" i="88"/>
  <c r="L33" i="88"/>
  <c r="D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E37" i="88"/>
  <c r="F37" i="88"/>
  <c r="G37" i="88"/>
  <c r="H37" i="88"/>
  <c r="I37" i="88"/>
  <c r="K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E40" i="88"/>
  <c r="H40" i="88"/>
  <c r="I40" i="88"/>
  <c r="J40" i="88"/>
  <c r="K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M42" i="88"/>
  <c r="D43" i="88"/>
  <c r="E43" i="88"/>
  <c r="F43" i="88"/>
  <c r="G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E20" i="89" s="1"/>
  <c r="F25" i="37"/>
  <c r="F20" i="89" s="1"/>
  <c r="G25" i="37"/>
  <c r="H25" i="37"/>
  <c r="I25" i="37"/>
  <c r="J25" i="37"/>
  <c r="J20" i="89" s="1"/>
  <c r="K25" i="37"/>
  <c r="L25" i="37"/>
  <c r="M25" i="37"/>
  <c r="M20" i="89" s="1"/>
  <c r="N25" i="37"/>
  <c r="N20" i="89" s="1"/>
  <c r="O25" i="37"/>
  <c r="P25" i="37"/>
  <c r="P20" i="89" s="1"/>
  <c r="Q25" i="37"/>
  <c r="R25" i="37"/>
  <c r="R20" i="89" s="1"/>
  <c r="S25" i="37"/>
  <c r="T25" i="37"/>
  <c r="U25" i="37"/>
  <c r="U20" i="89" s="1"/>
  <c r="V25" i="37"/>
  <c r="W25" i="37"/>
  <c r="X25" i="37"/>
  <c r="Y25" i="37"/>
  <c r="Z25" i="37"/>
  <c r="Z20" i="89" s="1"/>
  <c r="AA25" i="37"/>
  <c r="AB25" i="37"/>
  <c r="AC25" i="37"/>
  <c r="AC20" i="89" s="1"/>
  <c r="AD25" i="37"/>
  <c r="AE25" i="37"/>
  <c r="AF25" i="37"/>
  <c r="AF20" i="89" s="1"/>
  <c r="AG25" i="37"/>
  <c r="AH25" i="37"/>
  <c r="AH20" i="89" s="1"/>
  <c r="AI25" i="37"/>
  <c r="AJ25" i="37"/>
  <c r="AK25" i="37"/>
  <c r="AK20" i="89" s="1"/>
  <c r="AL25" i="37"/>
  <c r="AL20" i="89" s="1"/>
  <c r="AM25" i="37"/>
  <c r="AN25" i="37"/>
  <c r="AO25" i="37"/>
  <c r="AP25" i="37"/>
  <c r="AP20" i="89" s="1"/>
  <c r="AQ25" i="37"/>
  <c r="AR25" i="37"/>
  <c r="D28" i="37"/>
  <c r="D23" i="89" s="1"/>
  <c r="E28" i="37"/>
  <c r="F28" i="37"/>
  <c r="G28" i="37"/>
  <c r="G23" i="89" s="1"/>
  <c r="H28" i="37"/>
  <c r="I28" i="37"/>
  <c r="J28" i="37"/>
  <c r="K28" i="37"/>
  <c r="L28" i="37"/>
  <c r="L23" i="89" s="1"/>
  <c r="M28" i="37"/>
  <c r="M23" i="89" s="1"/>
  <c r="N28" i="37"/>
  <c r="O28" i="37"/>
  <c r="O23" i="89" s="1"/>
  <c r="P28" i="37"/>
  <c r="Q28" i="37"/>
  <c r="R28" i="37"/>
  <c r="S28" i="37"/>
  <c r="T28" i="37"/>
  <c r="T23" i="89" s="1"/>
  <c r="U28" i="37"/>
  <c r="V28" i="37"/>
  <c r="W28" i="37"/>
  <c r="W23" i="89" s="1"/>
  <c r="X28" i="37"/>
  <c r="Y28" i="37"/>
  <c r="Z28" i="37"/>
  <c r="AA28" i="37"/>
  <c r="AB28" i="37"/>
  <c r="AB23" i="89" s="1"/>
  <c r="AC28" i="37"/>
  <c r="AD28" i="37"/>
  <c r="AE28" i="37"/>
  <c r="AE23" i="89" s="1"/>
  <c r="AF28" i="37"/>
  <c r="AG28" i="37"/>
  <c r="AH28" i="37"/>
  <c r="AI28" i="37"/>
  <c r="AJ28" i="37"/>
  <c r="AJ23" i="89" s="1"/>
  <c r="AK28" i="37"/>
  <c r="AL28" i="37"/>
  <c r="AM28" i="37"/>
  <c r="AM23" i="89" s="1"/>
  <c r="AN28" i="37"/>
  <c r="AO28" i="37"/>
  <c r="AP28" i="37"/>
  <c r="AQ28" i="37"/>
  <c r="AR28" i="37"/>
  <c r="AR23" i="89" s="1"/>
  <c r="D31" i="37"/>
  <c r="E31" i="37"/>
  <c r="F31" i="37"/>
  <c r="G31" i="37"/>
  <c r="H31" i="37"/>
  <c r="H34" i="37" s="1"/>
  <c r="I31" i="37"/>
  <c r="J31" i="37"/>
  <c r="K31" i="37"/>
  <c r="L31" i="37"/>
  <c r="M31" i="37"/>
  <c r="N31" i="37"/>
  <c r="O31" i="37"/>
  <c r="P31" i="37"/>
  <c r="P34" i="37" s="1"/>
  <c r="Q31" i="37"/>
  <c r="R31" i="37"/>
  <c r="S31" i="37"/>
  <c r="T31" i="37"/>
  <c r="U31" i="37"/>
  <c r="V31" i="37"/>
  <c r="W31" i="37"/>
  <c r="X31" i="37"/>
  <c r="X34" i="37" s="1"/>
  <c r="Y31" i="37"/>
  <c r="Z31" i="37"/>
  <c r="AA31" i="37"/>
  <c r="AA26" i="89" s="1"/>
  <c r="AB31" i="37"/>
  <c r="AB26" i="89" s="1"/>
  <c r="AC31" i="37"/>
  <c r="AD31" i="37"/>
  <c r="AE31" i="37"/>
  <c r="AF31" i="37"/>
  <c r="AF34" i="37" s="1"/>
  <c r="AG31" i="37"/>
  <c r="AH31" i="37"/>
  <c r="AI31" i="37"/>
  <c r="AJ31" i="37"/>
  <c r="AK31" i="37"/>
  <c r="AL31" i="37"/>
  <c r="AM31" i="37"/>
  <c r="AN31" i="37"/>
  <c r="AN34" i="37" s="1"/>
  <c r="AO31" i="37"/>
  <c r="AP31" i="37"/>
  <c r="AQ31" i="37"/>
  <c r="AR31" i="37"/>
  <c r="J34" i="37"/>
  <c r="O34" i="37"/>
  <c r="O29" i="89" s="1"/>
  <c r="W34" i="37"/>
  <c r="W29" i="89" s="1"/>
  <c r="Z34" i="37"/>
  <c r="AB34" i="37"/>
  <c r="AB29" i="89" s="1"/>
  <c r="AE34" i="37"/>
  <c r="AE29" i="89" s="1"/>
  <c r="AM34" i="37"/>
  <c r="AM29" i="89" s="1"/>
  <c r="AP34" i="37"/>
  <c r="AP29" i="89" s="1"/>
  <c r="D37" i="37"/>
  <c r="E37" i="37"/>
  <c r="F37" i="37"/>
  <c r="G37" i="37"/>
  <c r="H37" i="37"/>
  <c r="I37" i="37"/>
  <c r="J37" i="37"/>
  <c r="K37" i="37"/>
  <c r="L37" i="37"/>
  <c r="M37" i="37"/>
  <c r="N37" i="37"/>
  <c r="N46" i="37" s="1"/>
  <c r="O37" i="37"/>
  <c r="P37" i="37"/>
  <c r="Q37" i="37"/>
  <c r="Q46" i="37" s="1"/>
  <c r="R37" i="37"/>
  <c r="S37" i="37"/>
  <c r="T37" i="37"/>
  <c r="U37" i="37"/>
  <c r="V37" i="37"/>
  <c r="W37" i="37"/>
  <c r="X37" i="37"/>
  <c r="Y37" i="37"/>
  <c r="Z37" i="37"/>
  <c r="AA37" i="37"/>
  <c r="AB37" i="37"/>
  <c r="AC37" i="37"/>
  <c r="AD37" i="37"/>
  <c r="AE37" i="37"/>
  <c r="AF37" i="37"/>
  <c r="AG37" i="37"/>
  <c r="AH37" i="37"/>
  <c r="AI37" i="37"/>
  <c r="AJ37" i="37"/>
  <c r="AK37" i="37"/>
  <c r="AL37" i="37"/>
  <c r="AL46" i="37" s="1"/>
  <c r="AL41" i="89" s="1"/>
  <c r="AM37" i="37"/>
  <c r="AN37" i="37"/>
  <c r="AO37" i="37"/>
  <c r="AO46" i="37" s="1"/>
  <c r="AP37" i="37"/>
  <c r="AQ37" i="37"/>
  <c r="AR37" i="37"/>
  <c r="D40" i="37"/>
  <c r="E40" i="37"/>
  <c r="E46" i="37" s="1"/>
  <c r="F40" i="37"/>
  <c r="G40" i="37"/>
  <c r="H40" i="37"/>
  <c r="H35" i="89" s="1"/>
  <c r="I40" i="37"/>
  <c r="J40" i="37"/>
  <c r="K40" i="37"/>
  <c r="L40" i="37"/>
  <c r="M40" i="37"/>
  <c r="M46" i="37" s="1"/>
  <c r="N40" i="37"/>
  <c r="O40" i="37"/>
  <c r="P40" i="37"/>
  <c r="Q40" i="37"/>
  <c r="R40" i="37"/>
  <c r="S40" i="37"/>
  <c r="T40" i="37"/>
  <c r="U40" i="37"/>
  <c r="U46" i="37" s="1"/>
  <c r="V40" i="37"/>
  <c r="W40" i="37"/>
  <c r="X40" i="37"/>
  <c r="Y40" i="37"/>
  <c r="Z40" i="37"/>
  <c r="AA40" i="37"/>
  <c r="AB40" i="37"/>
  <c r="AC40" i="37"/>
  <c r="AC46" i="37" s="1"/>
  <c r="AD40" i="37"/>
  <c r="AE40" i="37"/>
  <c r="AF40" i="37"/>
  <c r="AF35" i="89" s="1"/>
  <c r="AG40" i="37"/>
  <c r="AH40" i="37"/>
  <c r="AI40" i="37"/>
  <c r="AI46" i="37" s="1"/>
  <c r="AJ40" i="37"/>
  <c r="AK40" i="37"/>
  <c r="AK46" i="37" s="1"/>
  <c r="AL40" i="37"/>
  <c r="AM40" i="37"/>
  <c r="AN40" i="37"/>
  <c r="AO40" i="37"/>
  <c r="AP40" i="37"/>
  <c r="AQ40" i="37"/>
  <c r="AR40" i="37"/>
  <c r="D43" i="37"/>
  <c r="D46" i="37" s="1"/>
  <c r="D41" i="89" s="1"/>
  <c r="E43" i="37"/>
  <c r="F43" i="37"/>
  <c r="G43" i="37"/>
  <c r="G38" i="89" s="1"/>
  <c r="H43" i="37"/>
  <c r="I43" i="37"/>
  <c r="I46" i="37" s="1"/>
  <c r="J43" i="37"/>
  <c r="K43" i="37"/>
  <c r="L43" i="37"/>
  <c r="L46" i="37" s="1"/>
  <c r="M43" i="37"/>
  <c r="N43" i="37"/>
  <c r="O43" i="37"/>
  <c r="P43" i="37"/>
  <c r="Q43" i="37"/>
  <c r="R43" i="37"/>
  <c r="S43" i="37"/>
  <c r="T43" i="37"/>
  <c r="T46" i="37" s="1"/>
  <c r="U43" i="37"/>
  <c r="V43" i="37"/>
  <c r="W43" i="37"/>
  <c r="X43" i="37"/>
  <c r="Y43" i="37"/>
  <c r="Y46" i="37" s="1"/>
  <c r="Z43" i="37"/>
  <c r="AA43" i="37"/>
  <c r="AB43" i="37"/>
  <c r="AB46" i="37" s="1"/>
  <c r="AB41" i="89" s="1"/>
  <c r="AC43" i="37"/>
  <c r="AD43" i="37"/>
  <c r="AE43" i="37"/>
  <c r="AF43" i="37"/>
  <c r="AG43" i="37"/>
  <c r="AH43" i="37"/>
  <c r="AI43" i="37"/>
  <c r="AJ43" i="37"/>
  <c r="AJ46" i="37" s="1"/>
  <c r="AJ41" i="89" s="1"/>
  <c r="AK43" i="37"/>
  <c r="AL43" i="37"/>
  <c r="AM43" i="37"/>
  <c r="AN43" i="37"/>
  <c r="AO43" i="37"/>
  <c r="AP43" i="37"/>
  <c r="AQ43" i="37"/>
  <c r="AR43" i="37"/>
  <c r="AR46" i="37" s="1"/>
  <c r="AR41" i="89" s="1"/>
  <c r="F46" i="37"/>
  <c r="G46" i="37"/>
  <c r="G41" i="89" s="1"/>
  <c r="H46" i="37"/>
  <c r="H48" i="37" s="1"/>
  <c r="K46" i="37"/>
  <c r="S46" i="37"/>
  <c r="V46" i="37"/>
  <c r="AA46" i="37"/>
  <c r="AD46" i="37"/>
  <c r="AF46" i="37"/>
  <c r="AF48" i="37" s="1"/>
  <c r="AG46" i="37"/>
  <c r="AQ46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G20" i="89"/>
  <c r="H20" i="89"/>
  <c r="I20" i="89"/>
  <c r="K20" i="89"/>
  <c r="L20" i="89"/>
  <c r="O20" i="89"/>
  <c r="Q20" i="89"/>
  <c r="S20" i="89"/>
  <c r="T20" i="89"/>
  <c r="V20" i="89"/>
  <c r="W20" i="89"/>
  <c r="X20" i="89"/>
  <c r="Y20" i="89"/>
  <c r="AA20" i="89"/>
  <c r="AB20" i="89"/>
  <c r="AD20" i="89"/>
  <c r="AE20" i="89"/>
  <c r="AG20" i="89"/>
  <c r="AI20" i="89"/>
  <c r="AJ20" i="89"/>
  <c r="AM20" i="89"/>
  <c r="AN20" i="89"/>
  <c r="AO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E23" i="89"/>
  <c r="F23" i="89"/>
  <c r="H23" i="89"/>
  <c r="J23" i="89"/>
  <c r="K23" i="89"/>
  <c r="N23" i="89"/>
  <c r="P23" i="89"/>
  <c r="R23" i="89"/>
  <c r="S23" i="89"/>
  <c r="V23" i="89"/>
  <c r="X23" i="89"/>
  <c r="Z23" i="89"/>
  <c r="AA23" i="89"/>
  <c r="AD23" i="89"/>
  <c r="AF23" i="89"/>
  <c r="AH23" i="89"/>
  <c r="AI23" i="89"/>
  <c r="AK23" i="89"/>
  <c r="AL23" i="89"/>
  <c r="AN23" i="89"/>
  <c r="AP23" i="89"/>
  <c r="AQ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E26" i="89"/>
  <c r="G26" i="89"/>
  <c r="I26" i="89"/>
  <c r="J26" i="89"/>
  <c r="M26" i="89"/>
  <c r="N26" i="89"/>
  <c r="O26" i="89"/>
  <c r="Q26" i="89"/>
  <c r="R26" i="89"/>
  <c r="U26" i="89"/>
  <c r="V26" i="89"/>
  <c r="W26" i="89"/>
  <c r="Y26" i="89"/>
  <c r="Z26" i="89"/>
  <c r="AC26" i="89"/>
  <c r="AD26" i="89"/>
  <c r="AE26" i="89"/>
  <c r="AG26" i="89"/>
  <c r="AH26" i="89"/>
  <c r="AK26" i="89"/>
  <c r="AL26" i="89"/>
  <c r="AM26" i="89"/>
  <c r="AO26" i="89"/>
  <c r="AP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H29" i="89"/>
  <c r="J29" i="89"/>
  <c r="P29" i="89"/>
  <c r="X29" i="89"/>
  <c r="Z29" i="89"/>
  <c r="AF29" i="89"/>
  <c r="AN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G32" i="89"/>
  <c r="H32" i="89"/>
  <c r="I32" i="89"/>
  <c r="J32" i="89"/>
  <c r="K32" i="89"/>
  <c r="L32" i="89"/>
  <c r="M32" i="89"/>
  <c r="N32" i="89"/>
  <c r="O32" i="89"/>
  <c r="P32" i="89"/>
  <c r="Q32" i="89"/>
  <c r="R32" i="89"/>
  <c r="S32" i="89"/>
  <c r="T32" i="89"/>
  <c r="U32" i="89"/>
  <c r="V32" i="89"/>
  <c r="W32" i="89"/>
  <c r="X32" i="89"/>
  <c r="Y32" i="89"/>
  <c r="Z32" i="89"/>
  <c r="AA32" i="89"/>
  <c r="AB32" i="89"/>
  <c r="AC32" i="89"/>
  <c r="AD32" i="89"/>
  <c r="AE32" i="89"/>
  <c r="AF32" i="89"/>
  <c r="AG32" i="89"/>
  <c r="AH32" i="89"/>
  <c r="AI32" i="89"/>
  <c r="AJ32" i="89"/>
  <c r="AK32" i="89"/>
  <c r="AL32" i="89"/>
  <c r="AM32" i="89"/>
  <c r="AN32" i="89"/>
  <c r="AO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I35" i="89"/>
  <c r="J35" i="89"/>
  <c r="K35" i="89"/>
  <c r="L35" i="89"/>
  <c r="M35" i="89"/>
  <c r="N35" i="89"/>
  <c r="O35" i="89"/>
  <c r="Q35" i="89"/>
  <c r="R35" i="89"/>
  <c r="S35" i="89"/>
  <c r="T35" i="89"/>
  <c r="U35" i="89"/>
  <c r="V35" i="89"/>
  <c r="W35" i="89"/>
  <c r="Y35" i="89"/>
  <c r="Z35" i="89"/>
  <c r="AA35" i="89"/>
  <c r="AB35" i="89"/>
  <c r="AC35" i="89"/>
  <c r="AD35" i="89"/>
  <c r="AE35" i="89"/>
  <c r="AG35" i="89"/>
  <c r="AH35" i="89"/>
  <c r="AI35" i="89"/>
  <c r="AJ35" i="89"/>
  <c r="AK35" i="89"/>
  <c r="AL35" i="89"/>
  <c r="AM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E38" i="89"/>
  <c r="F38" i="89"/>
  <c r="H38" i="89"/>
  <c r="I38" i="89"/>
  <c r="J38" i="89"/>
  <c r="K38" i="89"/>
  <c r="M38" i="89"/>
  <c r="N38" i="89"/>
  <c r="P38" i="89"/>
  <c r="Q38" i="89"/>
  <c r="R38" i="89"/>
  <c r="S38" i="89"/>
  <c r="U38" i="89"/>
  <c r="V38" i="89"/>
  <c r="X38" i="89"/>
  <c r="Y38" i="89"/>
  <c r="Z38" i="89"/>
  <c r="AA38" i="89"/>
  <c r="AC38" i="89"/>
  <c r="AD38" i="89"/>
  <c r="AF38" i="89"/>
  <c r="AG38" i="89"/>
  <c r="AH38" i="89"/>
  <c r="AI38" i="89"/>
  <c r="AK38" i="89"/>
  <c r="AL38" i="89"/>
  <c r="AN38" i="89"/>
  <c r="AO38" i="89"/>
  <c r="AP38" i="89"/>
  <c r="AQ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E41" i="89"/>
  <c r="F41" i="89"/>
  <c r="H41" i="89"/>
  <c r="K41" i="89"/>
  <c r="M41" i="89"/>
  <c r="U41" i="89"/>
  <c r="AA41" i="89"/>
  <c r="AC41" i="89"/>
  <c r="AD41" i="89"/>
  <c r="AK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S34" i="37" l="1"/>
  <c r="S29" i="89" s="1"/>
  <c r="S26" i="89"/>
  <c r="F31" i="88"/>
  <c r="F34" i="36"/>
  <c r="F34" i="88" s="1"/>
  <c r="I28" i="88"/>
  <c r="I34" i="36"/>
  <c r="I34" i="88" s="1"/>
  <c r="U50" i="33"/>
  <c r="U50" i="85" s="1"/>
  <c r="U47" i="85"/>
  <c r="AL44" i="85"/>
  <c r="AL50" i="33"/>
  <c r="AL50" i="85" s="1"/>
  <c r="AD50" i="33"/>
  <c r="AD50" i="85" s="1"/>
  <c r="AD44" i="85"/>
  <c r="F50" i="33"/>
  <c r="F50" i="85" s="1"/>
  <c r="F44" i="85"/>
  <c r="J13" i="82"/>
  <c r="J22" i="30"/>
  <c r="J22" i="82" s="1"/>
  <c r="E34" i="36"/>
  <c r="E34" i="88" s="1"/>
  <c r="E31" i="88"/>
  <c r="AQ34" i="37"/>
  <c r="AQ29" i="89" s="1"/>
  <c r="AQ26" i="89"/>
  <c r="AF43" i="89"/>
  <c r="AA34" i="37"/>
  <c r="AA29" i="89" s="1"/>
  <c r="AC47" i="85"/>
  <c r="AC50" i="33"/>
  <c r="AC50" i="85" s="1"/>
  <c r="AM50" i="33"/>
  <c r="AM50" i="85" s="1"/>
  <c r="AM41" i="85"/>
  <c r="T48" i="37"/>
  <c r="N48" i="37"/>
  <c r="N41" i="89"/>
  <c r="AF41" i="89"/>
  <c r="V41" i="89"/>
  <c r="AI41" i="89"/>
  <c r="L48" i="88"/>
  <c r="S48" i="37"/>
  <c r="S41" i="89"/>
  <c r="I41" i="89"/>
  <c r="M34" i="37"/>
  <c r="M29" i="89" s="1"/>
  <c r="K46" i="86"/>
  <c r="AM31" i="85"/>
  <c r="AM34" i="33"/>
  <c r="AM34" i="85" s="1"/>
  <c r="AE31" i="85"/>
  <c r="AE34" i="33"/>
  <c r="AE34" i="85" s="1"/>
  <c r="W34" i="33"/>
  <c r="W34" i="85" s="1"/>
  <c r="W31" i="85"/>
  <c r="O34" i="33"/>
  <c r="O34" i="85" s="1"/>
  <c r="O31" i="85"/>
  <c r="G31" i="85"/>
  <c r="G34" i="33"/>
  <c r="G34" i="85" s="1"/>
  <c r="AN28" i="85"/>
  <c r="AN34" i="33"/>
  <c r="AN34" i="85" s="1"/>
  <c r="AO34" i="33"/>
  <c r="AO34" i="85" s="1"/>
  <c r="AO25" i="85"/>
  <c r="AG34" i="33"/>
  <c r="AG34" i="85" s="1"/>
  <c r="AG25" i="85"/>
  <c r="G48" i="37"/>
  <c r="AI34" i="37"/>
  <c r="AI29" i="89" s="1"/>
  <c r="AI26" i="89"/>
  <c r="AK47" i="85"/>
  <c r="AK50" i="33"/>
  <c r="AK50" i="85" s="1"/>
  <c r="E47" i="85"/>
  <c r="E50" i="33"/>
  <c r="E50" i="85" s="1"/>
  <c r="N44" i="85"/>
  <c r="N50" i="33"/>
  <c r="N50" i="85" s="1"/>
  <c r="AB48" i="37"/>
  <c r="L34" i="88"/>
  <c r="Y41" i="89"/>
  <c r="G46" i="88"/>
  <c r="AF34" i="33"/>
  <c r="AF34" i="85" s="1"/>
  <c r="H34" i="33"/>
  <c r="H34" i="85" s="1"/>
  <c r="D50" i="32"/>
  <c r="D50" i="84" s="1"/>
  <c r="D47" i="84"/>
  <c r="K47" i="32"/>
  <c r="M37" i="32"/>
  <c r="M37" i="84" s="1"/>
  <c r="K37" i="84"/>
  <c r="M30" i="32"/>
  <c r="K30" i="84"/>
  <c r="E34" i="32"/>
  <c r="E34" i="84" s="1"/>
  <c r="E28" i="84"/>
  <c r="M18" i="32"/>
  <c r="M18" i="84" s="1"/>
  <c r="K18" i="84"/>
  <c r="AG41" i="89"/>
  <c r="K34" i="37"/>
  <c r="K29" i="89" s="1"/>
  <c r="K26" i="89"/>
  <c r="H48" i="76"/>
  <c r="H46" i="86"/>
  <c r="K13" i="82"/>
  <c r="K22" i="30"/>
  <c r="K22" i="82" s="1"/>
  <c r="M47" i="85"/>
  <c r="M50" i="33"/>
  <c r="M50" i="85" s="1"/>
  <c r="O41" i="85"/>
  <c r="O50" i="33"/>
  <c r="O50" i="85" s="1"/>
  <c r="G16" i="82"/>
  <c r="M16" i="30"/>
  <c r="M16" i="82" s="1"/>
  <c r="G22" i="30"/>
  <c r="G22" i="82" s="1"/>
  <c r="M48" i="37"/>
  <c r="E48" i="76"/>
  <c r="E34" i="86"/>
  <c r="D34" i="82"/>
  <c r="H43" i="89"/>
  <c r="AM46" i="37"/>
  <c r="AM38" i="89"/>
  <c r="AE38" i="89"/>
  <c r="AE46" i="37"/>
  <c r="W46" i="37"/>
  <c r="W38" i="89"/>
  <c r="O38" i="89"/>
  <c r="O46" i="37"/>
  <c r="AN35" i="89"/>
  <c r="AN46" i="37"/>
  <c r="X35" i="89"/>
  <c r="X46" i="37"/>
  <c r="P46" i="37"/>
  <c r="P35" i="89"/>
  <c r="AO41" i="89"/>
  <c r="Q41" i="89"/>
  <c r="AR34" i="37"/>
  <c r="AR29" i="89" s="1"/>
  <c r="AR26" i="89"/>
  <c r="AJ26" i="89"/>
  <c r="AJ34" i="37"/>
  <c r="T26" i="89"/>
  <c r="T34" i="37"/>
  <c r="T29" i="89" s="1"/>
  <c r="L26" i="89"/>
  <c r="L34" i="37"/>
  <c r="L29" i="89" s="1"/>
  <c r="D26" i="89"/>
  <c r="D34" i="37"/>
  <c r="D29" i="89" s="1"/>
  <c r="AK34" i="37"/>
  <c r="AC34" i="37"/>
  <c r="AC23" i="89"/>
  <c r="U23" i="89"/>
  <c r="U34" i="37"/>
  <c r="U29" i="89" s="1"/>
  <c r="E34" i="37"/>
  <c r="F48" i="36"/>
  <c r="F46" i="88"/>
  <c r="E46" i="88"/>
  <c r="E48" i="36"/>
  <c r="H46" i="88"/>
  <c r="K48" i="35"/>
  <c r="K46" i="87"/>
  <c r="L47" i="84"/>
  <c r="L50" i="32"/>
  <c r="AR47" i="85"/>
  <c r="AR50" i="33"/>
  <c r="AR50" i="85" s="1"/>
  <c r="T41" i="89"/>
  <c r="AO23" i="89"/>
  <c r="AO34" i="37"/>
  <c r="AO29" i="89" s="1"/>
  <c r="AG23" i="89"/>
  <c r="AG34" i="37"/>
  <c r="AG29" i="89" s="1"/>
  <c r="Y23" i="89"/>
  <c r="Y34" i="37"/>
  <c r="Y29" i="89" s="1"/>
  <c r="Q23" i="89"/>
  <c r="Q34" i="37"/>
  <c r="Q29" i="89" s="1"/>
  <c r="I23" i="89"/>
  <c r="I34" i="37"/>
  <c r="I29" i="89" s="1"/>
  <c r="K46" i="36"/>
  <c r="F46" i="35"/>
  <c r="H46" i="35"/>
  <c r="H43" i="87"/>
  <c r="L39" i="87"/>
  <c r="M39" i="36"/>
  <c r="M39" i="88" s="1"/>
  <c r="L37" i="35"/>
  <c r="M43" i="76"/>
  <c r="M43" i="86" s="1"/>
  <c r="D46" i="76"/>
  <c r="G48" i="76"/>
  <c r="I34" i="76"/>
  <c r="I34" i="86" s="1"/>
  <c r="I31" i="86"/>
  <c r="D34" i="31"/>
  <c r="D31" i="83"/>
  <c r="AQ48" i="37"/>
  <c r="J46" i="35"/>
  <c r="J43" i="87"/>
  <c r="AJ47" i="85"/>
  <c r="AJ50" i="33"/>
  <c r="AJ50" i="85" s="1"/>
  <c r="J34" i="32"/>
  <c r="J34" i="84" s="1"/>
  <c r="K31" i="32"/>
  <c r="L34" i="30"/>
  <c r="L34" i="82" s="1"/>
  <c r="L28" i="82"/>
  <c r="I46" i="35"/>
  <c r="I43" i="87"/>
  <c r="G28" i="83"/>
  <c r="G34" i="31"/>
  <c r="G34" i="83" s="1"/>
  <c r="AQ41" i="89"/>
  <c r="AR48" i="37"/>
  <c r="AP46" i="37"/>
  <c r="AH46" i="37"/>
  <c r="Z46" i="37"/>
  <c r="R46" i="37"/>
  <c r="J46" i="37"/>
  <c r="AH34" i="37"/>
  <c r="AH29" i="89" s="1"/>
  <c r="G34" i="37"/>
  <c r="G29" i="89" s="1"/>
  <c r="M41" i="36"/>
  <c r="M41" i="88" s="1"/>
  <c r="M28" i="36"/>
  <c r="M28" i="88" s="1"/>
  <c r="L28" i="88"/>
  <c r="E37" i="87"/>
  <c r="E46" i="35"/>
  <c r="L43" i="35"/>
  <c r="L43" i="87" s="1"/>
  <c r="H34" i="76"/>
  <c r="H34" i="86" s="1"/>
  <c r="H31" i="86"/>
  <c r="AO22" i="33"/>
  <c r="AO22" i="85" s="1"/>
  <c r="AO19" i="85"/>
  <c r="AG22" i="33"/>
  <c r="AG22" i="85" s="1"/>
  <c r="AG19" i="85"/>
  <c r="J16" i="85"/>
  <c r="J22" i="33"/>
  <c r="J22" i="85" s="1"/>
  <c r="AQ13" i="85"/>
  <c r="AQ22" i="33"/>
  <c r="AQ22" i="85" s="1"/>
  <c r="AA13" i="85"/>
  <c r="AA22" i="33"/>
  <c r="AA22" i="85" s="1"/>
  <c r="S13" i="85"/>
  <c r="S22" i="33"/>
  <c r="S22" i="85" s="1"/>
  <c r="J50" i="31"/>
  <c r="J50" i="83" s="1"/>
  <c r="J44" i="83"/>
  <c r="L44" i="31"/>
  <c r="L44" i="83" s="1"/>
  <c r="L42" i="83"/>
  <c r="M42" i="32"/>
  <c r="G46" i="35"/>
  <c r="L41" i="89"/>
  <c r="K48" i="37"/>
  <c r="AL34" i="37"/>
  <c r="AD34" i="37"/>
  <c r="AD29" i="89" s="1"/>
  <c r="V34" i="37"/>
  <c r="V29" i="89" s="1"/>
  <c r="N34" i="37"/>
  <c r="N29" i="89" s="1"/>
  <c r="F34" i="37"/>
  <c r="F26" i="89"/>
  <c r="J46" i="36"/>
  <c r="I46" i="36"/>
  <c r="I43" i="88"/>
  <c r="H31" i="88"/>
  <c r="H34" i="36"/>
  <c r="H34" i="88" s="1"/>
  <c r="D46" i="35"/>
  <c r="L46" i="76"/>
  <c r="G34" i="76"/>
  <c r="G34" i="86" s="1"/>
  <c r="G31" i="86"/>
  <c r="K28" i="86"/>
  <c r="K34" i="76"/>
  <c r="K34" i="86" s="1"/>
  <c r="K21" i="84"/>
  <c r="M21" i="32"/>
  <c r="M21" i="84" s="1"/>
  <c r="D22" i="32"/>
  <c r="D22" i="84" s="1"/>
  <c r="D13" i="84"/>
  <c r="D22" i="83"/>
  <c r="L16" i="31"/>
  <c r="L16" i="83" s="1"/>
  <c r="F16" i="83"/>
  <c r="M45" i="36"/>
  <c r="M45" i="88" s="1"/>
  <c r="M45" i="86"/>
  <c r="M28" i="30"/>
  <c r="M28" i="82" s="1"/>
  <c r="D28" i="82"/>
  <c r="L40" i="35"/>
  <c r="H31" i="82"/>
  <c r="H34" i="30"/>
  <c r="H34" i="82" s="1"/>
  <c r="M31" i="30"/>
  <c r="M31" i="82" s="1"/>
  <c r="AR38" i="89"/>
  <c r="AJ38" i="89"/>
  <c r="AB38" i="89"/>
  <c r="T38" i="89"/>
  <c r="L38" i="89"/>
  <c r="D38" i="89"/>
  <c r="AN26" i="89"/>
  <c r="AF26" i="89"/>
  <c r="X26" i="89"/>
  <c r="P26" i="89"/>
  <c r="H26" i="89"/>
  <c r="R34" i="37"/>
  <c r="R29" i="89" s="1"/>
  <c r="D40" i="88"/>
  <c r="D46" i="36"/>
  <c r="G34" i="36"/>
  <c r="G34" i="88" s="1"/>
  <c r="J31" i="87"/>
  <c r="L31" i="35"/>
  <c r="G46" i="86"/>
  <c r="G40" i="86"/>
  <c r="F31" i="86"/>
  <c r="F34" i="76"/>
  <c r="F34" i="86" s="1"/>
  <c r="M31" i="76"/>
  <c r="M31" i="86" s="1"/>
  <c r="M26" i="86"/>
  <c r="M25" i="76"/>
  <c r="AB50" i="33"/>
  <c r="AB50" i="85" s="1"/>
  <c r="W50" i="33"/>
  <c r="W50" i="85" s="1"/>
  <c r="G50" i="33"/>
  <c r="G50" i="85" s="1"/>
  <c r="I34" i="33"/>
  <c r="I34" i="85" s="1"/>
  <c r="K22" i="33"/>
  <c r="K22" i="85" s="1"/>
  <c r="M31" i="84"/>
  <c r="K13" i="32"/>
  <c r="K13" i="84" s="1"/>
  <c r="D19" i="83"/>
  <c r="D50" i="83"/>
  <c r="L47" i="31"/>
  <c r="L47" i="83" s="1"/>
  <c r="J46" i="76"/>
  <c r="J50" i="33"/>
  <c r="J50" i="85" s="1"/>
  <c r="AO50" i="33"/>
  <c r="AO50" i="85" s="1"/>
  <c r="AG50" i="33"/>
  <c r="AG50" i="85" s="1"/>
  <c r="Y50" i="33"/>
  <c r="Y50" i="85" s="1"/>
  <c r="Q50" i="33"/>
  <c r="Q50" i="85" s="1"/>
  <c r="I50" i="33"/>
  <c r="I50" i="85" s="1"/>
  <c r="AI34" i="33"/>
  <c r="AI34" i="85" s="1"/>
  <c r="K28" i="32"/>
  <c r="K28" i="84" s="1"/>
  <c r="J22" i="32"/>
  <c r="J22" i="84" s="1"/>
  <c r="J19" i="84"/>
  <c r="M17" i="84"/>
  <c r="M16" i="32"/>
  <c r="M16" i="84" s="1"/>
  <c r="K19" i="83"/>
  <c r="K22" i="31"/>
  <c r="K22" i="83" s="1"/>
  <c r="D22" i="82"/>
  <c r="I46" i="76"/>
  <c r="M40" i="76"/>
  <c r="M40" i="86" s="1"/>
  <c r="AP28" i="85"/>
  <c r="AN50" i="33"/>
  <c r="AN50" i="85" s="1"/>
  <c r="AF50" i="33"/>
  <c r="AF50" i="85" s="1"/>
  <c r="X50" i="33"/>
  <c r="X50" i="85" s="1"/>
  <c r="P50" i="33"/>
  <c r="P50" i="85" s="1"/>
  <c r="H50" i="33"/>
  <c r="H50" i="85" s="1"/>
  <c r="AH41" i="85"/>
  <c r="AH50" i="33"/>
  <c r="AH50" i="85" s="1"/>
  <c r="K34" i="33"/>
  <c r="K34" i="85" s="1"/>
  <c r="AH34" i="33"/>
  <c r="AH34" i="85" s="1"/>
  <c r="Z34" i="33"/>
  <c r="Z34" i="85" s="1"/>
  <c r="AB22" i="33"/>
  <c r="AB22" i="85" s="1"/>
  <c r="E22" i="33"/>
  <c r="E22" i="85" s="1"/>
  <c r="J34" i="31"/>
  <c r="J34" i="83" s="1"/>
  <c r="D34" i="35"/>
  <c r="AE50" i="33"/>
  <c r="AE50" i="85" s="1"/>
  <c r="Y34" i="33"/>
  <c r="Y34" i="85" s="1"/>
  <c r="M49" i="32"/>
  <c r="M49" i="84" s="1"/>
  <c r="K49" i="84"/>
  <c r="M26" i="32"/>
  <c r="K26" i="84"/>
  <c r="D31" i="87"/>
  <c r="V50" i="33"/>
  <c r="V50" i="85" s="1"/>
  <c r="X34" i="33"/>
  <c r="X34" i="85" s="1"/>
  <c r="P34" i="33"/>
  <c r="P34" i="85" s="1"/>
  <c r="AI22" i="33"/>
  <c r="AI22" i="85" s="1"/>
  <c r="AI19" i="85"/>
  <c r="T22" i="33"/>
  <c r="T22" i="85" s="1"/>
  <c r="T16" i="85"/>
  <c r="L22" i="33"/>
  <c r="L22" i="85" s="1"/>
  <c r="L16" i="85"/>
  <c r="K54" i="84"/>
  <c r="M54" i="32"/>
  <c r="M54" i="84" s="1"/>
  <c r="M48" i="84"/>
  <c r="H44" i="84"/>
  <c r="K44" i="32"/>
  <c r="K44" i="84" s="1"/>
  <c r="M13" i="32"/>
  <c r="M13" i="84" s="1"/>
  <c r="M14" i="84"/>
  <c r="L41" i="31"/>
  <c r="L41" i="83" s="1"/>
  <c r="E50" i="31"/>
  <c r="E50" i="83" s="1"/>
  <c r="E41" i="83"/>
  <c r="M44" i="32"/>
  <c r="M44" i="84" s="1"/>
  <c r="I22" i="32"/>
  <c r="I22" i="84" s="1"/>
  <c r="I19" i="84"/>
  <c r="F44" i="82"/>
  <c r="F50" i="30"/>
  <c r="F50" i="82" s="1"/>
  <c r="L50" i="33"/>
  <c r="L50" i="85" s="1"/>
  <c r="AR34" i="33"/>
  <c r="AR34" i="85" s="1"/>
  <c r="AJ34" i="33"/>
  <c r="AJ34" i="85" s="1"/>
  <c r="AB34" i="33"/>
  <c r="AB34" i="85" s="1"/>
  <c r="T34" i="33"/>
  <c r="T34" i="85" s="1"/>
  <c r="L34" i="33"/>
  <c r="L34" i="85" s="1"/>
  <c r="D34" i="33"/>
  <c r="D34" i="85" s="1"/>
  <c r="M45" i="84"/>
  <c r="H34" i="32"/>
  <c r="H34" i="84" s="1"/>
  <c r="H28" i="84"/>
  <c r="K16" i="32"/>
  <c r="K16" i="84" s="1"/>
  <c r="G25" i="83"/>
  <c r="L25" i="31"/>
  <c r="L25" i="83" s="1"/>
  <c r="J50" i="30"/>
  <c r="J50" i="82" s="1"/>
  <c r="J47" i="82"/>
  <c r="G22" i="32"/>
  <c r="G22" i="84" s="1"/>
  <c r="I31" i="83"/>
  <c r="I34" i="31"/>
  <c r="I34" i="83" s="1"/>
  <c r="L28" i="31"/>
  <c r="L28" i="83" s="1"/>
  <c r="I13" i="83"/>
  <c r="I22" i="31"/>
  <c r="I22" i="83" s="1"/>
  <c r="D50" i="82"/>
  <c r="I31" i="82"/>
  <c r="I34" i="30"/>
  <c r="I34" i="82" s="1"/>
  <c r="D28" i="84"/>
  <c r="D34" i="32"/>
  <c r="D34" i="84" s="1"/>
  <c r="K25" i="32"/>
  <c r="K25" i="84" s="1"/>
  <c r="I50" i="30"/>
  <c r="I50" i="82" s="1"/>
  <c r="I47" i="82"/>
  <c r="M44" i="30"/>
  <c r="M44" i="82" s="1"/>
  <c r="I22" i="30"/>
  <c r="I22" i="82" s="1"/>
  <c r="I19" i="82"/>
  <c r="M19" i="32"/>
  <c r="F22" i="32"/>
  <c r="F22" i="84" s="1"/>
  <c r="M15" i="32"/>
  <c r="M15" i="84" s="1"/>
  <c r="H22" i="30"/>
  <c r="H22" i="82" s="1"/>
  <c r="H19" i="82"/>
  <c r="M16" i="85"/>
  <c r="M32" i="84"/>
  <c r="I28" i="84"/>
  <c r="F19" i="84"/>
  <c r="M52" i="32"/>
  <c r="M52" i="84" s="1"/>
  <c r="E50" i="32"/>
  <c r="E50" i="84" s="1"/>
  <c r="K41" i="32"/>
  <c r="K41" i="84" s="1"/>
  <c r="K44" i="83"/>
  <c r="G22" i="31"/>
  <c r="G22" i="83" s="1"/>
  <c r="M20" i="84"/>
  <c r="I50" i="32"/>
  <c r="I50" i="84" s="1"/>
  <c r="F22" i="31"/>
  <c r="F22" i="83" s="1"/>
  <c r="F19" i="83"/>
  <c r="L16" i="82"/>
  <c r="M41" i="30"/>
  <c r="M41" i="82" s="1"/>
  <c r="D41" i="82"/>
  <c r="D23" i="82" s="1"/>
  <c r="M13" i="30"/>
  <c r="M13" i="82" s="1"/>
  <c r="H50" i="32"/>
  <c r="H50" i="84" s="1"/>
  <c r="K19" i="32"/>
  <c r="H47" i="83"/>
  <c r="E34" i="31"/>
  <c r="E34" i="83" s="1"/>
  <c r="M47" i="30"/>
  <c r="M47" i="82" s="1"/>
  <c r="K48" i="84"/>
  <c r="L34" i="35" l="1"/>
  <c r="D34" i="87"/>
  <c r="AL29" i="89"/>
  <c r="AL48" i="37"/>
  <c r="E52" i="36"/>
  <c r="E52" i="88" s="1"/>
  <c r="E48" i="88"/>
  <c r="D46" i="88"/>
  <c r="D48" i="36"/>
  <c r="K50" i="37"/>
  <c r="K45" i="89" s="1"/>
  <c r="K43" i="89"/>
  <c r="E46" i="87"/>
  <c r="E48" i="35"/>
  <c r="P48" i="37"/>
  <c r="P41" i="89"/>
  <c r="M50" i="30"/>
  <c r="M50" i="82" s="1"/>
  <c r="M22" i="30"/>
  <c r="M22" i="82" s="1"/>
  <c r="L40" i="87"/>
  <c r="M40" i="36"/>
  <c r="M40" i="88" s="1"/>
  <c r="J48" i="36"/>
  <c r="J46" i="88"/>
  <c r="M43" i="36"/>
  <c r="M43" i="88" s="1"/>
  <c r="X48" i="37"/>
  <c r="X41" i="89"/>
  <c r="M34" i="76"/>
  <c r="M34" i="86" s="1"/>
  <c r="N50" i="37"/>
  <c r="N45" i="89" s="1"/>
  <c r="N43" i="89"/>
  <c r="M25" i="32"/>
  <c r="M25" i="84" s="1"/>
  <c r="M26" i="84"/>
  <c r="D48" i="37"/>
  <c r="L22" i="31"/>
  <c r="L22" i="83" s="1"/>
  <c r="G46" i="87"/>
  <c r="G48" i="35"/>
  <c r="AH41" i="89"/>
  <c r="AH48" i="37"/>
  <c r="AQ50" i="37"/>
  <c r="AQ45" i="89" s="1"/>
  <c r="AQ43" i="89"/>
  <c r="L37" i="87"/>
  <c r="M37" i="36"/>
  <c r="M37" i="88" s="1"/>
  <c r="F52" i="36"/>
  <c r="F52" i="88" s="1"/>
  <c r="F48" i="88"/>
  <c r="M30" i="84"/>
  <c r="M28" i="32"/>
  <c r="K48" i="76"/>
  <c r="T50" i="37"/>
  <c r="T45" i="89" s="1"/>
  <c r="T43" i="89"/>
  <c r="AF50" i="37"/>
  <c r="AF45" i="89" s="1"/>
  <c r="M47" i="32"/>
  <c r="L46" i="86"/>
  <c r="L48" i="76"/>
  <c r="F29" i="89"/>
  <c r="F48" i="37"/>
  <c r="M41" i="32"/>
  <c r="M41" i="84" s="1"/>
  <c r="M42" i="84"/>
  <c r="AP48" i="37"/>
  <c r="AP41" i="89"/>
  <c r="E29" i="89"/>
  <c r="E48" i="37"/>
  <c r="AN48" i="37"/>
  <c r="AN41" i="89"/>
  <c r="E50" i="76"/>
  <c r="E50" i="86" s="1"/>
  <c r="E48" i="86"/>
  <c r="G48" i="36"/>
  <c r="AD48" i="37"/>
  <c r="G50" i="76"/>
  <c r="G50" i="86" s="1"/>
  <c r="G48" i="86"/>
  <c r="AJ48" i="37"/>
  <c r="AJ29" i="89"/>
  <c r="I46" i="88"/>
  <c r="I48" i="36"/>
  <c r="D48" i="76"/>
  <c r="D46" i="86"/>
  <c r="M46" i="76"/>
  <c r="AK29" i="89"/>
  <c r="AK48" i="37"/>
  <c r="M34" i="30"/>
  <c r="M34" i="82" s="1"/>
  <c r="H50" i="76"/>
  <c r="H50" i="86" s="1"/>
  <c r="H48" i="86"/>
  <c r="AB50" i="37"/>
  <c r="AB45" i="89" s="1"/>
  <c r="AB43" i="89"/>
  <c r="Z41" i="89"/>
  <c r="Z48" i="37"/>
  <c r="J48" i="35"/>
  <c r="J46" i="87"/>
  <c r="L50" i="84"/>
  <c r="L52" i="36"/>
  <c r="L52" i="88" s="1"/>
  <c r="AE48" i="37"/>
  <c r="AE41" i="89"/>
  <c r="K34" i="32"/>
  <c r="K34" i="84" s="1"/>
  <c r="K31" i="84"/>
  <c r="K48" i="87"/>
  <c r="K50" i="35"/>
  <c r="K50" i="87" s="1"/>
  <c r="L31" i="87"/>
  <c r="M31" i="36"/>
  <c r="M31" i="88" s="1"/>
  <c r="O48" i="37"/>
  <c r="O41" i="89"/>
  <c r="U48" i="37"/>
  <c r="K47" i="84"/>
  <c r="K50" i="32"/>
  <c r="K50" i="84" s="1"/>
  <c r="Y48" i="37"/>
  <c r="I46" i="86"/>
  <c r="I48" i="76"/>
  <c r="J41" i="89"/>
  <c r="J48" i="37"/>
  <c r="F46" i="87"/>
  <c r="F48" i="35"/>
  <c r="AC29" i="89"/>
  <c r="AC48" i="37"/>
  <c r="R41" i="89"/>
  <c r="R48" i="37"/>
  <c r="K48" i="36"/>
  <c r="K46" i="88"/>
  <c r="W48" i="37"/>
  <c r="W41" i="89"/>
  <c r="S43" i="89"/>
  <c r="S50" i="37"/>
  <c r="S45" i="89" s="1"/>
  <c r="J46" i="86"/>
  <c r="J48" i="76"/>
  <c r="I48" i="35"/>
  <c r="I46" i="87"/>
  <c r="G43" i="89"/>
  <c r="G50" i="37"/>
  <c r="G45" i="89" s="1"/>
  <c r="L50" i="31"/>
  <c r="L50" i="83" s="1"/>
  <c r="L46" i="35"/>
  <c r="D48" i="35"/>
  <c r="D46" i="87"/>
  <c r="AR50" i="37"/>
  <c r="AR45" i="89" s="1"/>
  <c r="AR43" i="89"/>
  <c r="L34" i="31"/>
  <c r="L34" i="83" s="1"/>
  <c r="D34" i="83"/>
  <c r="AA48" i="37"/>
  <c r="Q48" i="37"/>
  <c r="AM48" i="37"/>
  <c r="AM41" i="89"/>
  <c r="M50" i="37"/>
  <c r="M45" i="89" s="1"/>
  <c r="M43" i="89"/>
  <c r="AG48" i="37"/>
  <c r="AI48" i="37"/>
  <c r="M19" i="84"/>
  <c r="M22" i="32"/>
  <c r="M22" i="84" s="1"/>
  <c r="K22" i="32"/>
  <c r="K22" i="84" s="1"/>
  <c r="K19" i="84"/>
  <c r="M25" i="86"/>
  <c r="M25" i="36"/>
  <c r="M25" i="88" s="1"/>
  <c r="F48" i="76"/>
  <c r="H48" i="35"/>
  <c r="H46" i="87"/>
  <c r="L48" i="37"/>
  <c r="H48" i="36"/>
  <c r="AO48" i="37"/>
  <c r="H50" i="37"/>
  <c r="H45" i="89" s="1"/>
  <c r="I48" i="37"/>
  <c r="V48" i="37"/>
  <c r="AC50" i="37" l="1"/>
  <c r="AC45" i="89" s="1"/>
  <c r="AC43" i="89"/>
  <c r="F50" i="37"/>
  <c r="F45" i="89" s="1"/>
  <c r="F43" i="89"/>
  <c r="K50" i="76"/>
  <c r="K50" i="86" s="1"/>
  <c r="K48" i="86"/>
  <c r="AI50" i="37"/>
  <c r="AI45" i="89" s="1"/>
  <c r="AI43" i="89"/>
  <c r="I43" i="89"/>
  <c r="I50" i="37"/>
  <c r="I45" i="89" s="1"/>
  <c r="U50" i="37"/>
  <c r="U45" i="89" s="1"/>
  <c r="U43" i="89"/>
  <c r="M46" i="86"/>
  <c r="M48" i="76"/>
  <c r="I50" i="35"/>
  <c r="I50" i="87" s="1"/>
  <c r="I48" i="87"/>
  <c r="J50" i="37"/>
  <c r="J45" i="89" s="1"/>
  <c r="J43" i="89"/>
  <c r="AO43" i="89"/>
  <c r="AO50" i="37"/>
  <c r="AO45" i="89" s="1"/>
  <c r="J48" i="86"/>
  <c r="J50" i="76"/>
  <c r="J50" i="86" s="1"/>
  <c r="G48" i="88"/>
  <c r="G52" i="36"/>
  <c r="G52" i="88" s="1"/>
  <c r="AP50" i="37"/>
  <c r="AP45" i="89" s="1"/>
  <c r="AP43" i="89"/>
  <c r="X50" i="37"/>
  <c r="X45" i="89" s="1"/>
  <c r="X43" i="89"/>
  <c r="H52" i="36"/>
  <c r="H52" i="88" s="1"/>
  <c r="H48" i="88"/>
  <c r="AM43" i="89"/>
  <c r="AM50" i="37"/>
  <c r="AM45" i="89" s="1"/>
  <c r="D48" i="87"/>
  <c r="D50" i="35"/>
  <c r="D50" i="87" s="1"/>
  <c r="R50" i="37"/>
  <c r="R45" i="89" s="1"/>
  <c r="R43" i="89"/>
  <c r="I50" i="76"/>
  <c r="I50" i="86" s="1"/>
  <c r="I48" i="86"/>
  <c r="I52" i="36"/>
  <c r="I52" i="88" s="1"/>
  <c r="I48" i="88"/>
  <c r="D50" i="37"/>
  <c r="D45" i="89" s="1"/>
  <c r="D43" i="89"/>
  <c r="P50" i="37"/>
  <c r="P45" i="89" s="1"/>
  <c r="P43" i="89"/>
  <c r="AA50" i="37"/>
  <c r="AA45" i="89" s="1"/>
  <c r="AA43" i="89"/>
  <c r="Y43" i="89"/>
  <c r="Y50" i="37"/>
  <c r="Y45" i="89" s="1"/>
  <c r="G50" i="35"/>
  <c r="G50" i="87" s="1"/>
  <c r="G48" i="87"/>
  <c r="D48" i="88"/>
  <c r="D52" i="36"/>
  <c r="D52" i="88" s="1"/>
  <c r="K52" i="36"/>
  <c r="K52" i="88" s="1"/>
  <c r="K48" i="88"/>
  <c r="AD43" i="89"/>
  <c r="AD50" i="37"/>
  <c r="AD45" i="89" s="1"/>
  <c r="M47" i="84"/>
  <c r="M50" i="32"/>
  <c r="M50" i="84" s="1"/>
  <c r="M46" i="36"/>
  <c r="M46" i="88" s="1"/>
  <c r="O43" i="89"/>
  <c r="O50" i="37"/>
  <c r="O45" i="89" s="1"/>
  <c r="AE50" i="37"/>
  <c r="AE45" i="89" s="1"/>
  <c r="AE43" i="89"/>
  <c r="D48" i="86"/>
  <c r="D50" i="76"/>
  <c r="D50" i="86" s="1"/>
  <c r="L50" i="37"/>
  <c r="L45" i="89" s="1"/>
  <c r="L43" i="89"/>
  <c r="Q43" i="89"/>
  <c r="Q50" i="37"/>
  <c r="Q45" i="89" s="1"/>
  <c r="L48" i="35"/>
  <c r="L46" i="87"/>
  <c r="E48" i="87"/>
  <c r="E50" i="35"/>
  <c r="E50" i="87" s="1"/>
  <c r="AL50" i="37"/>
  <c r="AL45" i="89" s="1"/>
  <c r="AL43" i="89"/>
  <c r="J52" i="36"/>
  <c r="J52" i="88" s="1"/>
  <c r="J48" i="88"/>
  <c r="H50" i="35"/>
  <c r="H50" i="87" s="1"/>
  <c r="H48" i="87"/>
  <c r="J50" i="35"/>
  <c r="J50" i="87" s="1"/>
  <c r="J48" i="87"/>
  <c r="AK50" i="37"/>
  <c r="AK45" i="89" s="1"/>
  <c r="AK43" i="89"/>
  <c r="AJ50" i="37"/>
  <c r="AJ45" i="89" s="1"/>
  <c r="AJ43" i="89"/>
  <c r="AN50" i="37"/>
  <c r="AN45" i="89" s="1"/>
  <c r="AN43" i="89"/>
  <c r="M28" i="84"/>
  <c r="M34" i="32"/>
  <c r="M34" i="84" s="1"/>
  <c r="AH50" i="37"/>
  <c r="AH45" i="89" s="1"/>
  <c r="AH43" i="89"/>
  <c r="V50" i="37"/>
  <c r="V45" i="89" s="1"/>
  <c r="V43" i="89"/>
  <c r="F50" i="76"/>
  <c r="F50" i="86" s="1"/>
  <c r="F48" i="86"/>
  <c r="AG50" i="37"/>
  <c r="AG45" i="89" s="1"/>
  <c r="AG43" i="89"/>
  <c r="W43" i="89"/>
  <c r="W50" i="37"/>
  <c r="W45" i="89" s="1"/>
  <c r="F48" i="87"/>
  <c r="F50" i="35"/>
  <c r="F50" i="87" s="1"/>
  <c r="Z50" i="37"/>
  <c r="Z45" i="89" s="1"/>
  <c r="Z43" i="89"/>
  <c r="E50" i="37"/>
  <c r="E45" i="89" s="1"/>
  <c r="E43" i="89"/>
  <c r="L48" i="86"/>
  <c r="L50" i="76"/>
  <c r="L50" i="86" s="1"/>
  <c r="L34" i="87"/>
  <c r="M34" i="36"/>
  <c r="M34" i="88" s="1"/>
  <c r="M50" i="76" l="1"/>
  <c r="M50" i="86" s="1"/>
  <c r="M48" i="86"/>
  <c r="L48" i="87"/>
  <c r="L50" i="35"/>
  <c r="L50" i="87" s="1"/>
  <c r="M48" i="36"/>
  <c r="M52" i="36" l="1"/>
  <c r="M52" i="88" s="1"/>
  <c r="M48" i="88"/>
</calcChain>
</file>

<file path=xl/sharedStrings.xml><?xml version="1.0" encoding="utf-8"?>
<sst xmlns="http://schemas.openxmlformats.org/spreadsheetml/2006/main" count="1647" uniqueCount="615">
  <si>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</si>
  <si>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</si>
  <si>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</si>
  <si>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</si>
  <si>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</si>
  <si>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</si>
  <si>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</si>
  <si>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</si>
  <si>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</si>
  <si>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</si>
  <si>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</si>
  <si>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</si>
  <si>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</si>
  <si>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</si>
  <si>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</si>
  <si>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</si>
  <si>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</si>
  <si>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</si>
  <si>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</si>
  <si>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</si>
  <si>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</si>
  <si>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</si>
  <si>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</si>
  <si>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</si>
  <si>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</si>
  <si>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</si>
  <si>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</si>
  <si>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</si>
  <si>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</si>
  <si>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</si>
  <si>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</si>
  <si>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</si>
  <si>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</si>
  <si>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</si>
  <si>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</si>
  <si>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</si>
  <si>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</si>
  <si>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</si>
  <si>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</si>
  <si>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</si>
  <si>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</si>
  <si>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</si>
  <si>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</si>
  <si>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</si>
  <si>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</si>
  <si>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</si>
  <si>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</si>
  <si>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</si>
  <si>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</si>
  <si>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</si>
  <si>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</si>
  <si>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</si>
  <si>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</si>
  <si>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</si>
  <si>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</si>
  <si>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</si>
  <si>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</si>
  <si>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</si>
  <si>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</si>
  <si>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</si>
  <si>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</si>
  <si>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</si>
  <si>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</si>
  <si>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</si>
  <si>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</si>
  <si>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</si>
  <si>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</si>
  <si>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</si>
  <si>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</si>
  <si>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</si>
  <si>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</si>
  <si>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</si>
  <si>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</si>
  <si>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</si>
  <si>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</si>
  <si>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</si>
  <si>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</si>
  <si>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</si>
  <si>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</si>
  <si>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</si>
  <si>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</si>
  <si>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</si>
  <si>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</si>
  <si>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</si>
  <si>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</si>
  <si>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</si>
  <si>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</si>
  <si>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</si>
  <si>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</si>
  <si>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</si>
  <si>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</si>
  <si>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</si>
  <si>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</si>
  <si>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</si>
  <si>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</si>
  <si>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</si>
  <si>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</si>
  <si>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</si>
  <si>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</si>
  <si>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</si>
  <si>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</si>
  <si>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</si>
  <si>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</si>
  <si>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</si>
  <si>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</si>
  <si>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</si>
  <si>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</si>
  <si>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</si>
  <si>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</si>
  <si>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</si>
  <si>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</si>
  <si>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</si>
  <si>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</si>
  <si>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</si>
  <si>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</si>
  <si>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</si>
  <si>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</si>
  <si>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</si>
  <si>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</si>
  <si>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</si>
  <si>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</si>
  <si>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</si>
  <si>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</si>
  <si>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</si>
  <si>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</si>
  <si>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</si>
  <si>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</si>
  <si>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</si>
  <si>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</si>
  <si>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</si>
  <si>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</si>
  <si>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</si>
  <si>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</si>
  <si>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</si>
  <si>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</si>
  <si>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</si>
  <si>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</si>
  <si>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</si>
  <si>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</si>
  <si>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</si>
  <si>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</si>
  <si>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</si>
  <si>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</si>
  <si>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</si>
  <si>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</si>
  <si>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</si>
  <si>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</si>
  <si>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</si>
  <si>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</si>
  <si>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</si>
  <si>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</si>
  <si>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</si>
  <si>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</si>
  <si>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</si>
  <si>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</si>
  <si>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</si>
  <si>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</si>
  <si>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</si>
  <si>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</si>
  <si>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</si>
  <si>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</si>
  <si>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</si>
  <si>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</si>
  <si>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</si>
  <si>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</si>
  <si>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</si>
  <si>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</si>
  <si>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</si>
  <si>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</si>
  <si>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</si>
  <si>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</si>
  <si>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</si>
  <si>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</si>
  <si>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</si>
  <si>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</si>
  <si>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</si>
  <si>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</si>
  <si>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</si>
  <si>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</si>
  <si>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</si>
  <si>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</si>
  <si>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</si>
  <si>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</si>
  <si>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</si>
  <si>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</si>
  <si>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</si>
  <si>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</si>
  <si>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</si>
  <si>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</si>
  <si>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</si>
  <si>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</si>
  <si>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</si>
  <si>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</si>
  <si>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</si>
  <si>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</si>
  <si>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</si>
  <si>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</si>
  <si>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</si>
  <si>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</si>
  <si>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</si>
  <si>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</si>
  <si>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</si>
  <si>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</si>
  <si>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</si>
  <si>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</si>
  <si>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</si>
  <si>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</si>
  <si>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</si>
  <si>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</si>
  <si>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</si>
  <si>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</si>
  <si>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</si>
  <si>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</si>
  <si>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</si>
  <si>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</si>
  <si>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</si>
  <si>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</si>
  <si>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</si>
  <si>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</si>
  <si>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</si>
  <si>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</si>
  <si>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</si>
  <si>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</si>
  <si>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</si>
  <si>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</si>
  <si>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</si>
  <si>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</si>
  <si>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</si>
  <si>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</si>
  <si>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</si>
  <si>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</si>
  <si>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</si>
  <si>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</si>
  <si>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</si>
  <si>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</si>
  <si>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</si>
  <si>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</si>
  <si>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</si>
  <si>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</si>
  <si>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</si>
  <si>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</si>
  <si>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</si>
  <si>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</si>
  <si>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</si>
  <si>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</si>
  <si>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</si>
  <si>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</si>
  <si>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</si>
  <si>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</si>
  <si>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</si>
  <si>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</si>
  <si>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</si>
  <si>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</si>
  <si>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</si>
  <si>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</si>
  <si>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</si>
  <si>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</si>
  <si>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</si>
  <si>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</si>
  <si>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</si>
  <si>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</si>
  <si>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</si>
  <si>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</si>
  <si>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</si>
  <si>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</si>
  <si>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</si>
  <si>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</si>
  <si>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</si>
  <si>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</si>
  <si>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</si>
  <si>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</si>
  <si>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</si>
  <si>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</si>
  <si>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</si>
  <si>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</si>
  <si>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</si>
  <si>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</si>
  <si>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</si>
  <si>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1. Число рабочих дней отчетного периода (август 2008)</t>
  </si>
  <si>
    <t>Структура оборота валют по кассовым сделкам и форвардным контрактам в августе 2008года (млн.долл. США)</t>
  </si>
  <si>
    <t>Turnover in nominal or notional principal amounts in August 2008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</si>
  <si>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</si>
  <si>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</si>
  <si>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</si>
  <si>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</si>
  <si>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</si>
  <si>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</si>
  <si>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АВТОВАЗБАНК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</si>
  <si>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</si>
  <si>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</si>
  <si>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</si>
  <si>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</si>
  <si>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</si>
  <si>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</si>
  <si>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</si>
  <si>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</si>
  <si>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</si>
  <si>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</si>
  <si>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</si>
  <si>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</si>
  <si>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</si>
  <si>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</si>
  <si>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</si>
  <si>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</si>
  <si>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</si>
  <si>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</si>
  <si>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</si>
  <si>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</si>
  <si>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</si>
  <si>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</si>
  <si>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</si>
  <si>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</si>
  <si>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</si>
  <si>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</si>
  <si>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</si>
  <si>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</si>
  <si>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</si>
  <si>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</si>
  <si>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</si>
  <si>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</si>
  <si>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</si>
  <si>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</si>
  <si>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</si>
  <si>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</si>
  <si>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</si>
  <si>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</si>
  <si>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</si>
  <si>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</si>
  <si>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</si>
  <si>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</si>
  <si>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</si>
  <si>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</si>
  <si>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</si>
  <si>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</si>
  <si>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</si>
  <si>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</si>
  <si>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</si>
  <si>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</si>
  <si>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</si>
  <si>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</si>
  <si>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</si>
  <si>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</si>
  <si>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</si>
  <si>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</si>
  <si>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</si>
  <si>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</si>
  <si>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</si>
  <si>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</si>
  <si>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</si>
  <si>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</si>
  <si>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</si>
  <si>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</si>
  <si>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</si>
  <si>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</si>
  <si>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</si>
  <si>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</si>
  <si>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</si>
  <si>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</si>
  <si>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</si>
  <si>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</si>
  <si>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</si>
  <si>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</si>
  <si>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</si>
  <si>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</si>
  <si>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</si>
  <si>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</si>
  <si>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</si>
  <si>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</si>
  <si>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</si>
  <si>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</si>
  <si>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</si>
  <si>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</si>
  <si>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</si>
  <si>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</si>
  <si>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</si>
  <si>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</si>
  <si>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</si>
  <si>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</si>
  <si>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</si>
  <si>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</si>
  <si>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</si>
  <si>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</si>
  <si>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</si>
  <si>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</si>
  <si>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</si>
  <si>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</si>
  <si>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</si>
  <si>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</si>
  <si>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</si>
  <si>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</si>
  <si>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</si>
  <si>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</si>
  <si>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</si>
  <si>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</si>
  <si>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</si>
  <si>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</si>
  <si>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</si>
  <si>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</si>
  <si>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</si>
  <si>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</si>
  <si>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</si>
  <si>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</si>
  <si>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</si>
  <si>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</si>
  <si>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</si>
  <si>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</si>
  <si>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</si>
  <si>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</si>
  <si>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</si>
  <si>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</si>
  <si>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</si>
  <si>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</si>
  <si>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КМБ-БАНК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</si>
  <si>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</si>
  <si>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</si>
  <si>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</si>
  <si>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</si>
  <si>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</si>
  <si>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</si>
  <si>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</si>
  <si>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</si>
  <si>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</si>
  <si>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</si>
  <si>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</si>
  <si>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</si>
  <si>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</si>
  <si>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</si>
  <si>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</si>
  <si>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</si>
  <si>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</si>
  <si>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</si>
  <si>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</si>
  <si>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</si>
  <si>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</si>
  <si>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</si>
  <si>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</si>
  <si>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</si>
  <si>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</si>
  <si>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</si>
  <si>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</si>
  <si>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</si>
  <si>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</si>
  <si>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</si>
  <si>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</si>
  <si>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</si>
  <si>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</si>
  <si>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</si>
  <si>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</si>
  <si>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</si>
  <si>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</si>
  <si>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</si>
  <si>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</si>
  <si>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</si>
  <si>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</si>
  <si>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</si>
  <si>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</si>
  <si>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</si>
  <si>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</si>
  <si>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</si>
  <si>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</si>
  <si>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</si>
  <si>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</si>
  <si>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</si>
  <si>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</si>
  <si>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</si>
  <si>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</si>
  <si>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</si>
  <si>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</si>
  <si>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</si>
  <si>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</si>
  <si>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</si>
  <si>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</si>
  <si>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</si>
  <si>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</si>
  <si>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</si>
  <si>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</si>
  <si>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</si>
  <si>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</si>
  <si>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</si>
  <si>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</si>
  <si>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</si>
  <si>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</si>
  <si>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</si>
  <si>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</si>
  <si>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</si>
  <si>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</si>
  <si>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</si>
  <si>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</si>
  <si>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</si>
  <si>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</si>
  <si>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</si>
  <si>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</si>
  <si>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</si>
  <si>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</si>
  <si>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</si>
  <si>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2783</t>
  </si>
  <si>
    <t>ИНВЕСТИЦИОННЫЙ БАНК "ТРАСТ"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</si>
  <si>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</si>
  <si>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</si>
  <si>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</si>
  <si>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</si>
  <si>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</si>
  <si>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</si>
  <si>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</si>
  <si>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</si>
  <si>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</si>
  <si>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</si>
  <si>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</si>
  <si>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</si>
  <si>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</si>
  <si>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КБ "ЭКСПОБАНК" ООО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</si>
  <si>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</si>
  <si>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</si>
  <si>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</si>
  <si>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</si>
  <si>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</si>
  <si>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</si>
  <si>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</si>
  <si>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</si>
  <si>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</si>
  <si>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</si>
  <si>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</si>
  <si>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</si>
  <si>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</si>
  <si>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</si>
  <si>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</si>
  <si>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</si>
  <si>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</si>
  <si>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</si>
  <si>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</si>
  <si>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</si>
  <si>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</si>
  <si>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</si>
  <si>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</si>
  <si>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</si>
  <si>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</si>
  <si>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</si>
  <si>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</si>
  <si>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</si>
  <si>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</si>
  <si>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</si>
  <si>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</si>
  <si>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</si>
  <si>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</si>
  <si>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</si>
  <si>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</si>
  <si>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</si>
  <si>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</si>
  <si>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</si>
  <si>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</si>
  <si>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</si>
  <si>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</si>
  <si>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</si>
  <si>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</si>
  <si>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</si>
  <si>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</si>
  <si>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</si>
  <si>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</si>
  <si>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</si>
  <si>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</si>
  <si>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</si>
  <si>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</si>
  <si>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</si>
  <si>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</si>
  <si>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</si>
  <si>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</si>
  <si>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</si>
  <si>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</si>
  <si>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</si>
  <si>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</si>
  <si>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</si>
  <si>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439/42</t>
  </si>
  <si>
    <t>Ф. В Г. МОСКВЕ ОАО "БАНК ВТБ СЕВЕРО-ЗАПАД"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</si>
  <si>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</si>
  <si>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</si>
  <si>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</si>
  <si>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</si>
  <si>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</si>
  <si>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</si>
  <si>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</si>
  <si>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</si>
  <si>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</si>
  <si>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</si>
  <si>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</si>
  <si>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</si>
  <si>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</si>
  <si>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</si>
  <si>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</si>
  <si>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</si>
  <si>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</si>
  <si>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</si>
  <si>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</si>
  <si>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</si>
  <si>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</si>
  <si>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</si>
  <si>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</si>
  <si>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</si>
  <si>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</si>
  <si>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</si>
  <si>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</si>
  <si>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</si>
  <si>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</si>
  <si>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</si>
  <si>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</si>
  <si>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</si>
  <si>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</si>
  <si>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</si>
  <si>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</si>
  <si>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</si>
  <si>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</si>
  <si>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</si>
  <si>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</si>
  <si>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ЮЖНЫЙ БАНКА ИТБ (ОАО)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</si>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</sst>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3" fontId="85" fillId="0" borderId="18" xfId="0" applyNumberFormat="1" applyFont="1" applyFill="1" applyBorder="1" applyAlignment="1">
      <alignment horizontal="center" vertical="center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6"/>
  <sheetViews>
    <sheetView zoomScale="85" workbookViewId="0">
      <pane xSplit="2" ySplit="3" topLeftCell="C164" activePane="bottomRight" state="frozen"/>
      <selection pane="topRight" activeCell="C1" sqref="C1"/>
      <selection pane="bottomLeft" activeCell="A2" sqref="A2"/>
      <selection pane="bottomRight" activeCell="C199" sqref="C199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281</v>
      </c>
      <c r="C4" s="458" t="s">
        <v>282</v>
      </c>
      <c r="D4" s="458" t="s">
        <v>283</v>
      </c>
    </row>
    <row r="5" spans="1:4">
      <c r="A5">
        <v>2</v>
      </c>
      <c r="B5" s="457" t="s">
        <v>284</v>
      </c>
      <c r="C5" s="458" t="s">
        <v>285</v>
      </c>
      <c r="D5" s="458" t="s">
        <v>283</v>
      </c>
    </row>
    <row r="6" spans="1:4">
      <c r="A6">
        <v>3</v>
      </c>
      <c r="B6" s="457" t="s">
        <v>286</v>
      </c>
      <c r="C6" s="458" t="s">
        <v>287</v>
      </c>
      <c r="D6" s="458" t="s">
        <v>288</v>
      </c>
    </row>
    <row r="7" spans="1:4">
      <c r="A7">
        <v>4</v>
      </c>
      <c r="B7" s="457" t="s">
        <v>289</v>
      </c>
      <c r="C7" s="458" t="s">
        <v>290</v>
      </c>
      <c r="D7" s="458" t="s">
        <v>291</v>
      </c>
    </row>
    <row r="8" spans="1:4">
      <c r="A8">
        <v>5</v>
      </c>
      <c r="B8" s="457" t="s">
        <v>292</v>
      </c>
      <c r="C8" s="458" t="s">
        <v>293</v>
      </c>
      <c r="D8" s="458" t="s">
        <v>283</v>
      </c>
    </row>
    <row r="9" spans="1:4">
      <c r="A9">
        <v>6</v>
      </c>
      <c r="B9" s="457" t="s">
        <v>294</v>
      </c>
      <c r="C9" s="458" t="s">
        <v>295</v>
      </c>
      <c r="D9" s="458" t="s">
        <v>296</v>
      </c>
    </row>
    <row r="10" spans="1:4">
      <c r="A10">
        <v>7</v>
      </c>
      <c r="B10" s="457" t="s">
        <v>297</v>
      </c>
      <c r="C10" s="458" t="s">
        <v>298</v>
      </c>
      <c r="D10" s="458" t="s">
        <v>283</v>
      </c>
    </row>
    <row r="11" spans="1:4">
      <c r="A11">
        <v>8</v>
      </c>
      <c r="B11" s="457" t="s">
        <v>299</v>
      </c>
      <c r="C11" s="458" t="s">
        <v>300</v>
      </c>
      <c r="D11" s="458" t="s">
        <v>291</v>
      </c>
    </row>
    <row r="12" spans="1:4">
      <c r="A12">
        <v>9</v>
      </c>
      <c r="B12" s="457" t="s">
        <v>301</v>
      </c>
      <c r="C12" s="458" t="s">
        <v>302</v>
      </c>
      <c r="D12" s="458" t="s">
        <v>303</v>
      </c>
    </row>
    <row r="13" spans="1:4">
      <c r="A13">
        <v>10</v>
      </c>
      <c r="B13" s="457" t="s">
        <v>304</v>
      </c>
      <c r="C13" s="458" t="s">
        <v>305</v>
      </c>
      <c r="D13" s="458" t="s">
        <v>306</v>
      </c>
    </row>
    <row r="14" spans="1:4">
      <c r="A14">
        <v>11</v>
      </c>
      <c r="B14" s="457" t="s">
        <v>307</v>
      </c>
      <c r="C14" s="458" t="s">
        <v>308</v>
      </c>
      <c r="D14" s="458" t="s">
        <v>291</v>
      </c>
    </row>
    <row r="15" spans="1:4">
      <c r="A15">
        <v>12</v>
      </c>
      <c r="B15" s="457" t="s">
        <v>309</v>
      </c>
      <c r="C15" s="458" t="s">
        <v>310</v>
      </c>
      <c r="D15" s="458" t="s">
        <v>283</v>
      </c>
    </row>
    <row r="16" spans="1:4">
      <c r="A16">
        <v>13</v>
      </c>
      <c r="B16" s="457" t="s">
        <v>311</v>
      </c>
      <c r="C16" s="458" t="s">
        <v>312</v>
      </c>
      <c r="D16" s="458" t="s">
        <v>306</v>
      </c>
    </row>
    <row r="17" spans="1:4">
      <c r="A17">
        <v>14</v>
      </c>
      <c r="B17" s="457" t="s">
        <v>313</v>
      </c>
      <c r="C17" s="458" t="s">
        <v>314</v>
      </c>
      <c r="D17" s="458" t="s">
        <v>315</v>
      </c>
    </row>
    <row r="18" spans="1:4">
      <c r="A18">
        <v>15</v>
      </c>
      <c r="B18" s="457" t="s">
        <v>316</v>
      </c>
      <c r="C18" s="458" t="s">
        <v>317</v>
      </c>
      <c r="D18" s="458" t="s">
        <v>291</v>
      </c>
    </row>
    <row r="19" spans="1:4">
      <c r="A19">
        <v>16</v>
      </c>
      <c r="B19" s="457" t="s">
        <v>318</v>
      </c>
      <c r="C19" s="458" t="s">
        <v>319</v>
      </c>
      <c r="D19" s="458" t="s">
        <v>291</v>
      </c>
    </row>
    <row r="20" spans="1:4">
      <c r="A20">
        <v>17</v>
      </c>
      <c r="B20" s="457" t="s">
        <v>320</v>
      </c>
      <c r="C20" s="458" t="s">
        <v>321</v>
      </c>
      <c r="D20" s="458" t="s">
        <v>296</v>
      </c>
    </row>
    <row r="21" spans="1:4">
      <c r="A21">
        <v>18</v>
      </c>
      <c r="B21" s="457" t="s">
        <v>322</v>
      </c>
      <c r="C21" s="458" t="s">
        <v>323</v>
      </c>
      <c r="D21" s="458" t="s">
        <v>283</v>
      </c>
    </row>
    <row r="22" spans="1:4">
      <c r="A22">
        <v>19</v>
      </c>
      <c r="B22" s="457" t="s">
        <v>324</v>
      </c>
      <c r="C22" s="458" t="s">
        <v>325</v>
      </c>
      <c r="D22" s="458" t="s">
        <v>288</v>
      </c>
    </row>
    <row r="23" spans="1:4">
      <c r="A23">
        <v>20</v>
      </c>
      <c r="B23" s="457" t="s">
        <v>326</v>
      </c>
      <c r="C23" s="458" t="s">
        <v>327</v>
      </c>
      <c r="D23" s="458" t="s">
        <v>315</v>
      </c>
    </row>
    <row r="24" spans="1:4">
      <c r="A24">
        <v>21</v>
      </c>
      <c r="B24" s="457" t="s">
        <v>328</v>
      </c>
      <c r="C24" s="458" t="s">
        <v>329</v>
      </c>
      <c r="D24" s="458" t="s">
        <v>291</v>
      </c>
    </row>
    <row r="25" spans="1:4">
      <c r="A25">
        <v>22</v>
      </c>
      <c r="B25" s="457" t="s">
        <v>330</v>
      </c>
      <c r="C25" s="458" t="s">
        <v>331</v>
      </c>
      <c r="D25" s="458" t="s">
        <v>315</v>
      </c>
    </row>
    <row r="26" spans="1:4">
      <c r="A26">
        <v>23</v>
      </c>
      <c r="B26" s="457" t="s">
        <v>332</v>
      </c>
      <c r="C26" s="458" t="s">
        <v>333</v>
      </c>
      <c r="D26" s="458" t="s">
        <v>334</v>
      </c>
    </row>
    <row r="27" spans="1:4">
      <c r="A27">
        <v>24</v>
      </c>
      <c r="B27" s="457" t="s">
        <v>335</v>
      </c>
      <c r="C27" s="458" t="s">
        <v>336</v>
      </c>
      <c r="D27" s="458" t="s">
        <v>283</v>
      </c>
    </row>
    <row r="28" spans="1:4">
      <c r="A28">
        <v>25</v>
      </c>
      <c r="B28" s="457" t="s">
        <v>337</v>
      </c>
      <c r="C28" s="458" t="s">
        <v>338</v>
      </c>
      <c r="D28" s="458" t="s">
        <v>283</v>
      </c>
    </row>
    <row r="29" spans="1:4">
      <c r="A29">
        <v>26</v>
      </c>
      <c r="B29" s="457" t="s">
        <v>339</v>
      </c>
      <c r="C29" s="458" t="s">
        <v>340</v>
      </c>
      <c r="D29" s="458" t="s">
        <v>283</v>
      </c>
    </row>
    <row r="30" spans="1:4">
      <c r="A30">
        <v>27</v>
      </c>
      <c r="B30" s="457" t="s">
        <v>341</v>
      </c>
      <c r="C30" s="458" t="s">
        <v>342</v>
      </c>
      <c r="D30" s="458" t="s">
        <v>283</v>
      </c>
    </row>
    <row r="31" spans="1:4">
      <c r="A31">
        <v>28</v>
      </c>
      <c r="B31" s="457" t="s">
        <v>343</v>
      </c>
      <c r="C31" s="458" t="s">
        <v>344</v>
      </c>
      <c r="D31" s="458" t="s">
        <v>283</v>
      </c>
    </row>
    <row r="32" spans="1:4">
      <c r="A32">
        <v>29</v>
      </c>
      <c r="B32" s="457" t="s">
        <v>345</v>
      </c>
      <c r="C32" s="458" t="s">
        <v>346</v>
      </c>
      <c r="D32" s="458" t="s">
        <v>306</v>
      </c>
    </row>
    <row r="33" spans="1:4">
      <c r="A33">
        <v>30</v>
      </c>
      <c r="B33" s="457" t="s">
        <v>347</v>
      </c>
      <c r="C33" s="458" t="s">
        <v>348</v>
      </c>
      <c r="D33" s="458" t="s">
        <v>283</v>
      </c>
    </row>
    <row r="34" spans="1:4">
      <c r="A34">
        <v>31</v>
      </c>
      <c r="B34" s="457" t="s">
        <v>349</v>
      </c>
      <c r="C34" s="458" t="s">
        <v>350</v>
      </c>
      <c r="D34" s="458" t="s">
        <v>283</v>
      </c>
    </row>
    <row r="35" spans="1:4">
      <c r="A35">
        <v>32</v>
      </c>
      <c r="B35" s="457" t="s">
        <v>351</v>
      </c>
      <c r="C35" s="458" t="s">
        <v>352</v>
      </c>
      <c r="D35" s="458" t="s">
        <v>283</v>
      </c>
    </row>
    <row r="36" spans="1:4">
      <c r="A36">
        <v>33</v>
      </c>
      <c r="B36" s="457" t="s">
        <v>353</v>
      </c>
      <c r="C36" s="458" t="s">
        <v>354</v>
      </c>
      <c r="D36" s="458" t="s">
        <v>283</v>
      </c>
    </row>
    <row r="37" spans="1:4">
      <c r="A37">
        <v>34</v>
      </c>
      <c r="B37" s="457" t="s">
        <v>355</v>
      </c>
      <c r="C37" s="458" t="s">
        <v>356</v>
      </c>
      <c r="D37" s="458" t="s">
        <v>296</v>
      </c>
    </row>
    <row r="38" spans="1:4">
      <c r="A38">
        <v>35</v>
      </c>
      <c r="B38" s="457" t="s">
        <v>357</v>
      </c>
      <c r="C38" s="458" t="s">
        <v>358</v>
      </c>
      <c r="D38" s="458" t="s">
        <v>283</v>
      </c>
    </row>
    <row r="39" spans="1:4">
      <c r="A39">
        <v>36</v>
      </c>
      <c r="B39" s="457" t="s">
        <v>359</v>
      </c>
      <c r="C39" s="458" t="s">
        <v>360</v>
      </c>
      <c r="D39" s="458" t="s">
        <v>283</v>
      </c>
    </row>
    <row r="40" spans="1:4">
      <c r="A40">
        <v>37</v>
      </c>
      <c r="B40" s="457" t="s">
        <v>361</v>
      </c>
      <c r="C40" s="458" t="s">
        <v>362</v>
      </c>
      <c r="D40" s="458" t="s">
        <v>283</v>
      </c>
    </row>
    <row r="41" spans="1:4">
      <c r="A41">
        <v>38</v>
      </c>
      <c r="B41" s="457" t="s">
        <v>363</v>
      </c>
      <c r="C41" s="458" t="s">
        <v>364</v>
      </c>
      <c r="D41" s="458" t="s">
        <v>291</v>
      </c>
    </row>
    <row r="42" spans="1:4">
      <c r="A42">
        <v>39</v>
      </c>
      <c r="B42" s="457" t="s">
        <v>365</v>
      </c>
      <c r="C42" s="458" t="s">
        <v>366</v>
      </c>
      <c r="D42" s="458" t="s">
        <v>296</v>
      </c>
    </row>
    <row r="43" spans="1:4">
      <c r="A43">
        <v>40</v>
      </c>
      <c r="B43" s="457" t="s">
        <v>367</v>
      </c>
      <c r="C43" s="458" t="s">
        <v>368</v>
      </c>
      <c r="D43" s="458" t="s">
        <v>283</v>
      </c>
    </row>
    <row r="44" spans="1:4">
      <c r="A44">
        <v>41</v>
      </c>
      <c r="B44" s="457" t="s">
        <v>369</v>
      </c>
      <c r="C44" s="458" t="s">
        <v>370</v>
      </c>
      <c r="D44" s="458" t="s">
        <v>283</v>
      </c>
    </row>
    <row r="45" spans="1:4">
      <c r="A45">
        <v>42</v>
      </c>
      <c r="B45" s="457" t="s">
        <v>371</v>
      </c>
      <c r="C45" s="458" t="s">
        <v>372</v>
      </c>
      <c r="D45" s="458" t="s">
        <v>288</v>
      </c>
    </row>
    <row r="46" spans="1:4">
      <c r="A46">
        <v>43</v>
      </c>
      <c r="B46" s="457" t="s">
        <v>373</v>
      </c>
      <c r="C46" s="458" t="s">
        <v>374</v>
      </c>
      <c r="D46" s="458" t="s">
        <v>303</v>
      </c>
    </row>
    <row r="47" spans="1:4">
      <c r="A47">
        <v>44</v>
      </c>
      <c r="B47" s="457" t="s">
        <v>375</v>
      </c>
      <c r="C47" s="458" t="s">
        <v>376</v>
      </c>
      <c r="D47" s="458" t="s">
        <v>291</v>
      </c>
    </row>
    <row r="48" spans="1:4">
      <c r="A48">
        <v>45</v>
      </c>
      <c r="B48" s="457" t="s">
        <v>377</v>
      </c>
      <c r="C48" s="458" t="s">
        <v>378</v>
      </c>
      <c r="D48" s="458" t="s">
        <v>283</v>
      </c>
    </row>
    <row r="49" spans="1:4">
      <c r="A49">
        <v>46</v>
      </c>
      <c r="B49" s="457" t="s">
        <v>379</v>
      </c>
      <c r="C49" s="458" t="s">
        <v>380</v>
      </c>
      <c r="D49" s="458" t="s">
        <v>283</v>
      </c>
    </row>
    <row r="50" spans="1:4">
      <c r="A50">
        <v>47</v>
      </c>
      <c r="B50" s="457" t="s">
        <v>381</v>
      </c>
      <c r="C50" s="458" t="s">
        <v>382</v>
      </c>
      <c r="D50" s="458" t="s">
        <v>303</v>
      </c>
    </row>
    <row r="51" spans="1:4">
      <c r="A51">
        <v>48</v>
      </c>
      <c r="B51" s="457" t="s">
        <v>383</v>
      </c>
      <c r="C51" s="458" t="s">
        <v>384</v>
      </c>
      <c r="D51" s="458" t="s">
        <v>283</v>
      </c>
    </row>
    <row r="52" spans="1:4">
      <c r="A52">
        <v>49</v>
      </c>
      <c r="B52" s="457" t="s">
        <v>385</v>
      </c>
      <c r="C52" s="458" t="s">
        <v>386</v>
      </c>
      <c r="D52" s="458" t="s">
        <v>283</v>
      </c>
    </row>
    <row r="53" spans="1:4">
      <c r="A53">
        <v>50</v>
      </c>
      <c r="B53" s="457" t="s">
        <v>387</v>
      </c>
      <c r="C53" s="458" t="s">
        <v>388</v>
      </c>
      <c r="D53" s="458" t="s">
        <v>283</v>
      </c>
    </row>
    <row r="54" spans="1:4">
      <c r="A54">
        <v>51</v>
      </c>
      <c r="B54" s="457" t="s">
        <v>389</v>
      </c>
      <c r="C54" s="458" t="s">
        <v>390</v>
      </c>
      <c r="D54" s="458" t="s">
        <v>303</v>
      </c>
    </row>
    <row r="55" spans="1:4">
      <c r="A55">
        <v>52</v>
      </c>
      <c r="B55" s="457" t="s">
        <v>391</v>
      </c>
      <c r="C55" s="458" t="s">
        <v>392</v>
      </c>
      <c r="D55" s="458" t="s">
        <v>283</v>
      </c>
    </row>
    <row r="56" spans="1:4">
      <c r="A56">
        <v>53</v>
      </c>
      <c r="B56" s="457" t="s">
        <v>393</v>
      </c>
      <c r="C56" s="458" t="s">
        <v>394</v>
      </c>
      <c r="D56" s="458" t="s">
        <v>315</v>
      </c>
    </row>
    <row r="57" spans="1:4">
      <c r="A57">
        <v>54</v>
      </c>
      <c r="B57" s="457" t="s">
        <v>395</v>
      </c>
      <c r="C57" s="458" t="s">
        <v>396</v>
      </c>
      <c r="D57" s="458" t="s">
        <v>283</v>
      </c>
    </row>
    <row r="58" spans="1:4">
      <c r="A58">
        <v>55</v>
      </c>
      <c r="B58" s="457" t="s">
        <v>397</v>
      </c>
      <c r="C58" s="458" t="s">
        <v>398</v>
      </c>
      <c r="D58" s="458" t="s">
        <v>296</v>
      </c>
    </row>
    <row r="59" spans="1:4">
      <c r="A59">
        <v>56</v>
      </c>
      <c r="B59" s="457" t="s">
        <v>399</v>
      </c>
      <c r="C59" s="458" t="s">
        <v>400</v>
      </c>
      <c r="D59" s="458" t="s">
        <v>283</v>
      </c>
    </row>
    <row r="60" spans="1:4">
      <c r="A60">
        <v>57</v>
      </c>
      <c r="B60" s="457" t="s">
        <v>401</v>
      </c>
      <c r="C60" s="458" t="s">
        <v>402</v>
      </c>
      <c r="D60" s="458" t="s">
        <v>283</v>
      </c>
    </row>
    <row r="61" spans="1:4">
      <c r="A61">
        <v>58</v>
      </c>
      <c r="B61" s="457" t="s">
        <v>403</v>
      </c>
      <c r="C61" s="458" t="s">
        <v>404</v>
      </c>
      <c r="D61" s="458" t="s">
        <v>283</v>
      </c>
    </row>
    <row r="62" spans="1:4">
      <c r="A62">
        <v>59</v>
      </c>
      <c r="B62" s="457" t="s">
        <v>405</v>
      </c>
      <c r="C62" s="458" t="s">
        <v>406</v>
      </c>
      <c r="D62" s="458" t="s">
        <v>283</v>
      </c>
    </row>
    <row r="63" spans="1:4">
      <c r="A63">
        <v>60</v>
      </c>
      <c r="B63" s="457" t="s">
        <v>407</v>
      </c>
      <c r="C63" s="458" t="s">
        <v>408</v>
      </c>
      <c r="D63" s="458" t="s">
        <v>283</v>
      </c>
    </row>
    <row r="64" spans="1:4">
      <c r="A64">
        <v>61</v>
      </c>
      <c r="B64" s="457" t="s">
        <v>409</v>
      </c>
      <c r="C64" s="458" t="s">
        <v>410</v>
      </c>
      <c r="D64" s="458" t="s">
        <v>283</v>
      </c>
    </row>
    <row r="65" spans="1:4">
      <c r="A65">
        <v>62</v>
      </c>
      <c r="B65" s="457" t="s">
        <v>411</v>
      </c>
      <c r="C65" s="458" t="s">
        <v>412</v>
      </c>
      <c r="D65" s="458" t="s">
        <v>283</v>
      </c>
    </row>
    <row r="66" spans="1:4">
      <c r="A66">
        <v>63</v>
      </c>
      <c r="B66" s="457" t="s">
        <v>413</v>
      </c>
      <c r="C66" s="458" t="s">
        <v>414</v>
      </c>
      <c r="D66" s="458" t="s">
        <v>296</v>
      </c>
    </row>
    <row r="67" spans="1:4">
      <c r="A67">
        <v>64</v>
      </c>
      <c r="B67" s="457" t="s">
        <v>415</v>
      </c>
      <c r="C67" s="458" t="s">
        <v>416</v>
      </c>
      <c r="D67" s="458" t="s">
        <v>315</v>
      </c>
    </row>
    <row r="68" spans="1:4">
      <c r="A68">
        <v>65</v>
      </c>
      <c r="B68" s="457" t="s">
        <v>417</v>
      </c>
      <c r="C68" s="458" t="s">
        <v>418</v>
      </c>
      <c r="D68" s="458" t="s">
        <v>283</v>
      </c>
    </row>
    <row r="69" spans="1:4">
      <c r="A69">
        <v>66</v>
      </c>
      <c r="B69" s="457" t="s">
        <v>419</v>
      </c>
      <c r="C69" s="458" t="s">
        <v>420</v>
      </c>
      <c r="D69" s="458" t="s">
        <v>283</v>
      </c>
    </row>
    <row r="70" spans="1:4">
      <c r="A70">
        <v>67</v>
      </c>
      <c r="B70" s="457" t="s">
        <v>421</v>
      </c>
      <c r="C70" s="458" t="s">
        <v>422</v>
      </c>
      <c r="D70" s="458" t="s">
        <v>283</v>
      </c>
    </row>
    <row r="71" spans="1:4">
      <c r="A71">
        <v>68</v>
      </c>
      <c r="B71" s="457" t="s">
        <v>423</v>
      </c>
      <c r="C71" s="458" t="s">
        <v>424</v>
      </c>
      <c r="D71" s="458" t="s">
        <v>296</v>
      </c>
    </row>
    <row r="72" spans="1:4">
      <c r="A72">
        <v>69</v>
      </c>
      <c r="B72" s="457" t="s">
        <v>425</v>
      </c>
      <c r="C72" s="458" t="s">
        <v>426</v>
      </c>
      <c r="D72" s="458" t="s">
        <v>283</v>
      </c>
    </row>
    <row r="73" spans="1:4">
      <c r="A73">
        <v>70</v>
      </c>
      <c r="B73" s="457" t="s">
        <v>427</v>
      </c>
      <c r="C73" s="458" t="s">
        <v>428</v>
      </c>
      <c r="D73" s="458" t="s">
        <v>283</v>
      </c>
    </row>
    <row r="74" spans="1:4">
      <c r="A74">
        <v>71</v>
      </c>
      <c r="B74" s="457" t="s">
        <v>429</v>
      </c>
      <c r="C74" s="458" t="s">
        <v>430</v>
      </c>
      <c r="D74" s="458" t="s">
        <v>291</v>
      </c>
    </row>
    <row r="75" spans="1:4">
      <c r="A75">
        <v>72</v>
      </c>
      <c r="B75" s="457" t="s">
        <v>431</v>
      </c>
      <c r="C75" s="458" t="s">
        <v>432</v>
      </c>
      <c r="D75" s="458" t="s">
        <v>283</v>
      </c>
    </row>
    <row r="76" spans="1:4">
      <c r="A76">
        <v>73</v>
      </c>
      <c r="B76" s="457" t="s">
        <v>433</v>
      </c>
      <c r="C76" s="458" t="s">
        <v>434</v>
      </c>
      <c r="D76" s="458" t="s">
        <v>283</v>
      </c>
    </row>
    <row r="77" spans="1:4">
      <c r="A77">
        <v>74</v>
      </c>
      <c r="B77" s="457" t="s">
        <v>435</v>
      </c>
      <c r="C77" s="458" t="s">
        <v>436</v>
      </c>
      <c r="D77" s="458" t="s">
        <v>288</v>
      </c>
    </row>
    <row r="78" spans="1:4">
      <c r="A78">
        <v>75</v>
      </c>
      <c r="B78" s="457" t="s">
        <v>437</v>
      </c>
      <c r="C78" s="458" t="s">
        <v>438</v>
      </c>
      <c r="D78" s="458" t="s">
        <v>283</v>
      </c>
    </row>
    <row r="79" spans="1:4">
      <c r="A79">
        <v>76</v>
      </c>
      <c r="B79" s="457" t="s">
        <v>439</v>
      </c>
      <c r="C79" s="458" t="s">
        <v>440</v>
      </c>
      <c r="D79" s="458" t="s">
        <v>283</v>
      </c>
    </row>
    <row r="80" spans="1:4">
      <c r="A80">
        <v>77</v>
      </c>
      <c r="B80" s="457" t="s">
        <v>441</v>
      </c>
      <c r="C80" s="458" t="s">
        <v>442</v>
      </c>
      <c r="D80" s="458" t="s">
        <v>283</v>
      </c>
    </row>
    <row r="81" spans="1:4">
      <c r="A81">
        <v>78</v>
      </c>
      <c r="B81" s="457" t="s">
        <v>443</v>
      </c>
      <c r="C81" s="458" t="s">
        <v>444</v>
      </c>
      <c r="D81" s="458" t="s">
        <v>296</v>
      </c>
    </row>
    <row r="82" spans="1:4">
      <c r="A82">
        <v>79</v>
      </c>
      <c r="B82" s="457" t="s">
        <v>445</v>
      </c>
      <c r="C82" s="458" t="s">
        <v>446</v>
      </c>
      <c r="D82" s="458" t="s">
        <v>283</v>
      </c>
    </row>
    <row r="83" spans="1:4">
      <c r="A83">
        <v>80</v>
      </c>
      <c r="B83" s="457" t="s">
        <v>447</v>
      </c>
      <c r="C83" s="458" t="s">
        <v>448</v>
      </c>
      <c r="D83" s="458" t="s">
        <v>283</v>
      </c>
    </row>
    <row r="84" spans="1:4">
      <c r="A84">
        <v>81</v>
      </c>
      <c r="B84" s="457" t="s">
        <v>449</v>
      </c>
      <c r="C84" s="458" t="s">
        <v>450</v>
      </c>
      <c r="D84" s="458" t="s">
        <v>291</v>
      </c>
    </row>
    <row r="85" spans="1:4">
      <c r="A85">
        <v>82</v>
      </c>
      <c r="B85" s="457" t="s">
        <v>451</v>
      </c>
      <c r="C85" s="458" t="s">
        <v>452</v>
      </c>
      <c r="D85" s="458" t="s">
        <v>283</v>
      </c>
    </row>
    <row r="86" spans="1:4">
      <c r="A86">
        <v>83</v>
      </c>
      <c r="B86" s="457" t="s">
        <v>453</v>
      </c>
      <c r="C86" s="458" t="s">
        <v>454</v>
      </c>
      <c r="D86" s="458" t="s">
        <v>296</v>
      </c>
    </row>
    <row r="87" spans="1:4">
      <c r="A87">
        <v>84</v>
      </c>
      <c r="B87" s="457" t="s">
        <v>455</v>
      </c>
      <c r="C87" s="458" t="s">
        <v>456</v>
      </c>
      <c r="D87" s="458" t="s">
        <v>283</v>
      </c>
    </row>
    <row r="88" spans="1:4">
      <c r="A88">
        <v>85</v>
      </c>
      <c r="B88" s="457" t="s">
        <v>457</v>
      </c>
      <c r="C88" s="458" t="s">
        <v>458</v>
      </c>
      <c r="D88" s="458" t="s">
        <v>283</v>
      </c>
    </row>
    <row r="89" spans="1:4">
      <c r="A89">
        <v>86</v>
      </c>
      <c r="B89" s="457" t="s">
        <v>459</v>
      </c>
      <c r="C89" s="458" t="s">
        <v>460</v>
      </c>
      <c r="D89" s="458" t="s">
        <v>288</v>
      </c>
    </row>
    <row r="90" spans="1:4">
      <c r="A90">
        <v>87</v>
      </c>
      <c r="B90" s="457" t="s">
        <v>461</v>
      </c>
      <c r="C90" s="458" t="s">
        <v>462</v>
      </c>
      <c r="D90" s="458" t="s">
        <v>288</v>
      </c>
    </row>
    <row r="91" spans="1:4">
      <c r="A91">
        <v>88</v>
      </c>
      <c r="B91" s="457" t="s">
        <v>463</v>
      </c>
      <c r="C91" s="458" t="s">
        <v>464</v>
      </c>
      <c r="D91" s="458" t="s">
        <v>283</v>
      </c>
    </row>
    <row r="92" spans="1:4">
      <c r="A92">
        <v>89</v>
      </c>
      <c r="B92" s="457" t="s">
        <v>465</v>
      </c>
      <c r="C92" s="458" t="s">
        <v>466</v>
      </c>
      <c r="D92" s="458" t="s">
        <v>283</v>
      </c>
    </row>
    <row r="93" spans="1:4">
      <c r="A93">
        <v>90</v>
      </c>
      <c r="B93" s="457" t="s">
        <v>467</v>
      </c>
      <c r="C93" s="458" t="s">
        <v>468</v>
      </c>
      <c r="D93" s="458" t="s">
        <v>283</v>
      </c>
    </row>
    <row r="94" spans="1:4">
      <c r="A94">
        <v>91</v>
      </c>
      <c r="B94" s="457" t="s">
        <v>469</v>
      </c>
      <c r="C94" s="458" t="s">
        <v>470</v>
      </c>
      <c r="D94" s="458" t="s">
        <v>283</v>
      </c>
    </row>
    <row r="95" spans="1:4">
      <c r="A95">
        <v>92</v>
      </c>
      <c r="B95" s="457" t="s">
        <v>471</v>
      </c>
      <c r="C95" s="458" t="s">
        <v>472</v>
      </c>
      <c r="D95" s="458" t="s">
        <v>283</v>
      </c>
    </row>
    <row r="96" spans="1:4">
      <c r="A96">
        <v>93</v>
      </c>
      <c r="B96" s="457" t="s">
        <v>473</v>
      </c>
      <c r="C96" s="458" t="s">
        <v>474</v>
      </c>
      <c r="D96" s="458" t="s">
        <v>283</v>
      </c>
    </row>
    <row r="97" spans="1:4">
      <c r="A97">
        <v>94</v>
      </c>
      <c r="B97" s="457" t="s">
        <v>475</v>
      </c>
      <c r="C97" s="458" t="s">
        <v>476</v>
      </c>
      <c r="D97" s="458" t="s">
        <v>288</v>
      </c>
    </row>
    <row r="98" spans="1:4">
      <c r="A98">
        <v>95</v>
      </c>
      <c r="B98" s="457" t="s">
        <v>477</v>
      </c>
      <c r="C98" s="458" t="s">
        <v>478</v>
      </c>
      <c r="D98" s="458" t="s">
        <v>283</v>
      </c>
    </row>
    <row r="99" spans="1:4">
      <c r="A99">
        <v>96</v>
      </c>
      <c r="B99" s="457" t="s">
        <v>479</v>
      </c>
      <c r="C99" s="458" t="s">
        <v>480</v>
      </c>
      <c r="D99" s="458" t="s">
        <v>291</v>
      </c>
    </row>
    <row r="100" spans="1:4">
      <c r="A100">
        <v>97</v>
      </c>
      <c r="B100" s="457" t="s">
        <v>481</v>
      </c>
      <c r="C100" s="458" t="s">
        <v>482</v>
      </c>
      <c r="D100" s="458" t="s">
        <v>283</v>
      </c>
    </row>
    <row r="101" spans="1:4">
      <c r="A101">
        <v>98</v>
      </c>
      <c r="B101" s="457" t="s">
        <v>483</v>
      </c>
      <c r="C101" s="458" t="s">
        <v>484</v>
      </c>
      <c r="D101" s="458" t="s">
        <v>334</v>
      </c>
    </row>
    <row r="102" spans="1:4">
      <c r="A102">
        <v>99</v>
      </c>
      <c r="B102" s="457" t="s">
        <v>485</v>
      </c>
      <c r="C102" s="458" t="s">
        <v>486</v>
      </c>
      <c r="D102" s="458" t="s">
        <v>283</v>
      </c>
    </row>
    <row r="103" spans="1:4">
      <c r="A103">
        <v>100</v>
      </c>
      <c r="B103" s="457" t="s">
        <v>487</v>
      </c>
      <c r="C103" s="458" t="s">
        <v>488</v>
      </c>
      <c r="D103" s="458" t="s">
        <v>283</v>
      </c>
    </row>
    <row r="104" spans="1:4">
      <c r="A104">
        <v>101</v>
      </c>
      <c r="B104" s="457" t="s">
        <v>489</v>
      </c>
      <c r="C104" s="458" t="s">
        <v>490</v>
      </c>
      <c r="D104" s="458" t="s">
        <v>283</v>
      </c>
    </row>
    <row r="105" spans="1:4">
      <c r="A105">
        <v>102</v>
      </c>
      <c r="B105" s="457" t="s">
        <v>491</v>
      </c>
      <c r="C105" s="458" t="s">
        <v>492</v>
      </c>
      <c r="D105" s="458" t="s">
        <v>283</v>
      </c>
    </row>
    <row r="106" spans="1:4">
      <c r="A106">
        <v>103</v>
      </c>
      <c r="B106" s="457" t="s">
        <v>493</v>
      </c>
      <c r="C106" s="458" t="s">
        <v>494</v>
      </c>
      <c r="D106" s="458" t="s">
        <v>283</v>
      </c>
    </row>
    <row r="107" spans="1:4">
      <c r="A107">
        <v>104</v>
      </c>
      <c r="B107" s="457" t="s">
        <v>495</v>
      </c>
      <c r="C107" s="458" t="s">
        <v>496</v>
      </c>
      <c r="D107" s="458" t="s">
        <v>283</v>
      </c>
    </row>
    <row r="108" spans="1:4">
      <c r="A108">
        <v>105</v>
      </c>
      <c r="B108" s="457" t="s">
        <v>497</v>
      </c>
      <c r="C108" s="458" t="s">
        <v>498</v>
      </c>
      <c r="D108" s="458" t="s">
        <v>283</v>
      </c>
    </row>
    <row r="109" spans="1:4">
      <c r="A109">
        <v>106</v>
      </c>
      <c r="B109" s="457" t="s">
        <v>499</v>
      </c>
      <c r="C109" s="458" t="s">
        <v>500</v>
      </c>
      <c r="D109" s="458" t="s">
        <v>283</v>
      </c>
    </row>
    <row r="110" spans="1:4">
      <c r="A110">
        <v>107</v>
      </c>
      <c r="B110" s="457" t="s">
        <v>501</v>
      </c>
      <c r="C110" s="458" t="s">
        <v>502</v>
      </c>
      <c r="D110" s="458" t="s">
        <v>283</v>
      </c>
    </row>
    <row r="111" spans="1:4">
      <c r="A111">
        <v>108</v>
      </c>
      <c r="B111" s="457" t="s">
        <v>503</v>
      </c>
      <c r="C111" s="458" t="s">
        <v>504</v>
      </c>
      <c r="D111" s="458" t="s">
        <v>283</v>
      </c>
    </row>
    <row r="112" spans="1:4">
      <c r="A112">
        <v>109</v>
      </c>
      <c r="B112" s="457" t="s">
        <v>505</v>
      </c>
      <c r="C112" s="458" t="s">
        <v>506</v>
      </c>
      <c r="D112" s="458" t="s">
        <v>315</v>
      </c>
    </row>
    <row r="113" spans="1:4">
      <c r="A113">
        <v>110</v>
      </c>
      <c r="B113" s="457" t="s">
        <v>507</v>
      </c>
      <c r="C113" s="458" t="s">
        <v>508</v>
      </c>
      <c r="D113" s="458" t="s">
        <v>283</v>
      </c>
    </row>
    <row r="114" spans="1:4">
      <c r="A114">
        <v>111</v>
      </c>
      <c r="B114" s="457" t="s">
        <v>509</v>
      </c>
      <c r="C114" s="458" t="s">
        <v>510</v>
      </c>
      <c r="D114" s="458" t="s">
        <v>283</v>
      </c>
    </row>
    <row r="115" spans="1:4">
      <c r="A115">
        <v>112</v>
      </c>
      <c r="B115" s="457" t="s">
        <v>511</v>
      </c>
      <c r="C115" s="458" t="s">
        <v>512</v>
      </c>
      <c r="D115" s="458" t="s">
        <v>283</v>
      </c>
    </row>
    <row r="116" spans="1:4">
      <c r="A116">
        <v>113</v>
      </c>
      <c r="B116" s="457" t="s">
        <v>513</v>
      </c>
      <c r="C116" s="458" t="s">
        <v>514</v>
      </c>
      <c r="D116" s="458" t="s">
        <v>334</v>
      </c>
    </row>
    <row r="117" spans="1:4">
      <c r="A117">
        <v>114</v>
      </c>
      <c r="B117" s="457" t="s">
        <v>515</v>
      </c>
      <c r="C117" s="458" t="s">
        <v>516</v>
      </c>
      <c r="D117" s="458" t="s">
        <v>283</v>
      </c>
    </row>
    <row r="118" spans="1:4">
      <c r="A118">
        <v>115</v>
      </c>
      <c r="B118" s="457" t="s">
        <v>517</v>
      </c>
      <c r="C118" s="458" t="s">
        <v>518</v>
      </c>
      <c r="D118" s="458" t="s">
        <v>283</v>
      </c>
    </row>
    <row r="119" spans="1:4">
      <c r="A119">
        <v>116</v>
      </c>
      <c r="B119" s="457" t="s">
        <v>519</v>
      </c>
      <c r="C119" s="458" t="s">
        <v>520</v>
      </c>
      <c r="D119" s="458" t="s">
        <v>288</v>
      </c>
    </row>
    <row r="120" spans="1:4">
      <c r="A120">
        <v>117</v>
      </c>
      <c r="B120" s="457" t="s">
        <v>521</v>
      </c>
      <c r="C120" s="458" t="s">
        <v>522</v>
      </c>
      <c r="D120" s="458" t="s">
        <v>283</v>
      </c>
    </row>
    <row r="121" spans="1:4">
      <c r="A121">
        <v>118</v>
      </c>
      <c r="B121" s="457" t="s">
        <v>523</v>
      </c>
      <c r="C121" s="458" t="s">
        <v>524</v>
      </c>
      <c r="D121" s="458" t="s">
        <v>291</v>
      </c>
    </row>
    <row r="122" spans="1:4">
      <c r="A122">
        <v>119</v>
      </c>
      <c r="B122" s="457" t="s">
        <v>525</v>
      </c>
      <c r="C122" s="458" t="s">
        <v>526</v>
      </c>
      <c r="D122" s="458" t="s">
        <v>283</v>
      </c>
    </row>
    <row r="123" spans="1:4">
      <c r="A123">
        <v>120</v>
      </c>
      <c r="B123" s="457" t="s">
        <v>527</v>
      </c>
      <c r="C123" s="458" t="s">
        <v>528</v>
      </c>
      <c r="D123" s="458" t="s">
        <v>291</v>
      </c>
    </row>
    <row r="124" spans="1:4">
      <c r="A124">
        <v>121</v>
      </c>
      <c r="B124" s="457" t="s">
        <v>529</v>
      </c>
      <c r="C124" s="458" t="s">
        <v>530</v>
      </c>
      <c r="D124" s="458" t="s">
        <v>283</v>
      </c>
    </row>
    <row r="125" spans="1:4">
      <c r="A125">
        <v>122</v>
      </c>
      <c r="B125" s="457" t="s">
        <v>531</v>
      </c>
      <c r="C125" s="458" t="s">
        <v>532</v>
      </c>
      <c r="D125" s="458" t="s">
        <v>283</v>
      </c>
    </row>
    <row r="126" spans="1:4">
      <c r="A126">
        <v>123</v>
      </c>
      <c r="B126" s="457" t="s">
        <v>533</v>
      </c>
      <c r="C126" s="458" t="s">
        <v>534</v>
      </c>
      <c r="D126" s="458" t="s">
        <v>283</v>
      </c>
    </row>
    <row r="127" spans="1:4">
      <c r="A127">
        <v>124</v>
      </c>
      <c r="B127" s="457" t="s">
        <v>535</v>
      </c>
      <c r="C127" s="458" t="s">
        <v>536</v>
      </c>
      <c r="D127" s="458" t="s">
        <v>283</v>
      </c>
    </row>
    <row r="128" spans="1:4">
      <c r="A128">
        <v>125</v>
      </c>
      <c r="B128" s="457" t="s">
        <v>537</v>
      </c>
      <c r="C128" s="458" t="s">
        <v>538</v>
      </c>
      <c r="D128" s="458" t="s">
        <v>283</v>
      </c>
    </row>
    <row r="129" spans="1:4">
      <c r="A129">
        <v>126</v>
      </c>
      <c r="B129" s="457" t="s">
        <v>539</v>
      </c>
      <c r="C129" s="458" t="s">
        <v>540</v>
      </c>
      <c r="D129" s="458" t="s">
        <v>283</v>
      </c>
    </row>
    <row r="130" spans="1:4">
      <c r="A130">
        <v>127</v>
      </c>
      <c r="B130" s="457" t="s">
        <v>541</v>
      </c>
      <c r="C130" s="458" t="s">
        <v>542</v>
      </c>
      <c r="D130" s="458" t="s">
        <v>283</v>
      </c>
    </row>
    <row r="131" spans="1:4">
      <c r="A131">
        <v>128</v>
      </c>
      <c r="B131" s="457" t="s">
        <v>543</v>
      </c>
      <c r="C131" s="458" t="s">
        <v>544</v>
      </c>
      <c r="D131" s="458" t="s">
        <v>283</v>
      </c>
    </row>
    <row r="132" spans="1:4">
      <c r="A132">
        <v>129</v>
      </c>
      <c r="B132" s="457" t="s">
        <v>545</v>
      </c>
      <c r="C132" s="458" t="s">
        <v>546</v>
      </c>
      <c r="D132" s="458" t="s">
        <v>283</v>
      </c>
    </row>
    <row r="133" spans="1:4">
      <c r="A133">
        <v>130</v>
      </c>
      <c r="B133" s="457" t="s">
        <v>547</v>
      </c>
      <c r="C133" s="458" t="s">
        <v>548</v>
      </c>
      <c r="D133" s="458" t="s">
        <v>283</v>
      </c>
    </row>
    <row r="134" spans="1:4">
      <c r="A134">
        <v>131</v>
      </c>
      <c r="B134" s="457" t="s">
        <v>549</v>
      </c>
      <c r="C134" s="458" t="s">
        <v>550</v>
      </c>
      <c r="D134" s="458" t="s">
        <v>283</v>
      </c>
    </row>
    <row r="135" spans="1:4">
      <c r="A135">
        <v>132</v>
      </c>
      <c r="B135" s="457" t="s">
        <v>551</v>
      </c>
      <c r="C135" s="458" t="s">
        <v>552</v>
      </c>
      <c r="D135" s="458" t="s">
        <v>283</v>
      </c>
    </row>
    <row r="136" spans="1:4">
      <c r="A136">
        <v>133</v>
      </c>
      <c r="B136" s="457" t="s">
        <v>553</v>
      </c>
      <c r="C136" s="458" t="s">
        <v>554</v>
      </c>
      <c r="D136" s="458" t="s">
        <v>283</v>
      </c>
    </row>
    <row r="137" spans="1:4">
      <c r="A137">
        <v>134</v>
      </c>
      <c r="B137" s="457" t="s">
        <v>555</v>
      </c>
      <c r="C137" s="458" t="s">
        <v>556</v>
      </c>
      <c r="D137" s="458" t="s">
        <v>283</v>
      </c>
    </row>
    <row r="138" spans="1:4">
      <c r="A138">
        <v>135</v>
      </c>
      <c r="B138" s="457" t="s">
        <v>557</v>
      </c>
      <c r="C138" s="458" t="s">
        <v>558</v>
      </c>
      <c r="D138" s="458" t="s">
        <v>283</v>
      </c>
    </row>
    <row r="139" spans="1:4">
      <c r="A139">
        <v>136</v>
      </c>
      <c r="B139" s="457" t="s">
        <v>559</v>
      </c>
      <c r="C139" s="458" t="s">
        <v>560</v>
      </c>
      <c r="D139" s="458" t="s">
        <v>283</v>
      </c>
    </row>
    <row r="140" spans="1:4">
      <c r="A140">
        <v>137</v>
      </c>
      <c r="B140" s="457" t="s">
        <v>561</v>
      </c>
      <c r="C140" s="458" t="s">
        <v>562</v>
      </c>
      <c r="D140" s="458" t="s">
        <v>283</v>
      </c>
    </row>
    <row r="141" spans="1:4">
      <c r="A141">
        <v>138</v>
      </c>
      <c r="B141" s="457" t="s">
        <v>563</v>
      </c>
      <c r="C141" s="458" t="s">
        <v>564</v>
      </c>
      <c r="D141" s="458" t="s">
        <v>283</v>
      </c>
    </row>
    <row r="142" spans="1:4">
      <c r="A142">
        <v>139</v>
      </c>
      <c r="B142" s="457" t="s">
        <v>565</v>
      </c>
      <c r="C142" s="458" t="s">
        <v>566</v>
      </c>
      <c r="D142" s="458" t="s">
        <v>283</v>
      </c>
    </row>
    <row r="143" spans="1:4">
      <c r="A143">
        <v>140</v>
      </c>
      <c r="B143" s="457" t="s">
        <v>567</v>
      </c>
      <c r="C143" s="458" t="s">
        <v>568</v>
      </c>
      <c r="D143" s="458" t="s">
        <v>288</v>
      </c>
    </row>
    <row r="144" spans="1:4">
      <c r="A144">
        <v>141</v>
      </c>
      <c r="B144" s="457" t="s">
        <v>569</v>
      </c>
      <c r="C144" s="458" t="s">
        <v>570</v>
      </c>
      <c r="D144" s="458" t="s">
        <v>291</v>
      </c>
    </row>
    <row r="145" spans="1:4">
      <c r="A145">
        <v>142</v>
      </c>
      <c r="B145" s="457" t="s">
        <v>571</v>
      </c>
      <c r="C145" s="458" t="s">
        <v>572</v>
      </c>
      <c r="D145" s="458" t="s">
        <v>283</v>
      </c>
    </row>
    <row r="146" spans="1:4">
      <c r="A146">
        <v>143</v>
      </c>
      <c r="B146" s="457" t="s">
        <v>573</v>
      </c>
      <c r="C146" s="458" t="s">
        <v>574</v>
      </c>
      <c r="D146" s="458" t="s">
        <v>288</v>
      </c>
    </row>
    <row r="147" spans="1:4">
      <c r="A147">
        <v>144</v>
      </c>
      <c r="B147" s="457" t="s">
        <v>575</v>
      </c>
      <c r="C147" s="458" t="s">
        <v>576</v>
      </c>
      <c r="D147" s="458" t="s">
        <v>303</v>
      </c>
    </row>
    <row r="148" spans="1:4">
      <c r="A148">
        <v>145</v>
      </c>
      <c r="B148" s="457" t="s">
        <v>577</v>
      </c>
      <c r="C148" s="458" t="s">
        <v>578</v>
      </c>
      <c r="D148" s="458" t="s">
        <v>296</v>
      </c>
    </row>
    <row r="149" spans="1:4">
      <c r="A149">
        <v>146</v>
      </c>
      <c r="B149" s="457" t="s">
        <v>579</v>
      </c>
      <c r="C149" s="458" t="s">
        <v>580</v>
      </c>
      <c r="D149" s="458" t="s">
        <v>334</v>
      </c>
    </row>
    <row r="150" spans="1:4">
      <c r="A150">
        <v>147</v>
      </c>
      <c r="B150" s="457" t="s">
        <v>581</v>
      </c>
      <c r="C150" s="458" t="s">
        <v>582</v>
      </c>
      <c r="D150" s="458" t="s">
        <v>303</v>
      </c>
    </row>
    <row r="151" spans="1:4">
      <c r="A151">
        <v>148</v>
      </c>
      <c r="B151" s="457" t="s">
        <v>583</v>
      </c>
      <c r="C151" s="458" t="s">
        <v>584</v>
      </c>
      <c r="D151" s="458" t="s">
        <v>296</v>
      </c>
    </row>
    <row r="152" spans="1:4">
      <c r="A152">
        <v>149</v>
      </c>
      <c r="B152" s="457" t="s">
        <v>585</v>
      </c>
      <c r="C152" s="458" t="s">
        <v>586</v>
      </c>
      <c r="D152" s="458" t="s">
        <v>303</v>
      </c>
    </row>
    <row r="153" spans="1:4">
      <c r="A153">
        <v>150</v>
      </c>
      <c r="B153" s="457" t="s">
        <v>587</v>
      </c>
      <c r="C153" s="458" t="s">
        <v>588</v>
      </c>
      <c r="D153" s="458" t="s">
        <v>334</v>
      </c>
    </row>
    <row r="154" spans="1:4">
      <c r="A154">
        <v>151</v>
      </c>
      <c r="B154" s="457" t="s">
        <v>589</v>
      </c>
      <c r="C154" s="458" t="s">
        <v>590</v>
      </c>
      <c r="D154" s="458" t="s">
        <v>296</v>
      </c>
    </row>
    <row r="155" spans="1:4">
      <c r="A155">
        <v>152</v>
      </c>
      <c r="B155" s="457" t="s">
        <v>591</v>
      </c>
      <c r="C155" s="458" t="s">
        <v>592</v>
      </c>
      <c r="D155" s="458" t="s">
        <v>288</v>
      </c>
    </row>
    <row r="156" spans="1:4">
      <c r="A156">
        <v>153</v>
      </c>
      <c r="B156" s="457" t="s">
        <v>593</v>
      </c>
      <c r="C156" s="458" t="s">
        <v>594</v>
      </c>
      <c r="D156" s="458" t="s">
        <v>291</v>
      </c>
    </row>
    <row r="157" spans="1:4">
      <c r="A157">
        <v>154</v>
      </c>
      <c r="B157" s="457" t="s">
        <v>595</v>
      </c>
      <c r="C157" s="458" t="s">
        <v>596</v>
      </c>
      <c r="D157" s="458" t="s">
        <v>283</v>
      </c>
    </row>
    <row r="158" spans="1:4">
      <c r="A158">
        <v>155</v>
      </c>
      <c r="B158" s="457" t="s">
        <v>597</v>
      </c>
      <c r="C158" s="458" t="s">
        <v>598</v>
      </c>
      <c r="D158" s="458" t="s">
        <v>283</v>
      </c>
    </row>
    <row r="159" spans="1:4">
      <c r="A159">
        <v>156</v>
      </c>
      <c r="B159" s="457" t="s">
        <v>599</v>
      </c>
      <c r="C159" s="458" t="s">
        <v>600</v>
      </c>
      <c r="D159" s="458" t="s">
        <v>283</v>
      </c>
    </row>
    <row r="160" spans="1:4">
      <c r="A160">
        <v>157</v>
      </c>
      <c r="B160" s="457" t="s">
        <v>601</v>
      </c>
      <c r="C160" s="458" t="s">
        <v>602</v>
      </c>
      <c r="D160" s="458" t="s">
        <v>291</v>
      </c>
    </row>
    <row r="161" spans="1:4">
      <c r="A161">
        <v>158</v>
      </c>
      <c r="B161" s="457" t="s">
        <v>603</v>
      </c>
      <c r="C161" s="458" t="s">
        <v>604</v>
      </c>
      <c r="D161" s="458" t="s">
        <v>296</v>
      </c>
    </row>
    <row r="162" spans="1:4">
      <c r="A162">
        <v>159</v>
      </c>
      <c r="B162" s="457" t="s">
        <v>605</v>
      </c>
      <c r="C162" s="458" t="s">
        <v>606</v>
      </c>
      <c r="D162" s="458" t="s">
        <v>283</v>
      </c>
    </row>
    <row r="163" spans="1:4">
      <c r="A163">
        <v>160</v>
      </c>
      <c r="B163" s="457" t="s">
        <v>607</v>
      </c>
      <c r="C163" s="458" t="s">
        <v>608</v>
      </c>
      <c r="D163" s="458" t="s">
        <v>296</v>
      </c>
    </row>
    <row r="164" spans="1:4">
      <c r="A164">
        <v>161</v>
      </c>
      <c r="B164" s="457" t="s">
        <v>609</v>
      </c>
      <c r="C164" s="458" t="s">
        <v>610</v>
      </c>
      <c r="D164" s="458" t="s">
        <v>296</v>
      </c>
    </row>
    <row r="165" spans="1:4">
      <c r="A165">
        <v>162</v>
      </c>
      <c r="B165" s="457" t="s">
        <v>611</v>
      </c>
      <c r="C165" s="458" t="s">
        <v>612</v>
      </c>
      <c r="D165" s="458" t="s">
        <v>296</v>
      </c>
    </row>
    <row r="166" spans="1:4">
      <c r="A166">
        <v>163</v>
      </c>
      <c r="B166" s="457" t="s">
        <v>613</v>
      </c>
      <c r="C166" s="458" t="s">
        <v>614</v>
      </c>
      <c r="D166" s="458" t="s">
        <v>283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0" t="s">
        <v>231</v>
      </c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2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200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200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200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200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9.4901760000000016E-2</v>
      </c>
      <c r="M45" s="394">
        <f>'A8'!M50</f>
        <v>0</v>
      </c>
      <c r="N45" s="394">
        <f>'A8'!N50</f>
        <v>69.848107920000004</v>
      </c>
      <c r="O45" s="394">
        <f>'A8'!O50</f>
        <v>24.826952940000009</v>
      </c>
      <c r="P45" s="394">
        <f>'A8'!P50</f>
        <v>2.7952021400000002</v>
      </c>
      <c r="Q45" s="394">
        <f>'A8'!Q50</f>
        <v>0</v>
      </c>
      <c r="R45" s="394">
        <f>'A8'!R50</f>
        <v>0.82000000000000006</v>
      </c>
      <c r="S45" s="394">
        <f>'A8'!S50</f>
        <v>4.8534100000000004E-2</v>
      </c>
      <c r="T45" s="394">
        <f>'A8'!T50</f>
        <v>0</v>
      </c>
      <c r="U45" s="394">
        <f>'A8'!U50</f>
        <v>0</v>
      </c>
      <c r="V45" s="394">
        <f>'A8'!V50</f>
        <v>9.5489999999999992E-2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4.31416E-3</v>
      </c>
      <c r="AA45" s="394">
        <f>'A8'!AA50</f>
        <v>0</v>
      </c>
      <c r="AB45" s="394">
        <f>'A8'!AB50</f>
        <v>0</v>
      </c>
      <c r="AC45" s="394">
        <f>'A8'!AC50</f>
        <v>5184.5152731200005</v>
      </c>
      <c r="AD45" s="394">
        <f>'A8'!AD50</f>
        <v>2460.2700855100002</v>
      </c>
      <c r="AE45" s="394">
        <f>'A8'!AE50</f>
        <v>0</v>
      </c>
      <c r="AF45" s="394">
        <f>'A8'!AF50</f>
        <v>0</v>
      </c>
      <c r="AG45" s="394">
        <f>'A8'!AG50</f>
        <v>71.233287059999995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35.836401220000006</v>
      </c>
      <c r="AM45" s="394">
        <f>'A8'!AM50</f>
        <v>1.550678E-2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1561.6130000000001</v>
      </c>
      <c r="AR45" s="394">
        <f>'A8'!AR50</f>
        <v>25062.670318530014</v>
      </c>
    </row>
    <row r="46" spans="1:44" s="44" customFormat="1" ht="18" customHeight="1">
      <c r="A46" s="480" t="s">
        <v>248</v>
      </c>
      <c r="B46" s="481"/>
      <c r="C46" s="481"/>
      <c r="D46" s="481"/>
      <c r="E46" s="481"/>
      <c r="F46" s="481"/>
      <c r="G46" s="481"/>
      <c r="H46" s="481"/>
      <c r="I46" s="481"/>
      <c r="J46" s="481"/>
      <c r="K46" s="481"/>
      <c r="L46" s="481"/>
      <c r="M46" s="481"/>
      <c r="O46" s="42"/>
      <c r="P46" s="42"/>
      <c r="T46" s="45"/>
    </row>
    <row r="47" spans="1:44" s="44" customFormat="1" ht="18" hidden="1" customHeight="1">
      <c r="A47" s="480" t="s">
        <v>240</v>
      </c>
      <c r="B47" s="481"/>
      <c r="C47" s="481"/>
      <c r="D47" s="481"/>
      <c r="E47" s="481"/>
      <c r="F47" s="481"/>
      <c r="G47" s="481"/>
      <c r="H47" s="481"/>
      <c r="I47" s="481"/>
      <c r="J47" s="481"/>
      <c r="K47" s="481"/>
      <c r="L47" s="481"/>
      <c r="M47" s="481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tabSelected="1"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20" sqref="E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6" t="s">
        <v>162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163</v>
      </c>
      <c r="F18" s="332">
        <v>115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17</v>
      </c>
      <c r="F20" s="333">
        <v>16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145</v>
      </c>
      <c r="F29" s="469" t="s">
        <v>146</v>
      </c>
      <c r="G29" s="470"/>
      <c r="H29" s="470"/>
      <c r="I29" s="471"/>
      <c r="J29" s="327"/>
    </row>
    <row r="30" spans="2:10" ht="34.5" thickBot="1">
      <c r="B30" s="321"/>
      <c r="C30" s="474"/>
      <c r="D30" s="475"/>
      <c r="E30" s="468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5" t="s">
        <v>140</v>
      </c>
      <c r="D31" s="466"/>
      <c r="E31" s="357">
        <v>7919.2314259699951</v>
      </c>
      <c r="F31" s="358">
        <v>150</v>
      </c>
      <c r="G31" s="359">
        <v>278.93206481499993</v>
      </c>
      <c r="H31" s="359">
        <v>59361.580372585035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7"/>
      <c r="B2" s="49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8"/>
      <c r="C3" s="498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8"/>
      <c r="C4" s="498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8"/>
      <c r="C6" s="498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8"/>
      <c r="C7" s="498"/>
      <c r="D7" s="208"/>
      <c r="E7" s="140"/>
      <c r="F7" s="142"/>
      <c r="I7" s="147" t="s">
        <v>280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8"/>
      <c r="C8" s="498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436374.36253471667</v>
      </c>
      <c r="E13" s="401">
        <f t="shared" si="0"/>
        <v>14997.838801780015</v>
      </c>
      <c r="F13" s="401">
        <f t="shared" si="0"/>
        <v>16.978104740000003</v>
      </c>
      <c r="G13" s="401">
        <f t="shared" si="0"/>
        <v>10.491755000000001</v>
      </c>
      <c r="H13" s="401">
        <f t="shared" si="0"/>
        <v>0.30010429999999999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1.0176219700000002</v>
      </c>
      <c r="M13" s="401">
        <f t="shared" si="0"/>
        <v>451400.98892250675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318135.8115375567</v>
      </c>
      <c r="E14" s="122">
        <v>11881.591048110015</v>
      </c>
      <c r="F14" s="122">
        <v>16.976294920000004</v>
      </c>
      <c r="G14" s="122">
        <v>10.491755000000001</v>
      </c>
      <c r="H14" s="122">
        <v>0.30010429999999999</v>
      </c>
      <c r="I14" s="122">
        <v>0</v>
      </c>
      <c r="J14" s="122">
        <v>0</v>
      </c>
      <c r="K14" s="122">
        <v>0</v>
      </c>
      <c r="L14" s="388">
        <v>1.0176219700000002</v>
      </c>
      <c r="M14" s="111">
        <f t="shared" ref="M14:M22" si="1">SUM(D14:L14)</f>
        <v>330046.1883618568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118238.55099715995</v>
      </c>
      <c r="E15" s="111">
        <v>3116.2477536700003</v>
      </c>
      <c r="F15" s="111">
        <v>1.80982E-3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121354.80056064995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119862.61406760001</v>
      </c>
      <c r="E16" s="401">
        <f t="shared" si="2"/>
        <v>10051.510786070012</v>
      </c>
      <c r="F16" s="401">
        <f t="shared" si="2"/>
        <v>3.1265400100000003</v>
      </c>
      <c r="G16" s="401">
        <f t="shared" si="2"/>
        <v>10.38167529</v>
      </c>
      <c r="H16" s="401">
        <f t="shared" si="2"/>
        <v>8.3747424899999992</v>
      </c>
      <c r="I16" s="401">
        <f t="shared" si="2"/>
        <v>6.7378341800000001</v>
      </c>
      <c r="J16" s="401">
        <f t="shared" si="2"/>
        <v>0.20576399000000001</v>
      </c>
      <c r="K16" s="401">
        <f t="shared" si="2"/>
        <v>0</v>
      </c>
      <c r="L16" s="401">
        <f t="shared" si="2"/>
        <v>25.981822909999998</v>
      </c>
      <c r="M16" s="111">
        <f t="shared" si="1"/>
        <v>129968.93323254003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91335.058019510019</v>
      </c>
      <c r="E17" s="122">
        <v>5752.5576165500142</v>
      </c>
      <c r="F17" s="122">
        <v>3.1265400100000003</v>
      </c>
      <c r="G17" s="122">
        <v>3.7484977099999996</v>
      </c>
      <c r="H17" s="122">
        <v>4.66281897</v>
      </c>
      <c r="I17" s="122">
        <v>6.7378341800000001</v>
      </c>
      <c r="J17" s="122">
        <v>0.20576399000000001</v>
      </c>
      <c r="K17" s="122">
        <v>0</v>
      </c>
      <c r="L17" s="388">
        <v>4.9125032099999988</v>
      </c>
      <c r="M17" s="111">
        <f t="shared" si="1"/>
        <v>97111.009594130024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28527.556048089988</v>
      </c>
      <c r="E18" s="111">
        <v>4298.9531695199976</v>
      </c>
      <c r="F18" s="111">
        <v>0</v>
      </c>
      <c r="G18" s="111">
        <v>6.6331775799999999</v>
      </c>
      <c r="H18" s="111">
        <v>3.7119235199999996</v>
      </c>
      <c r="I18" s="111">
        <v>0</v>
      </c>
      <c r="J18" s="111">
        <v>0</v>
      </c>
      <c r="K18" s="111">
        <v>0</v>
      </c>
      <c r="L18" s="388">
        <v>21.069319700000001</v>
      </c>
      <c r="M18" s="111">
        <f t="shared" si="1"/>
        <v>32857.923638409986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180736.65246042048</v>
      </c>
      <c r="E19" s="401">
        <f t="shared" si="3"/>
        <v>9794.3811078699819</v>
      </c>
      <c r="F19" s="401">
        <f t="shared" si="3"/>
        <v>89.219240570000025</v>
      </c>
      <c r="G19" s="401">
        <f t="shared" si="3"/>
        <v>91.581199360000028</v>
      </c>
      <c r="H19" s="401">
        <f t="shared" si="3"/>
        <v>55.206176809999967</v>
      </c>
      <c r="I19" s="401">
        <f t="shared" si="3"/>
        <v>1.7457123499999998</v>
      </c>
      <c r="J19" s="401">
        <f t="shared" si="3"/>
        <v>1.91709E-3</v>
      </c>
      <c r="K19" s="401">
        <f t="shared" si="3"/>
        <v>19.253136879999992</v>
      </c>
      <c r="L19" s="401">
        <f t="shared" si="3"/>
        <v>36.648676450000004</v>
      </c>
      <c r="M19" s="111">
        <f t="shared" si="1"/>
        <v>190824.68962780046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51344.370262590142</v>
      </c>
      <c r="E20" s="122">
        <v>8907.7734466199818</v>
      </c>
      <c r="F20" s="122">
        <v>89.008620730000018</v>
      </c>
      <c r="G20" s="122">
        <v>85.810127820000034</v>
      </c>
      <c r="H20" s="122">
        <v>52.885138569999967</v>
      </c>
      <c r="I20" s="122">
        <v>1.7457123499999998</v>
      </c>
      <c r="J20" s="122">
        <v>1.91709E-3</v>
      </c>
      <c r="K20" s="122">
        <v>18.699547669999994</v>
      </c>
      <c r="L20" s="388">
        <v>36.231992340000005</v>
      </c>
      <c r="M20" s="111">
        <f t="shared" si="1"/>
        <v>60536.526765780116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129392.28219783034</v>
      </c>
      <c r="E21" s="111">
        <v>886.60766124999952</v>
      </c>
      <c r="F21" s="111">
        <v>0.21061984000000003</v>
      </c>
      <c r="G21" s="111">
        <v>5.7710715399999994</v>
      </c>
      <c r="H21" s="111">
        <v>2.3210382400000009</v>
      </c>
      <c r="I21" s="111">
        <v>0</v>
      </c>
      <c r="J21" s="111">
        <v>0</v>
      </c>
      <c r="K21" s="111">
        <v>0.55358920999999994</v>
      </c>
      <c r="L21" s="388">
        <v>0.41668410999999994</v>
      </c>
      <c r="M21" s="111">
        <f t="shared" si="1"/>
        <v>130288.16286202034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736973.62906273711</v>
      </c>
      <c r="E22" s="401">
        <f t="shared" si="4"/>
        <v>34843.730695720013</v>
      </c>
      <c r="F22" s="401">
        <f t="shared" si="4"/>
        <v>109.32388532000003</v>
      </c>
      <c r="G22" s="401">
        <f t="shared" si="4"/>
        <v>112.45462965000003</v>
      </c>
      <c r="H22" s="401">
        <f t="shared" si="4"/>
        <v>63.881023599999963</v>
      </c>
      <c r="I22" s="401">
        <f t="shared" si="4"/>
        <v>8.4835465299999999</v>
      </c>
      <c r="J22" s="401">
        <f t="shared" si="4"/>
        <v>0.20768108000000002</v>
      </c>
      <c r="K22" s="401">
        <f t="shared" si="4"/>
        <v>19.253136879999992</v>
      </c>
      <c r="L22" s="401">
        <f t="shared" si="4"/>
        <v>63.648121330000002</v>
      </c>
      <c r="M22" s="111">
        <f t="shared" si="1"/>
        <v>772194.61178284709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19891.675562159999</v>
      </c>
      <c r="E25" s="401">
        <f t="shared" si="5"/>
        <v>2520.8779822799997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22412.553544439997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3423.4061821700006</v>
      </c>
      <c r="E26" s="122">
        <v>522.91732053999988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3946.3235027100004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16468.269379989997</v>
      </c>
      <c r="E27" s="111">
        <v>1997.96066174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18466.230041729996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29950.321985869999</v>
      </c>
      <c r="E28" s="401">
        <f t="shared" si="7"/>
        <v>1203.8980943900006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1.0225250000000002E-2</v>
      </c>
      <c r="M28" s="111">
        <f t="shared" si="6"/>
        <v>31154.230305509998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26282.379439479999</v>
      </c>
      <c r="E29" s="122">
        <v>1135.8524188300005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27418.231858309999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3667.9425463900002</v>
      </c>
      <c r="E30" s="111">
        <v>68.045675560000006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1.0225250000000002E-2</v>
      </c>
      <c r="M30" s="111">
        <f t="shared" si="6"/>
        <v>3735.9984472000001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4166.8983874300011</v>
      </c>
      <c r="E31" s="401">
        <f t="shared" si="8"/>
        <v>1416.2835929200003</v>
      </c>
      <c r="F31" s="401">
        <f t="shared" si="8"/>
        <v>9.8391484200000008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401">
        <f t="shared" si="8"/>
        <v>9.3765451300000002</v>
      </c>
      <c r="M31" s="111">
        <f t="shared" si="6"/>
        <v>5602.3976739000009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3661.5656775200014</v>
      </c>
      <c r="E32" s="122">
        <v>1290.3061535000002</v>
      </c>
      <c r="F32" s="122">
        <v>9.8391484200000008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388">
        <v>9.3765451300000002</v>
      </c>
      <c r="M32" s="111">
        <f t="shared" si="6"/>
        <v>4971.0875245700017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505.33270991000001</v>
      </c>
      <c r="E33" s="111">
        <v>125.97743942000001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631.31014933000006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54008.895935459994</v>
      </c>
      <c r="E34" s="401">
        <f t="shared" si="9"/>
        <v>5141.0596695900003</v>
      </c>
      <c r="F34" s="401">
        <f t="shared" si="9"/>
        <v>9.8391484200000008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0</v>
      </c>
      <c r="L34" s="401">
        <f t="shared" si="9"/>
        <v>9.3867703799999997</v>
      </c>
      <c r="M34" s="111">
        <f t="shared" si="6"/>
        <v>59169.181523849991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3843.5893303200005</v>
      </c>
      <c r="E36" s="112">
        <v>492.32847028000009</v>
      </c>
      <c r="F36" s="112">
        <v>0.15095321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1.0225250000000002E-2</v>
      </c>
      <c r="M36" s="111">
        <f>SUM(D36:L36)</f>
        <v>4336.0789790600002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47495.442768469984</v>
      </c>
      <c r="E37" s="112">
        <v>3662.4570249600006</v>
      </c>
      <c r="F37" s="112">
        <v>9.6881952099999999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9.3765451300000002</v>
      </c>
      <c r="M37" s="111">
        <f>SUM(D37:L37)</f>
        <v>51176.964533769984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2669.8638366699993</v>
      </c>
      <c r="E38" s="112">
        <v>986.27417433999995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3656.138011009999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274482.40655346011</v>
      </c>
      <c r="E41" s="401">
        <f t="shared" si="10"/>
        <v>6781.1348679900048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281263.54142145009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193076.32974322018</v>
      </c>
      <c r="E42" s="122">
        <v>6597.3509709900045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199673.68071421018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81406.076810239945</v>
      </c>
      <c r="E43" s="111">
        <v>183.783897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81589.860707239946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107439.44017173981</v>
      </c>
      <c r="E44" s="401">
        <f t="shared" si="12"/>
        <v>6171.6954540400038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113611.13562577982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89857.397141669804</v>
      </c>
      <c r="E45" s="122">
        <v>5467.0343315200034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95324.431473189805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17582.043030070014</v>
      </c>
      <c r="E46" s="111">
        <v>704.66112252000016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18286.704152590013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24213.989756060007</v>
      </c>
      <c r="E47" s="401">
        <f t="shared" si="13"/>
        <v>59.009184840000003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24272.998940900008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85.629010169999972</v>
      </c>
      <c r="E48" s="122">
        <v>34.316320099999999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119.94533026999997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24128.360745890008</v>
      </c>
      <c r="E49" s="111">
        <v>24.692864740000001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24153.053610630006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406135.8364812599</v>
      </c>
      <c r="E50" s="401">
        <f t="shared" si="14"/>
        <v>13011.839506870008</v>
      </c>
      <c r="F50" s="401">
        <f t="shared" si="14"/>
        <v>0</v>
      </c>
      <c r="G50" s="401">
        <f t="shared" si="14"/>
        <v>0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0</v>
      </c>
      <c r="M50" s="111">
        <f t="shared" si="11"/>
        <v>419147.67598812992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399419.27595057915</v>
      </c>
      <c r="E52" s="112">
        <v>12839.31611932003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1">
        <f>SUM(D52:L52)</f>
        <v>412258.5920698992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6355.2984572599999</v>
      </c>
      <c r="E53" s="112">
        <v>172.52338757000001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1">
        <f>SUM(D53:L53)</f>
        <v>6527.8218448299995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361.26207347999997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361.26207347999997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9">
        <v>39337.386435185188</v>
      </c>
      <c r="B2" s="499"/>
      <c r="C2" s="499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8"/>
      <c r="C3" s="498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8"/>
      <c r="C5" s="498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8"/>
      <c r="C6" s="498"/>
      <c r="D6" s="140"/>
      <c r="E6" s="142"/>
      <c r="F6" s="142"/>
      <c r="G6" s="142"/>
      <c r="H6" s="147" t="str">
        <f>'A1'!I7</f>
        <v>Turnover in nominal or notional principal amounts in August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8"/>
      <c r="C7" s="498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144165.58753039048</v>
      </c>
      <c r="E13" s="401">
        <f t="shared" si="0"/>
        <v>5726.2467591699997</v>
      </c>
      <c r="F13" s="401">
        <f t="shared" si="0"/>
        <v>8841.9304374299991</v>
      </c>
      <c r="G13" s="401">
        <f t="shared" si="0"/>
        <v>1281.8400835299992</v>
      </c>
      <c r="H13" s="401">
        <f t="shared" si="0"/>
        <v>579.00493082999992</v>
      </c>
      <c r="I13" s="401">
        <f t="shared" si="0"/>
        <v>804.43452363000006</v>
      </c>
      <c r="J13" s="401">
        <f t="shared" si="0"/>
        <v>95.691623560000039</v>
      </c>
      <c r="K13" s="401">
        <f t="shared" si="0"/>
        <v>9204.3152741900049</v>
      </c>
      <c r="L13" s="111">
        <f t="shared" ref="L13:L22" si="1">SUM(D13:K13)</f>
        <v>170699.05116273052</v>
      </c>
    </row>
    <row r="14" spans="1:17" s="14" customFormat="1" ht="18" customHeight="1">
      <c r="A14" s="30"/>
      <c r="B14" s="31" t="s">
        <v>15</v>
      </c>
      <c r="C14" s="31"/>
      <c r="D14" s="122">
        <v>30453.775642800098</v>
      </c>
      <c r="E14" s="122">
        <v>2215.3564765200003</v>
      </c>
      <c r="F14" s="122">
        <v>2866.1958634000016</v>
      </c>
      <c r="G14" s="122">
        <v>89.156184610000025</v>
      </c>
      <c r="H14" s="122">
        <v>86.882888650000012</v>
      </c>
      <c r="I14" s="122">
        <v>34.353545470000022</v>
      </c>
      <c r="J14" s="122">
        <v>0.33107470999999999</v>
      </c>
      <c r="K14" s="122">
        <v>34.826670550000017</v>
      </c>
      <c r="L14" s="111">
        <f t="shared" si="1"/>
        <v>35780.878346710095</v>
      </c>
    </row>
    <row r="15" spans="1:17" s="14" customFormat="1" ht="18" customHeight="1">
      <c r="A15" s="30"/>
      <c r="B15" s="31" t="s">
        <v>16</v>
      </c>
      <c r="C15" s="31"/>
      <c r="D15" s="111">
        <v>113711.81188759037</v>
      </c>
      <c r="E15" s="111">
        <v>3510.8902826499993</v>
      </c>
      <c r="F15" s="111">
        <v>5975.734574029997</v>
      </c>
      <c r="G15" s="111">
        <v>1192.6838989199991</v>
      </c>
      <c r="H15" s="111">
        <v>492.12204217999988</v>
      </c>
      <c r="I15" s="111">
        <v>770.08097816000009</v>
      </c>
      <c r="J15" s="111">
        <v>95.360548850000043</v>
      </c>
      <c r="K15" s="111">
        <v>9169.4886036400057</v>
      </c>
      <c r="L15" s="111">
        <f t="shared" si="1"/>
        <v>134918.17281602038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72015.847802410004</v>
      </c>
      <c r="E16" s="401">
        <f t="shared" si="2"/>
        <v>2257.88601238</v>
      </c>
      <c r="F16" s="401">
        <f t="shared" si="2"/>
        <v>13961.034035000022</v>
      </c>
      <c r="G16" s="401">
        <f t="shared" si="2"/>
        <v>377.78513534000012</v>
      </c>
      <c r="H16" s="401">
        <f t="shared" si="2"/>
        <v>88.854135529999979</v>
      </c>
      <c r="I16" s="401">
        <f t="shared" si="2"/>
        <v>48.976278509999993</v>
      </c>
      <c r="J16" s="401">
        <f t="shared" si="2"/>
        <v>13.982552660000003</v>
      </c>
      <c r="K16" s="401">
        <f t="shared" si="2"/>
        <v>307.7242042699998</v>
      </c>
      <c r="L16" s="111">
        <f t="shared" si="1"/>
        <v>89072.090156100021</v>
      </c>
    </row>
    <row r="17" spans="1:14" s="14" customFormat="1" ht="18" customHeight="1">
      <c r="A17" s="30"/>
      <c r="B17" s="31" t="s">
        <v>15</v>
      </c>
      <c r="C17" s="31"/>
      <c r="D17" s="122">
        <v>30370.229326039971</v>
      </c>
      <c r="E17" s="122">
        <v>649.05593302000034</v>
      </c>
      <c r="F17" s="122">
        <v>171.06457722999994</v>
      </c>
      <c r="G17" s="122">
        <v>17.825219539999992</v>
      </c>
      <c r="H17" s="122">
        <v>28.82903189</v>
      </c>
      <c r="I17" s="122">
        <v>3.5439379500000001</v>
      </c>
      <c r="J17" s="122">
        <v>0</v>
      </c>
      <c r="K17" s="122">
        <v>2.2156337800000001</v>
      </c>
      <c r="L17" s="111">
        <f t="shared" si="1"/>
        <v>31242.763659449971</v>
      </c>
    </row>
    <row r="18" spans="1:14" s="14" customFormat="1" ht="18" customHeight="1">
      <c r="A18" s="30"/>
      <c r="B18" s="31" t="s">
        <v>16</v>
      </c>
      <c r="C18" s="31"/>
      <c r="D18" s="111">
        <v>41645.618476370037</v>
      </c>
      <c r="E18" s="111">
        <v>1608.8300793599997</v>
      </c>
      <c r="F18" s="111">
        <v>13789.969457770023</v>
      </c>
      <c r="G18" s="111">
        <v>359.95991580000015</v>
      </c>
      <c r="H18" s="111">
        <v>60.025103639999983</v>
      </c>
      <c r="I18" s="111">
        <v>45.432340559999993</v>
      </c>
      <c r="J18" s="111">
        <v>13.982552660000003</v>
      </c>
      <c r="K18" s="111">
        <v>305.50857048999978</v>
      </c>
      <c r="L18" s="111">
        <f t="shared" si="1"/>
        <v>57829.326496650057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97758.940571619984</v>
      </c>
      <c r="E19" s="401">
        <f t="shared" si="3"/>
        <v>1352.1083683399997</v>
      </c>
      <c r="F19" s="401">
        <f t="shared" si="3"/>
        <v>29075.606105140021</v>
      </c>
      <c r="G19" s="401">
        <f t="shared" si="3"/>
        <v>212.96419061000003</v>
      </c>
      <c r="H19" s="401">
        <f t="shared" si="3"/>
        <v>240.53893245999998</v>
      </c>
      <c r="I19" s="401">
        <f t="shared" si="3"/>
        <v>175.73375184999998</v>
      </c>
      <c r="J19" s="401">
        <f t="shared" si="3"/>
        <v>9.7144709200000001</v>
      </c>
      <c r="K19" s="401">
        <f t="shared" si="3"/>
        <v>53.246075490000045</v>
      </c>
      <c r="L19" s="111">
        <f t="shared" si="1"/>
        <v>128878.85246642999</v>
      </c>
    </row>
    <row r="20" spans="1:14" s="14" customFormat="1" ht="18" customHeight="1">
      <c r="A20" s="30"/>
      <c r="B20" s="31" t="s">
        <v>15</v>
      </c>
      <c r="C20" s="31"/>
      <c r="D20" s="122">
        <v>3515.289325669994</v>
      </c>
      <c r="E20" s="122">
        <v>327.81908553999989</v>
      </c>
      <c r="F20" s="122">
        <v>987.99429597999938</v>
      </c>
      <c r="G20" s="122">
        <v>125.11363766000005</v>
      </c>
      <c r="H20" s="122">
        <v>28.019783740000001</v>
      </c>
      <c r="I20" s="122">
        <v>94.446005249999985</v>
      </c>
      <c r="J20" s="122">
        <v>9.5674798699999997</v>
      </c>
      <c r="K20" s="122">
        <v>49.689063750000045</v>
      </c>
      <c r="L20" s="111">
        <f t="shared" si="1"/>
        <v>5137.9386774599934</v>
      </c>
    </row>
    <row r="21" spans="1:14" s="14" customFormat="1" ht="18" customHeight="1">
      <c r="A21" s="30"/>
      <c r="B21" s="31" t="s">
        <v>16</v>
      </c>
      <c r="C21" s="31"/>
      <c r="D21" s="111">
        <v>94243.651245949994</v>
      </c>
      <c r="E21" s="111">
        <v>1024.2892827999999</v>
      </c>
      <c r="F21" s="111">
        <v>28087.611809160022</v>
      </c>
      <c r="G21" s="111">
        <v>87.85055294999998</v>
      </c>
      <c r="H21" s="111">
        <v>212.51914871999998</v>
      </c>
      <c r="I21" s="111">
        <v>81.287746600000006</v>
      </c>
      <c r="J21" s="111">
        <v>0.14699105000000001</v>
      </c>
      <c r="K21" s="111">
        <v>3.5570117400000001</v>
      </c>
      <c r="L21" s="111">
        <f t="shared" si="1"/>
        <v>123740.91378897004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313940.37590442045</v>
      </c>
      <c r="E22" s="401">
        <f t="shared" si="4"/>
        <v>9336.2411398900003</v>
      </c>
      <c r="F22" s="401">
        <f t="shared" si="4"/>
        <v>51878.570577570041</v>
      </c>
      <c r="G22" s="401">
        <f t="shared" si="4"/>
        <v>1872.5894094799994</v>
      </c>
      <c r="H22" s="401">
        <f t="shared" si="4"/>
        <v>908.39799881999988</v>
      </c>
      <c r="I22" s="401">
        <f t="shared" si="4"/>
        <v>1029.1445539900001</v>
      </c>
      <c r="J22" s="401">
        <f t="shared" si="4"/>
        <v>119.38864714000005</v>
      </c>
      <c r="K22" s="401">
        <f t="shared" si="4"/>
        <v>9565.2855539500051</v>
      </c>
      <c r="L22" s="111">
        <f t="shared" si="1"/>
        <v>388649.99378526048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1963.3038921099997</v>
      </c>
      <c r="E25" s="401">
        <f t="shared" si="5"/>
        <v>150.29924849</v>
      </c>
      <c r="F25" s="401">
        <f t="shared" si="5"/>
        <v>814.92982463999988</v>
      </c>
      <c r="G25" s="401">
        <f t="shared" si="5"/>
        <v>24.727782820000002</v>
      </c>
      <c r="H25" s="401">
        <f t="shared" si="5"/>
        <v>0</v>
      </c>
      <c r="I25" s="401">
        <f t="shared" si="5"/>
        <v>195.84343126999994</v>
      </c>
      <c r="J25" s="401">
        <f t="shared" si="5"/>
        <v>0</v>
      </c>
      <c r="K25" s="401">
        <f t="shared" si="5"/>
        <v>236.51948019000002</v>
      </c>
      <c r="L25" s="111">
        <f t="shared" ref="L25:L38" si="6">SUM(D25:K25)</f>
        <v>3385.6236595199998</v>
      </c>
    </row>
    <row r="26" spans="1:14" s="14" customFormat="1" ht="18" customHeight="1">
      <c r="A26" s="30"/>
      <c r="B26" s="31" t="s">
        <v>15</v>
      </c>
      <c r="C26" s="12"/>
      <c r="D26" s="122">
        <v>107.79946957</v>
      </c>
      <c r="E26" s="122">
        <v>0</v>
      </c>
      <c r="F26" s="122">
        <v>116.07647929000001</v>
      </c>
      <c r="G26" s="122">
        <v>0</v>
      </c>
      <c r="H26" s="122">
        <v>0</v>
      </c>
      <c r="I26" s="122">
        <v>0.37554012000000003</v>
      </c>
      <c r="J26" s="122">
        <v>0</v>
      </c>
      <c r="K26" s="122">
        <v>0</v>
      </c>
      <c r="L26" s="111">
        <f t="shared" si="6"/>
        <v>224.25148898</v>
      </c>
    </row>
    <row r="27" spans="1:14" s="14" customFormat="1" ht="18" customHeight="1">
      <c r="A27" s="30"/>
      <c r="B27" s="31" t="s">
        <v>16</v>
      </c>
      <c r="C27" s="31"/>
      <c r="D27" s="111">
        <v>1855.5044225399997</v>
      </c>
      <c r="E27" s="111">
        <v>150.29924849</v>
      </c>
      <c r="F27" s="111">
        <v>698.85334534999993</v>
      </c>
      <c r="G27" s="111">
        <v>24.727782820000002</v>
      </c>
      <c r="H27" s="111">
        <v>0</v>
      </c>
      <c r="I27" s="111">
        <v>195.46789114999993</v>
      </c>
      <c r="J27" s="111">
        <v>0</v>
      </c>
      <c r="K27" s="111">
        <v>236.51948019000002</v>
      </c>
      <c r="L27" s="111">
        <f t="shared" si="6"/>
        <v>3161.3721705399998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1700.0463371600003</v>
      </c>
      <c r="E28" s="401">
        <f t="shared" si="7"/>
        <v>74.585467489999999</v>
      </c>
      <c r="F28" s="401">
        <f t="shared" si="7"/>
        <v>1046.1988726300001</v>
      </c>
      <c r="G28" s="401">
        <f t="shared" si="7"/>
        <v>16.428362570000001</v>
      </c>
      <c r="H28" s="401">
        <f t="shared" si="7"/>
        <v>0</v>
      </c>
      <c r="I28" s="401">
        <f t="shared" si="7"/>
        <v>4.4903043200000008</v>
      </c>
      <c r="J28" s="401">
        <f t="shared" si="7"/>
        <v>0</v>
      </c>
      <c r="K28" s="401">
        <f t="shared" si="7"/>
        <v>39.042928719999999</v>
      </c>
      <c r="L28" s="111">
        <f t="shared" si="6"/>
        <v>2880.7922728900007</v>
      </c>
    </row>
    <row r="29" spans="1:14" s="14" customFormat="1" ht="18" customHeight="1">
      <c r="A29" s="30"/>
      <c r="B29" s="31" t="s">
        <v>15</v>
      </c>
      <c r="C29" s="12"/>
      <c r="D29" s="122">
        <v>32.604841460000003</v>
      </c>
      <c r="E29" s="122">
        <v>0</v>
      </c>
      <c r="F29" s="122">
        <v>11.7606515</v>
      </c>
      <c r="G29" s="122">
        <v>16.428362570000001</v>
      </c>
      <c r="H29" s="122">
        <v>0</v>
      </c>
      <c r="I29" s="122">
        <v>9.4275029999999996E-2</v>
      </c>
      <c r="J29" s="122">
        <v>0</v>
      </c>
      <c r="K29" s="122">
        <v>0</v>
      </c>
      <c r="L29" s="111">
        <f t="shared" si="6"/>
        <v>60.88813056</v>
      </c>
    </row>
    <row r="30" spans="1:14" s="14" customFormat="1" ht="18" customHeight="1">
      <c r="A30" s="30"/>
      <c r="B30" s="31" t="s">
        <v>16</v>
      </c>
      <c r="C30" s="31"/>
      <c r="D30" s="111">
        <v>1667.4414957000004</v>
      </c>
      <c r="E30" s="111">
        <v>74.585467489999999</v>
      </c>
      <c r="F30" s="111">
        <v>1034.4382211300001</v>
      </c>
      <c r="G30" s="111">
        <v>0</v>
      </c>
      <c r="H30" s="111">
        <v>0</v>
      </c>
      <c r="I30" s="111">
        <v>4.3960292900000004</v>
      </c>
      <c r="J30" s="111">
        <v>0</v>
      </c>
      <c r="K30" s="111">
        <v>39.042928719999999</v>
      </c>
      <c r="L30" s="111">
        <f t="shared" si="6"/>
        <v>2819.9041423300005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1271.3931294500001</v>
      </c>
      <c r="E31" s="401">
        <f t="shared" si="8"/>
        <v>0</v>
      </c>
      <c r="F31" s="401">
        <f t="shared" si="8"/>
        <v>735.63185962999989</v>
      </c>
      <c r="G31" s="401">
        <f t="shared" si="8"/>
        <v>0</v>
      </c>
      <c r="H31" s="401">
        <f t="shared" si="8"/>
        <v>0</v>
      </c>
      <c r="I31" s="401">
        <f t="shared" si="8"/>
        <v>1.1293003500000001</v>
      </c>
      <c r="J31" s="401">
        <f t="shared" si="8"/>
        <v>0</v>
      </c>
      <c r="K31" s="401">
        <f t="shared" si="8"/>
        <v>0</v>
      </c>
      <c r="L31" s="111">
        <f t="shared" si="6"/>
        <v>2008.1542894300001</v>
      </c>
    </row>
    <row r="32" spans="1:14" s="14" customFormat="1" ht="18" customHeight="1">
      <c r="A32" s="30"/>
      <c r="B32" s="31" t="s">
        <v>15</v>
      </c>
      <c r="C32" s="12"/>
      <c r="D32" s="122">
        <v>921.22731376000013</v>
      </c>
      <c r="E32" s="122">
        <v>0</v>
      </c>
      <c r="F32" s="122">
        <v>27.986451670000001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949.21376543000008</v>
      </c>
    </row>
    <row r="33" spans="1:15" s="14" customFormat="1" ht="18" customHeight="1">
      <c r="A33" s="30"/>
      <c r="B33" s="31" t="s">
        <v>16</v>
      </c>
      <c r="C33" s="31"/>
      <c r="D33" s="111">
        <v>350.16581568999999</v>
      </c>
      <c r="E33" s="111">
        <v>0</v>
      </c>
      <c r="F33" s="111">
        <v>707.64540795999994</v>
      </c>
      <c r="G33" s="111">
        <v>0</v>
      </c>
      <c r="H33" s="111">
        <v>0</v>
      </c>
      <c r="I33" s="111">
        <v>1.1293003500000001</v>
      </c>
      <c r="J33" s="111">
        <v>0</v>
      </c>
      <c r="K33" s="111">
        <v>0</v>
      </c>
      <c r="L33" s="111">
        <f t="shared" si="6"/>
        <v>1058.9405239999999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4934.7433587200003</v>
      </c>
      <c r="E34" s="401">
        <f t="shared" si="9"/>
        <v>224.88471598000001</v>
      </c>
      <c r="F34" s="401">
        <f t="shared" si="9"/>
        <v>2596.7605568999998</v>
      </c>
      <c r="G34" s="401">
        <f t="shared" si="9"/>
        <v>41.156145390000006</v>
      </c>
      <c r="H34" s="401">
        <f t="shared" si="9"/>
        <v>0</v>
      </c>
      <c r="I34" s="401">
        <f t="shared" si="9"/>
        <v>201.46303593999994</v>
      </c>
      <c r="J34" s="401">
        <f t="shared" si="9"/>
        <v>0</v>
      </c>
      <c r="K34" s="401">
        <f t="shared" si="9"/>
        <v>275.56240891000004</v>
      </c>
      <c r="L34" s="111">
        <f t="shared" si="6"/>
        <v>8274.5702218400002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499.38623514999989</v>
      </c>
      <c r="E36" s="112">
        <v>80.261331530000007</v>
      </c>
      <c r="F36" s="112">
        <v>2395.7490858900005</v>
      </c>
      <c r="G36" s="112">
        <v>0</v>
      </c>
      <c r="H36" s="112">
        <v>0</v>
      </c>
      <c r="I36" s="112">
        <v>149.67400638999999</v>
      </c>
      <c r="J36" s="112">
        <v>0</v>
      </c>
      <c r="K36" s="112">
        <v>2.2510362499999998</v>
      </c>
      <c r="L36" s="111">
        <f t="shared" si="6"/>
        <v>3127.3216952100011</v>
      </c>
    </row>
    <row r="37" spans="1:15" s="14" customFormat="1" ht="18" customHeight="1">
      <c r="A37" s="29"/>
      <c r="B37" s="12" t="s">
        <v>22</v>
      </c>
      <c r="C37" s="12"/>
      <c r="D37" s="112">
        <v>4279.1200617699988</v>
      </c>
      <c r="E37" s="112">
        <v>144.62338445</v>
      </c>
      <c r="F37" s="112">
        <v>201.01147101000001</v>
      </c>
      <c r="G37" s="112">
        <v>41.156145390000006</v>
      </c>
      <c r="H37" s="112">
        <v>0</v>
      </c>
      <c r="I37" s="112">
        <v>51.789029549999995</v>
      </c>
      <c r="J37" s="112">
        <v>0</v>
      </c>
      <c r="K37" s="112">
        <v>273.31137266999997</v>
      </c>
      <c r="L37" s="111">
        <f t="shared" si="6"/>
        <v>4991.0114648399995</v>
      </c>
    </row>
    <row r="38" spans="1:15" s="14" customFormat="1" ht="18" customHeight="1">
      <c r="A38" s="29"/>
      <c r="B38" s="12" t="s">
        <v>23</v>
      </c>
      <c r="C38" s="12"/>
      <c r="D38" s="112">
        <v>156.23706179999999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156.23706179999999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199521.70528418984</v>
      </c>
      <c r="E41" s="401">
        <f t="shared" si="10"/>
        <v>12923.190530409989</v>
      </c>
      <c r="F41" s="401">
        <f t="shared" si="10"/>
        <v>21939.940406519989</v>
      </c>
      <c r="G41" s="401">
        <f t="shared" si="10"/>
        <v>6054.6640988499994</v>
      </c>
      <c r="H41" s="401">
        <f t="shared" si="10"/>
        <v>1215.4477047600005</v>
      </c>
      <c r="I41" s="401">
        <f t="shared" si="10"/>
        <v>621.69267144000003</v>
      </c>
      <c r="J41" s="401">
        <f t="shared" si="10"/>
        <v>28.029566420000002</v>
      </c>
      <c r="K41" s="401">
        <f t="shared" si="10"/>
        <v>3202.8283959000005</v>
      </c>
      <c r="L41" s="111">
        <f t="shared" ref="L41:L50" si="11">SUM(D41:K41)</f>
        <v>245507.49865848979</v>
      </c>
    </row>
    <row r="42" spans="1:15" s="14" customFormat="1" ht="18" customHeight="1">
      <c r="A42" s="30"/>
      <c r="B42" s="31" t="s">
        <v>15</v>
      </c>
      <c r="C42" s="31"/>
      <c r="D42" s="122">
        <v>28462.064948859974</v>
      </c>
      <c r="E42" s="122">
        <v>5481.6958521899933</v>
      </c>
      <c r="F42" s="122">
        <v>7338.4619674599944</v>
      </c>
      <c r="G42" s="122">
        <v>892.68807016999949</v>
      </c>
      <c r="H42" s="122">
        <v>73.826626099999956</v>
      </c>
      <c r="I42" s="122">
        <v>43.783887940000021</v>
      </c>
      <c r="J42" s="122">
        <v>0</v>
      </c>
      <c r="K42" s="122">
        <v>143.49549999999991</v>
      </c>
      <c r="L42" s="111">
        <f t="shared" si="11"/>
        <v>42436.016852719964</v>
      </c>
    </row>
    <row r="43" spans="1:15" s="14" customFormat="1" ht="18" customHeight="1">
      <c r="A43" s="30"/>
      <c r="B43" s="31" t="s">
        <v>16</v>
      </c>
      <c r="C43" s="31"/>
      <c r="D43" s="111">
        <v>171059.64033532987</v>
      </c>
      <c r="E43" s="111">
        <v>7441.494678219995</v>
      </c>
      <c r="F43" s="111">
        <v>14601.478439059994</v>
      </c>
      <c r="G43" s="111">
        <v>5161.9760286800001</v>
      </c>
      <c r="H43" s="111">
        <v>1141.6210786600006</v>
      </c>
      <c r="I43" s="111">
        <v>577.90878350000003</v>
      </c>
      <c r="J43" s="111">
        <v>28.029566420000002</v>
      </c>
      <c r="K43" s="111">
        <v>3059.3328959000005</v>
      </c>
      <c r="L43" s="111">
        <f t="shared" si="11"/>
        <v>203071.48180576984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63999.299129199993</v>
      </c>
      <c r="E44" s="401">
        <f t="shared" si="12"/>
        <v>2459.4923325899981</v>
      </c>
      <c r="F44" s="401">
        <f t="shared" si="12"/>
        <v>3880.2632661899993</v>
      </c>
      <c r="G44" s="401">
        <f t="shared" si="12"/>
        <v>2372.9613319100008</v>
      </c>
      <c r="H44" s="401">
        <f t="shared" si="12"/>
        <v>37.758303140000002</v>
      </c>
      <c r="I44" s="401">
        <f t="shared" si="12"/>
        <v>66.705305819999992</v>
      </c>
      <c r="J44" s="401">
        <f t="shared" si="12"/>
        <v>7.8875211799999994</v>
      </c>
      <c r="K44" s="401">
        <f t="shared" si="12"/>
        <v>2997.6859810699971</v>
      </c>
      <c r="L44" s="111">
        <f t="shared" si="11"/>
        <v>75822.053171099993</v>
      </c>
    </row>
    <row r="45" spans="1:15" s="14" customFormat="1" ht="18" customHeight="1">
      <c r="A45" s="30"/>
      <c r="B45" s="31" t="s">
        <v>15</v>
      </c>
      <c r="C45" s="31"/>
      <c r="D45" s="122">
        <v>24213.565828300034</v>
      </c>
      <c r="E45" s="122">
        <v>743.17833386999962</v>
      </c>
      <c r="F45" s="122">
        <v>199.03898634000006</v>
      </c>
      <c r="G45" s="122">
        <v>275.81214511000002</v>
      </c>
      <c r="H45" s="122">
        <v>3.5995581799999998</v>
      </c>
      <c r="I45" s="122">
        <v>26.432685339999995</v>
      </c>
      <c r="J45" s="122">
        <v>0</v>
      </c>
      <c r="K45" s="122">
        <v>78.000499999999988</v>
      </c>
      <c r="L45" s="111">
        <f t="shared" si="11"/>
        <v>25539.628037140039</v>
      </c>
    </row>
    <row r="46" spans="1:15" s="14" customFormat="1" ht="18" customHeight="1">
      <c r="A46" s="30"/>
      <c r="B46" s="31" t="s">
        <v>16</v>
      </c>
      <c r="C46" s="31"/>
      <c r="D46" s="111">
        <v>39785.733300899956</v>
      </c>
      <c r="E46" s="111">
        <v>1716.3139987199984</v>
      </c>
      <c r="F46" s="111">
        <v>3681.2242798499992</v>
      </c>
      <c r="G46" s="111">
        <v>2097.1491868000007</v>
      </c>
      <c r="H46" s="111">
        <v>34.15874496</v>
      </c>
      <c r="I46" s="111">
        <v>40.27262048</v>
      </c>
      <c r="J46" s="111">
        <v>7.8875211799999994</v>
      </c>
      <c r="K46" s="111">
        <v>2919.685481069997</v>
      </c>
      <c r="L46" s="111">
        <f t="shared" si="11"/>
        <v>50282.425133959943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17312.481306030004</v>
      </c>
      <c r="E47" s="401">
        <f t="shared" si="13"/>
        <v>3114.7229216499977</v>
      </c>
      <c r="F47" s="401">
        <f t="shared" si="13"/>
        <v>13734.734145300008</v>
      </c>
      <c r="G47" s="401">
        <f t="shared" si="13"/>
        <v>556.81936877999999</v>
      </c>
      <c r="H47" s="401">
        <f t="shared" si="13"/>
        <v>257.83981736000004</v>
      </c>
      <c r="I47" s="401">
        <f t="shared" si="13"/>
        <v>242.19726651999997</v>
      </c>
      <c r="J47" s="401">
        <f t="shared" si="13"/>
        <v>2.0738639999999999E-2</v>
      </c>
      <c r="K47" s="401">
        <f t="shared" si="13"/>
        <v>347.51600945000001</v>
      </c>
      <c r="L47" s="111">
        <f t="shared" si="11"/>
        <v>35566.331573730014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783.7512350999998</v>
      </c>
      <c r="E48" s="122">
        <v>149.36105960999996</v>
      </c>
      <c r="F48" s="122">
        <v>977.3524206799998</v>
      </c>
      <c r="G48" s="122">
        <v>76.818423280000019</v>
      </c>
      <c r="H48" s="122">
        <v>84.175313549999998</v>
      </c>
      <c r="I48" s="122">
        <v>148.55457695999996</v>
      </c>
      <c r="J48" s="122">
        <v>0</v>
      </c>
      <c r="K48" s="122">
        <v>335.58150945</v>
      </c>
      <c r="L48" s="111">
        <f t="shared" si="11"/>
        <v>2555.5945386299991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16528.730070930003</v>
      </c>
      <c r="E49" s="111">
        <v>2965.361862039998</v>
      </c>
      <c r="F49" s="111">
        <v>12757.381724620009</v>
      </c>
      <c r="G49" s="111">
        <v>480.0009455</v>
      </c>
      <c r="H49" s="111">
        <v>173.66450381000004</v>
      </c>
      <c r="I49" s="111">
        <v>93.642689560000008</v>
      </c>
      <c r="J49" s="111">
        <v>2.0738639999999999E-2</v>
      </c>
      <c r="K49" s="111">
        <v>11.9345</v>
      </c>
      <c r="L49" s="111">
        <f t="shared" si="11"/>
        <v>33010.737035100014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280833.48571941984</v>
      </c>
      <c r="E50" s="401">
        <f t="shared" si="14"/>
        <v>18497.405784649985</v>
      </c>
      <c r="F50" s="401">
        <f t="shared" si="14"/>
        <v>39554.937818009996</v>
      </c>
      <c r="G50" s="401">
        <f t="shared" si="14"/>
        <v>8984.4447995400005</v>
      </c>
      <c r="H50" s="401">
        <f t="shared" si="14"/>
        <v>1511.0458252600006</v>
      </c>
      <c r="I50" s="401">
        <f t="shared" si="14"/>
        <v>930.59524377999992</v>
      </c>
      <c r="J50" s="401">
        <f t="shared" si="14"/>
        <v>35.93782624</v>
      </c>
      <c r="K50" s="401">
        <f t="shared" si="14"/>
        <v>6548.0303864199977</v>
      </c>
      <c r="L50" s="111">
        <f t="shared" si="11"/>
        <v>356895.88340331987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275574.89024199004</v>
      </c>
      <c r="E52" s="112">
        <v>18302.160049720012</v>
      </c>
      <c r="F52" s="112">
        <v>39515.252545310017</v>
      </c>
      <c r="G52" s="112">
        <v>8944.1036931499984</v>
      </c>
      <c r="H52" s="112">
        <v>1467.4816503000018</v>
      </c>
      <c r="I52" s="112">
        <v>908.82125726000015</v>
      </c>
      <c r="J52" s="112">
        <v>35.93782624</v>
      </c>
      <c r="K52" s="112">
        <v>6440.0966250700021</v>
      </c>
      <c r="L52" s="111">
        <f>SUM(D52:K52)</f>
        <v>351188.74388904008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5176.4035026999973</v>
      </c>
      <c r="E53" s="112">
        <v>195.24573493</v>
      </c>
      <c r="F53" s="112">
        <v>39.685272699999999</v>
      </c>
      <c r="G53" s="112">
        <v>40.34110639</v>
      </c>
      <c r="H53" s="112">
        <v>43.564174960000003</v>
      </c>
      <c r="I53" s="112">
        <v>21.773986519999998</v>
      </c>
      <c r="J53" s="112">
        <v>0</v>
      </c>
      <c r="K53" s="112">
        <v>107.93376135000003</v>
      </c>
      <c r="L53" s="111">
        <f>SUM(D53:K53)</f>
        <v>5624.9475395499976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82.191974759999994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82.191974759999994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9">
        <v>39337.364062499997</v>
      </c>
      <c r="B2" s="500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August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1387.1984023200002</v>
      </c>
      <c r="E13" s="401">
        <f t="shared" si="0"/>
        <v>631.63773116999982</v>
      </c>
      <c r="F13" s="401">
        <f t="shared" si="0"/>
        <v>274.57007555000007</v>
      </c>
      <c r="G13" s="401">
        <f t="shared" si="0"/>
        <v>11.409897460000002</v>
      </c>
      <c r="H13" s="401">
        <f t="shared" si="0"/>
        <v>21.933319919999995</v>
      </c>
      <c r="I13" s="401">
        <f t="shared" si="0"/>
        <v>48.034544060000002</v>
      </c>
      <c r="J13" s="401">
        <f t="shared" si="0"/>
        <v>107.38581028999999</v>
      </c>
      <c r="K13" s="401">
        <f t="shared" ref="K13:K21" si="1">SUM(D13:J13)</f>
        <v>2482.1697807700002</v>
      </c>
      <c r="L13" s="402">
        <f t="shared" si="0"/>
        <v>4703.5471824800006</v>
      </c>
      <c r="M13" s="401">
        <f t="shared" si="0"/>
        <v>629285.7570484872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58.790017089999985</v>
      </c>
      <c r="E14" s="122">
        <v>58.720523909999983</v>
      </c>
      <c r="F14" s="122">
        <v>78.306739280000016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195.81728027999998</v>
      </c>
      <c r="L14" s="388">
        <v>17.922146259999995</v>
      </c>
      <c r="M14" s="122">
        <f>L14+K14+'A2'!L14+'A1'!M14</f>
        <v>366040.80613510689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1328.4083852300002</v>
      </c>
      <c r="E15" s="111">
        <v>572.91720725999983</v>
      </c>
      <c r="F15" s="111">
        <v>196.26333627000002</v>
      </c>
      <c r="G15" s="111">
        <v>11.409897460000002</v>
      </c>
      <c r="H15" s="111">
        <v>21.933319919999995</v>
      </c>
      <c r="I15" s="111">
        <v>48.034544060000002</v>
      </c>
      <c r="J15" s="111">
        <v>107.38581028999999</v>
      </c>
      <c r="K15" s="111">
        <f t="shared" si="1"/>
        <v>2286.3525004899998</v>
      </c>
      <c r="L15" s="388">
        <v>4685.6250362200008</v>
      </c>
      <c r="M15" s="122">
        <f>L15+K15+'A2'!L15+'A1'!M15</f>
        <v>263244.95091338037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418.4787467499998</v>
      </c>
      <c r="E16" s="401">
        <f t="shared" si="2"/>
        <v>415.04266146999993</v>
      </c>
      <c r="F16" s="401">
        <f t="shared" si="2"/>
        <v>55.528363629999994</v>
      </c>
      <c r="G16" s="401">
        <f t="shared" si="2"/>
        <v>0</v>
      </c>
      <c r="H16" s="401">
        <f t="shared" si="2"/>
        <v>0</v>
      </c>
      <c r="I16" s="401">
        <f t="shared" si="2"/>
        <v>1.48272213</v>
      </c>
      <c r="J16" s="401">
        <f t="shared" si="2"/>
        <v>25.922891229999998</v>
      </c>
      <c r="K16" s="401">
        <f t="shared" si="1"/>
        <v>916.45538520999969</v>
      </c>
      <c r="L16" s="401">
        <f t="shared" si="2"/>
        <v>181.21380930999987</v>
      </c>
      <c r="M16" s="401">
        <f t="shared" si="2"/>
        <v>220138.69258316004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146.05895707999991</v>
      </c>
      <c r="E17" s="122">
        <v>107.82678714000001</v>
      </c>
      <c r="F17" s="122">
        <v>0.91285304999999994</v>
      </c>
      <c r="G17" s="122">
        <v>0</v>
      </c>
      <c r="H17" s="122">
        <v>0</v>
      </c>
      <c r="I17" s="122">
        <v>0</v>
      </c>
      <c r="J17" s="122">
        <v>0</v>
      </c>
      <c r="K17" s="122">
        <f t="shared" si="1"/>
        <v>254.79859726999993</v>
      </c>
      <c r="L17" s="388">
        <v>3.5640684950000008</v>
      </c>
      <c r="M17" s="122">
        <f>L17+K17+'A2'!L17+'A1'!M17</f>
        <v>128612.13591934499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272.41978966999989</v>
      </c>
      <c r="E18" s="111">
        <v>307.21587432999991</v>
      </c>
      <c r="F18" s="111">
        <v>54.615510579999992</v>
      </c>
      <c r="G18" s="111">
        <v>0</v>
      </c>
      <c r="H18" s="111">
        <v>0</v>
      </c>
      <c r="I18" s="111">
        <v>1.48272213</v>
      </c>
      <c r="J18" s="111">
        <v>25.922891229999998</v>
      </c>
      <c r="K18" s="111">
        <f t="shared" si="1"/>
        <v>661.65678793999973</v>
      </c>
      <c r="L18" s="388">
        <v>177.64974081499989</v>
      </c>
      <c r="M18" s="122">
        <f>L18+K18+'A2'!L18+'A1'!M18</f>
        <v>91526.556663815049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341.68648118999999</v>
      </c>
      <c r="E19" s="401">
        <f t="shared" si="3"/>
        <v>174.48473337000007</v>
      </c>
      <c r="F19" s="401">
        <f t="shared" si="3"/>
        <v>27.783807060000001</v>
      </c>
      <c r="G19" s="401">
        <f t="shared" si="3"/>
        <v>1.4773023600000001</v>
      </c>
      <c r="H19" s="401">
        <f t="shared" si="3"/>
        <v>12.493006530000002</v>
      </c>
      <c r="I19" s="401">
        <f t="shared" si="3"/>
        <v>8.0197172600000002</v>
      </c>
      <c r="J19" s="401">
        <f t="shared" si="3"/>
        <v>21.648313720000001</v>
      </c>
      <c r="K19" s="401">
        <f t="shared" si="1"/>
        <v>587.59336149000001</v>
      </c>
      <c r="L19" s="401">
        <f t="shared" si="3"/>
        <v>62.604452224999974</v>
      </c>
      <c r="M19" s="401">
        <f t="shared" si="3"/>
        <v>320353.73990794551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188.56725312000006</v>
      </c>
      <c r="E20" s="122">
        <v>80.800899930000057</v>
      </c>
      <c r="F20" s="122">
        <v>12.994799699999998</v>
      </c>
      <c r="G20" s="122">
        <v>9.3012100000000007E-3</v>
      </c>
      <c r="H20" s="122">
        <v>1.7154499999999999E-3</v>
      </c>
      <c r="I20" s="122">
        <v>0.20674905999999998</v>
      </c>
      <c r="J20" s="122">
        <v>6.0121719900000006</v>
      </c>
      <c r="K20" s="122">
        <f t="shared" si="1"/>
        <v>288.59289046000009</v>
      </c>
      <c r="L20" s="388">
        <v>45.966614034999978</v>
      </c>
      <c r="M20" s="122">
        <f>L20+K20+'A2'!L20+'A1'!M20</f>
        <v>66009.024947735103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153.11922806999991</v>
      </c>
      <c r="E21" s="111">
        <v>93.683833440000001</v>
      </c>
      <c r="F21" s="111">
        <v>14.789007360000001</v>
      </c>
      <c r="G21" s="111">
        <v>1.4680011500000001</v>
      </c>
      <c r="H21" s="111">
        <v>12.491291080000002</v>
      </c>
      <c r="I21" s="111">
        <v>7.8129682000000003</v>
      </c>
      <c r="J21" s="111">
        <v>15.63614173</v>
      </c>
      <c r="K21" s="111">
        <f t="shared" si="1"/>
        <v>299.00047102999997</v>
      </c>
      <c r="L21" s="388">
        <v>16.637838189999997</v>
      </c>
      <c r="M21" s="122">
        <f>L21+K21+'A2'!L21+'A1'!M21</f>
        <v>254344.71496021037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2147.3636302599998</v>
      </c>
      <c r="E22" s="401">
        <f t="shared" si="4"/>
        <v>1221.1651260099998</v>
      </c>
      <c r="F22" s="401">
        <f t="shared" si="4"/>
        <v>357.88224624000009</v>
      </c>
      <c r="G22" s="401">
        <f t="shared" si="4"/>
        <v>12.887199820000001</v>
      </c>
      <c r="H22" s="401">
        <f t="shared" si="4"/>
        <v>34.426326449999998</v>
      </c>
      <c r="I22" s="401">
        <f t="shared" si="4"/>
        <v>57.536983450000001</v>
      </c>
      <c r="J22" s="401">
        <f t="shared" si="4"/>
        <v>154.95701523999998</v>
      </c>
      <c r="K22" s="401">
        <f t="shared" si="4"/>
        <v>3986.21852747</v>
      </c>
      <c r="L22" s="401">
        <f t="shared" si="4"/>
        <v>4947.3654440150003</v>
      </c>
      <c r="M22" s="401">
        <f t="shared" si="4"/>
        <v>1169778.1895395927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43.380117399999996</v>
      </c>
      <c r="F25" s="401">
        <f t="shared" si="5"/>
        <v>0</v>
      </c>
      <c r="G25" s="401">
        <f t="shared" si="5"/>
        <v>0</v>
      </c>
      <c r="H25" s="401">
        <f t="shared" si="5"/>
        <v>1.5708663899999999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44.950983789999995</v>
      </c>
      <c r="L25" s="401">
        <f t="shared" si="5"/>
        <v>118.25974009500001</v>
      </c>
      <c r="M25" s="401">
        <f t="shared" si="5"/>
        <v>25961.387927844997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2.9608188000000002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2.9608188000000002</v>
      </c>
      <c r="L26" s="388">
        <v>0</v>
      </c>
      <c r="M26" s="122">
        <f>L26+K26+'A2'!L26+'A1'!M26</f>
        <v>4173.5358104900006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40.419298599999998</v>
      </c>
      <c r="F27" s="111">
        <v>0</v>
      </c>
      <c r="G27" s="111">
        <v>0</v>
      </c>
      <c r="H27" s="111">
        <v>1.5708663899999999</v>
      </c>
      <c r="I27" s="111">
        <v>0</v>
      </c>
      <c r="J27" s="111">
        <v>0</v>
      </c>
      <c r="K27" s="122">
        <f t="shared" si="6"/>
        <v>41.990164989999997</v>
      </c>
      <c r="L27" s="388">
        <v>118.25974009500001</v>
      </c>
      <c r="M27" s="122">
        <f>L27+K27+'A2'!L27+'A1'!M27</f>
        <v>21787.852117354996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50.714639449999986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50.714639449999986</v>
      </c>
      <c r="L28" s="401">
        <f t="shared" si="7"/>
        <v>19.526576984999998</v>
      </c>
      <c r="M28" s="401">
        <f t="shared" si="7"/>
        <v>34105.263794835002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2.22250952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2.22250952</v>
      </c>
      <c r="L29" s="388">
        <v>0</v>
      </c>
      <c r="M29" s="122">
        <f>L29+K29+'A2'!L29+'A1'!M29</f>
        <v>27481.34249839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48.492129929999983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48.492129929999983</v>
      </c>
      <c r="L30" s="388">
        <v>19.526576984999998</v>
      </c>
      <c r="M30" s="122">
        <f>L30+K30+'A2'!L30+'A1'!M30</f>
        <v>6623.9212964450007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27.591892129999998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27.591892129999998</v>
      </c>
      <c r="L31" s="401">
        <f t="shared" si="8"/>
        <v>4.9482852299999998</v>
      </c>
      <c r="M31" s="401">
        <f t="shared" si="8"/>
        <v>7643.0921406900015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4.6882725650000001</v>
      </c>
      <c r="M32" s="122">
        <f>L32+K32+'A2'!L32+'A1'!M32</f>
        <v>5924.9895625650015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27.591892129999998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27.591892129999998</v>
      </c>
      <c r="L33" s="388">
        <v>0.26001266499999998</v>
      </c>
      <c r="M33" s="122">
        <f>L33+K33+'A2'!L33+'A1'!M33</f>
        <v>1718.102578125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</v>
      </c>
      <c r="E34" s="401">
        <f t="shared" si="9"/>
        <v>121.68664897999997</v>
      </c>
      <c r="F34" s="401">
        <f t="shared" si="9"/>
        <v>0</v>
      </c>
      <c r="G34" s="401">
        <f t="shared" si="9"/>
        <v>0</v>
      </c>
      <c r="H34" s="401">
        <f t="shared" si="9"/>
        <v>1.5708663899999999</v>
      </c>
      <c r="I34" s="401">
        <f t="shared" si="9"/>
        <v>0</v>
      </c>
      <c r="J34" s="401">
        <f t="shared" si="9"/>
        <v>0</v>
      </c>
      <c r="K34" s="401">
        <f t="shared" si="9"/>
        <v>123.25751536999998</v>
      </c>
      <c r="L34" s="401">
        <f t="shared" si="9"/>
        <v>142.73460231000001</v>
      </c>
      <c r="M34" s="401">
        <f t="shared" si="9"/>
        <v>67709.743863370008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121.68664897999999</v>
      </c>
      <c r="F36" s="112">
        <v>0</v>
      </c>
      <c r="G36" s="112">
        <v>0</v>
      </c>
      <c r="H36" s="112">
        <v>1.5708663899999999</v>
      </c>
      <c r="I36" s="112">
        <v>0</v>
      </c>
      <c r="J36" s="122">
        <v>0</v>
      </c>
      <c r="K36" s="122">
        <f>SUM(D36:J36)</f>
        <v>123.25751536999999</v>
      </c>
      <c r="L36" s="392">
        <v>1.390643415</v>
      </c>
      <c r="M36" s="122">
        <f>L36+K36+'A2'!L36+'A1'!M36</f>
        <v>7588.0488330550015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141.34395889999999</v>
      </c>
      <c r="M37" s="122">
        <f>L37+K37+'A2'!L37+'A1'!M37</f>
        <v>56309.319957509986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3812.375072809999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601.82440672999996</v>
      </c>
      <c r="E41" s="401">
        <f t="shared" si="10"/>
        <v>6575.8221401900028</v>
      </c>
      <c r="F41" s="401">
        <f t="shared" si="10"/>
        <v>437.94128323999985</v>
      </c>
      <c r="G41" s="401">
        <f t="shared" si="10"/>
        <v>14.92053106</v>
      </c>
      <c r="H41" s="401">
        <f t="shared" si="10"/>
        <v>281.39167185999997</v>
      </c>
      <c r="I41" s="401">
        <f t="shared" si="10"/>
        <v>10.750133259999998</v>
      </c>
      <c r="J41" s="401">
        <f t="shared" si="10"/>
        <v>311.41124873000001</v>
      </c>
      <c r="K41" s="401">
        <f t="shared" ref="K41:K49" si="11">SUM(D41:J41)</f>
        <v>8234.0614150700039</v>
      </c>
      <c r="L41" s="401">
        <f t="shared" si="10"/>
        <v>1893.3877710349996</v>
      </c>
      <c r="M41" s="401">
        <f t="shared" si="10"/>
        <v>536898.48926604493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52.981007949999992</v>
      </c>
      <c r="E42" s="122">
        <v>437.83286502999999</v>
      </c>
      <c r="F42" s="122">
        <v>36.862539299999995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527.67641228000002</v>
      </c>
      <c r="L42" s="388">
        <v>71.747749999999996</v>
      </c>
      <c r="M42" s="122">
        <f>L42+K42+'A2'!L42+'A1'!M42</f>
        <v>242709.12172921014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548.84339877999992</v>
      </c>
      <c r="E43" s="111">
        <v>6137.9892751600028</v>
      </c>
      <c r="F43" s="111">
        <v>401.07874393999987</v>
      </c>
      <c r="G43" s="111">
        <v>14.92053106</v>
      </c>
      <c r="H43" s="111">
        <v>281.39167185999997</v>
      </c>
      <c r="I43" s="111">
        <v>10.750133259999998</v>
      </c>
      <c r="J43" s="111">
        <v>311.41124873000001</v>
      </c>
      <c r="K43" s="122">
        <f t="shared" si="11"/>
        <v>7706.3850027900035</v>
      </c>
      <c r="L43" s="388">
        <v>1821.6400210349996</v>
      </c>
      <c r="M43" s="122">
        <f>L43+K43+'A2'!L43+'A1'!M43</f>
        <v>294189.36753683479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17.743129239999998</v>
      </c>
      <c r="E44" s="401">
        <f t="shared" si="12"/>
        <v>290.34022313999998</v>
      </c>
      <c r="F44" s="401">
        <f t="shared" si="12"/>
        <v>17.416065500000002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15.587828479999997</v>
      </c>
      <c r="K44" s="401">
        <f t="shared" si="11"/>
        <v>341.08724635999994</v>
      </c>
      <c r="L44" s="401">
        <f t="shared" si="12"/>
        <v>1508.0425575950003</v>
      </c>
      <c r="M44" s="401">
        <f t="shared" si="12"/>
        <v>191282.31860083481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5.1796668899999982</v>
      </c>
      <c r="E45" s="122">
        <v>90.883281760000003</v>
      </c>
      <c r="F45" s="122">
        <v>1.8158973199999999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97.87884597</v>
      </c>
      <c r="L45" s="388">
        <v>39.000250000000001</v>
      </c>
      <c r="M45" s="122">
        <f>L45+K45+'A2'!L45+'A1'!M45</f>
        <v>121000.93860629984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12.56346235</v>
      </c>
      <c r="E46" s="111">
        <v>199.45694137999999</v>
      </c>
      <c r="F46" s="111">
        <v>15.600168180000001</v>
      </c>
      <c r="G46" s="111">
        <v>0</v>
      </c>
      <c r="H46" s="111">
        <v>0</v>
      </c>
      <c r="I46" s="111">
        <v>0</v>
      </c>
      <c r="J46" s="111">
        <v>15.587828479999997</v>
      </c>
      <c r="K46" s="122">
        <f t="shared" si="11"/>
        <v>243.20840038999998</v>
      </c>
      <c r="L46" s="388">
        <v>1469.0423075950002</v>
      </c>
      <c r="M46" s="122">
        <f>L46+K46+'A2'!L46+'A1'!M46</f>
        <v>70281.37999453496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188.46418420000003</v>
      </c>
      <c r="E47" s="401">
        <f t="shared" si="13"/>
        <v>287.36250927999993</v>
      </c>
      <c r="F47" s="401">
        <f t="shared" si="13"/>
        <v>87.601203949999999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563.42789742999992</v>
      </c>
      <c r="L47" s="401">
        <f>SUM(L48:L49)</f>
        <v>173.87864594499996</v>
      </c>
      <c r="M47" s="401">
        <f>SUM(M48:M49)</f>
        <v>60576.637058005021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106.90064145000002</v>
      </c>
      <c r="E48" s="122">
        <v>99.924313659999981</v>
      </c>
      <c r="F48" s="122">
        <v>86.695654390000001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293.52060950000003</v>
      </c>
      <c r="L48" s="388">
        <v>167.79075472499997</v>
      </c>
      <c r="M48" s="122">
        <f>L48+K48+'A2'!L48+'A1'!M48</f>
        <v>3136.851233124999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81.563542750000011</v>
      </c>
      <c r="E49" s="111">
        <v>187.43819561999996</v>
      </c>
      <c r="F49" s="111">
        <v>0.90554955999999986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269.90728793</v>
      </c>
      <c r="L49" s="388">
        <v>6.0878912200000004</v>
      </c>
      <c r="M49" s="122">
        <f>L49+K49+'A2'!L49+'A1'!M49</f>
        <v>57439.785824880018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808.03172016999997</v>
      </c>
      <c r="E50" s="401">
        <f t="shared" si="14"/>
        <v>7153.5248726100026</v>
      </c>
      <c r="F50" s="401">
        <f t="shared" si="14"/>
        <v>542.95855268999981</v>
      </c>
      <c r="G50" s="401">
        <f t="shared" si="14"/>
        <v>14.92053106</v>
      </c>
      <c r="H50" s="401">
        <f t="shared" si="14"/>
        <v>281.39167185999997</v>
      </c>
      <c r="I50" s="401">
        <f t="shared" si="14"/>
        <v>10.750133259999998</v>
      </c>
      <c r="J50" s="401">
        <f t="shared" si="14"/>
        <v>326.99907721</v>
      </c>
      <c r="K50" s="401">
        <f t="shared" si="14"/>
        <v>9138.5765588600043</v>
      </c>
      <c r="L50" s="401">
        <f t="shared" si="14"/>
        <v>3575.3089745749999</v>
      </c>
      <c r="M50" s="401">
        <f t="shared" si="14"/>
        <v>788757.44492488471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808.03172017000009</v>
      </c>
      <c r="E52" s="112">
        <v>7153.524872609999</v>
      </c>
      <c r="F52" s="112">
        <v>506.20235004</v>
      </c>
      <c r="G52" s="112">
        <v>14.92053106</v>
      </c>
      <c r="H52" s="112">
        <v>281.39167185999997</v>
      </c>
      <c r="I52" s="112">
        <v>10.750133259999998</v>
      </c>
      <c r="J52" s="122">
        <v>326.85005923</v>
      </c>
      <c r="K52" s="122">
        <f>SUM(D52:J52)</f>
        <v>9101.6713382299986</v>
      </c>
      <c r="L52" s="392">
        <v>3521.1934680150025</v>
      </c>
      <c r="M52" s="122">
        <f>L52+K52+'A2'!L52+'A1'!M52</f>
        <v>776070.20076518436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36.756202649999999</v>
      </c>
      <c r="G53" s="112">
        <v>0</v>
      </c>
      <c r="H53" s="112">
        <v>0</v>
      </c>
      <c r="I53" s="112">
        <v>0</v>
      </c>
      <c r="J53" s="122">
        <v>0.14901797999999999</v>
      </c>
      <c r="K53" s="122">
        <f>SUM(D53:J53)</f>
        <v>36.905220630000002</v>
      </c>
      <c r="L53" s="392">
        <v>54.115506559999993</v>
      </c>
      <c r="M53" s="122">
        <f>L53+K53+'A2'!L53+'A1'!M53</f>
        <v>12243.790111569997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443.45404823999996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9">
        <v>39337.350324074076</v>
      </c>
      <c r="B2" s="500"/>
      <c r="C2" s="500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2"/>
      <c r="C3" s="503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1"/>
      <c r="C4" s="501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1"/>
      <c r="C5" s="501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August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0" t="s">
        <v>65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4.2202285399999999</v>
      </c>
      <c r="O13" s="401">
        <f t="shared" si="0"/>
        <v>18.793670500000008</v>
      </c>
      <c r="P13" s="401">
        <f t="shared" si="0"/>
        <v>0.31007985999999998</v>
      </c>
      <c r="Q13" s="401">
        <f t="shared" si="0"/>
        <v>0</v>
      </c>
      <c r="R13" s="401">
        <f t="shared" si="0"/>
        <v>0</v>
      </c>
      <c r="S13" s="401">
        <f t="shared" si="0"/>
        <v>0.04</v>
      </c>
      <c r="T13" s="401">
        <f t="shared" si="0"/>
        <v>0</v>
      </c>
      <c r="U13" s="401">
        <f t="shared" si="0"/>
        <v>0</v>
      </c>
      <c r="V13" s="401">
        <f t="shared" si="0"/>
        <v>0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536.90492521999988</v>
      </c>
      <c r="AD13" s="401">
        <f t="shared" si="0"/>
        <v>328.12750506999993</v>
      </c>
      <c r="AE13" s="401">
        <f t="shared" si="0"/>
        <v>0</v>
      </c>
      <c r="AF13" s="401">
        <f t="shared" si="0"/>
        <v>0</v>
      </c>
      <c r="AG13" s="401">
        <f t="shared" si="0"/>
        <v>26.20987066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7.9958824399999999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229.00800000000001</v>
      </c>
      <c r="AR13" s="401">
        <f t="shared" si="0"/>
        <v>17568.202909120006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1.0989626399999999</v>
      </c>
      <c r="AD14" s="111">
        <v>25.641999999999999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44.9476224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4.2202285399999999</v>
      </c>
      <c r="O15" s="111">
        <v>18.793670500000008</v>
      </c>
      <c r="P15" s="111">
        <v>0.31007985999999998</v>
      </c>
      <c r="Q15" s="111">
        <v>0</v>
      </c>
      <c r="R15" s="111">
        <v>0</v>
      </c>
      <c r="S15" s="111">
        <v>0.04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535.80596257999991</v>
      </c>
      <c r="AD15" s="111">
        <v>302.48550506999993</v>
      </c>
      <c r="AE15" s="111">
        <v>0</v>
      </c>
      <c r="AF15" s="111">
        <v>0</v>
      </c>
      <c r="AG15" s="111">
        <v>26.20987066</v>
      </c>
      <c r="AH15" s="111">
        <v>0</v>
      </c>
      <c r="AI15" s="111">
        <v>0</v>
      </c>
      <c r="AJ15" s="111">
        <v>0</v>
      </c>
      <c r="AK15" s="111">
        <v>0</v>
      </c>
      <c r="AL15" s="111">
        <v>7.9958824399999999</v>
      </c>
      <c r="AM15" s="111">
        <v>0</v>
      </c>
      <c r="AN15" s="111">
        <v>0</v>
      </c>
      <c r="AO15" s="111">
        <v>0</v>
      </c>
      <c r="AP15" s="111">
        <v>0</v>
      </c>
      <c r="AQ15" s="111">
        <v>229.00800000000001</v>
      </c>
      <c r="AR15" s="133">
        <v>17523.255286720007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</v>
      </c>
      <c r="M16" s="401">
        <f t="shared" si="1"/>
        <v>0</v>
      </c>
      <c r="N16" s="401">
        <f t="shared" si="1"/>
        <v>0.11802388000000001</v>
      </c>
      <c r="O16" s="401">
        <f t="shared" si="1"/>
        <v>0.44382983999999998</v>
      </c>
      <c r="P16" s="401">
        <f t="shared" si="1"/>
        <v>1.1220000000000001</v>
      </c>
      <c r="Q16" s="401">
        <f t="shared" si="1"/>
        <v>0</v>
      </c>
      <c r="R16" s="401">
        <f t="shared" si="1"/>
        <v>0.4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0.24036784000000003</v>
      </c>
      <c r="AD16" s="401">
        <f t="shared" si="1"/>
        <v>40.187114340000001</v>
      </c>
      <c r="AE16" s="401">
        <f t="shared" si="1"/>
        <v>0</v>
      </c>
      <c r="AF16" s="401">
        <f t="shared" si="1"/>
        <v>0</v>
      </c>
      <c r="AG16" s="401">
        <f t="shared" si="1"/>
        <v>1.4495827999999999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1.4089180000000001E-2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2</v>
      </c>
      <c r="AR16" s="401">
        <f t="shared" si="1"/>
        <v>676.08152914999982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3.9829840000000005E-2</v>
      </c>
      <c r="AD17" s="111">
        <v>0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14.216444139999998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0.11802388000000001</v>
      </c>
      <c r="O18" s="111">
        <v>0.44382983999999998</v>
      </c>
      <c r="P18" s="111">
        <v>1.1220000000000001</v>
      </c>
      <c r="Q18" s="111">
        <v>0</v>
      </c>
      <c r="R18" s="111">
        <v>0.4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0.20053800000000002</v>
      </c>
      <c r="AD18" s="111">
        <v>40.187114340000001</v>
      </c>
      <c r="AE18" s="111">
        <v>0</v>
      </c>
      <c r="AF18" s="111">
        <v>0</v>
      </c>
      <c r="AG18" s="111">
        <v>1.4495827999999999</v>
      </c>
      <c r="AH18" s="111">
        <v>0</v>
      </c>
      <c r="AI18" s="111">
        <v>0</v>
      </c>
      <c r="AJ18" s="111">
        <v>0</v>
      </c>
      <c r="AK18" s="111">
        <v>0</v>
      </c>
      <c r="AL18" s="111">
        <v>1.4089180000000001E-2</v>
      </c>
      <c r="AM18" s="111">
        <v>0</v>
      </c>
      <c r="AN18" s="111">
        <v>0</v>
      </c>
      <c r="AO18" s="111">
        <v>0</v>
      </c>
      <c r="AP18" s="111">
        <v>0</v>
      </c>
      <c r="AQ18" s="111">
        <v>2</v>
      </c>
      <c r="AR18" s="133">
        <v>661.8650850099998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9.4901760000000016E-2</v>
      </c>
      <c r="M19" s="401">
        <f t="shared" si="2"/>
        <v>0</v>
      </c>
      <c r="N19" s="401">
        <f t="shared" si="2"/>
        <v>3.3098554999999998</v>
      </c>
      <c r="O19" s="401">
        <f t="shared" si="2"/>
        <v>5.5874652400000002</v>
      </c>
      <c r="P19" s="401">
        <f t="shared" si="2"/>
        <v>1.36312228</v>
      </c>
      <c r="Q19" s="401">
        <f t="shared" si="2"/>
        <v>0</v>
      </c>
      <c r="R19" s="401">
        <f t="shared" si="2"/>
        <v>0.42</v>
      </c>
      <c r="S19" s="401">
        <f t="shared" si="2"/>
        <v>8.5341000000000011E-3</v>
      </c>
      <c r="T19" s="401">
        <f t="shared" si="2"/>
        <v>0</v>
      </c>
      <c r="U19" s="401">
        <f t="shared" si="2"/>
        <v>0</v>
      </c>
      <c r="V19" s="401">
        <f t="shared" si="2"/>
        <v>4.9489999999999999E-2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4.31416E-3</v>
      </c>
      <c r="AA19" s="401">
        <f t="shared" si="2"/>
        <v>0</v>
      </c>
      <c r="AB19" s="401">
        <f t="shared" si="2"/>
        <v>0</v>
      </c>
      <c r="AC19" s="401">
        <f t="shared" si="2"/>
        <v>13.579461850000001</v>
      </c>
      <c r="AD19" s="401">
        <f t="shared" si="2"/>
        <v>74.56489388</v>
      </c>
      <c r="AE19" s="401">
        <f t="shared" si="2"/>
        <v>0</v>
      </c>
      <c r="AF19" s="401">
        <f t="shared" si="2"/>
        <v>0</v>
      </c>
      <c r="AG19" s="401">
        <f t="shared" si="2"/>
        <v>5.7372828399999998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</v>
      </c>
      <c r="AM19" s="401">
        <f t="shared" si="2"/>
        <v>1.550678E-2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16.260000000000002</v>
      </c>
      <c r="AR19" s="401">
        <f t="shared" si="2"/>
        <v>115.75714171999994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9.4901760000000016E-2</v>
      </c>
      <c r="M20" s="111">
        <v>0</v>
      </c>
      <c r="N20" s="111">
        <v>2.5558603399999997</v>
      </c>
      <c r="O20" s="111">
        <v>5.5233331000000003</v>
      </c>
      <c r="P20" s="111">
        <v>1.36312228</v>
      </c>
      <c r="Q20" s="111">
        <v>0</v>
      </c>
      <c r="R20" s="111">
        <v>0.42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4.31416E-3</v>
      </c>
      <c r="AA20" s="111">
        <v>0</v>
      </c>
      <c r="AB20" s="111">
        <v>0</v>
      </c>
      <c r="AC20" s="111">
        <v>8.488570990000003</v>
      </c>
      <c r="AD20" s="111">
        <v>29.802</v>
      </c>
      <c r="AE20" s="111">
        <v>0</v>
      </c>
      <c r="AF20" s="111">
        <v>0</v>
      </c>
      <c r="AG20" s="111">
        <v>5.7372828399999998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1.550678E-2</v>
      </c>
      <c r="AN20" s="111">
        <v>0</v>
      </c>
      <c r="AO20" s="111">
        <v>0</v>
      </c>
      <c r="AP20" s="111">
        <v>0</v>
      </c>
      <c r="AQ20" s="111">
        <v>14.108000000000001</v>
      </c>
      <c r="AR20" s="133">
        <v>115.75356389999993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0.75399516000000011</v>
      </c>
      <c r="O21" s="111">
        <v>6.4132140000000004E-2</v>
      </c>
      <c r="P21" s="111">
        <v>0</v>
      </c>
      <c r="Q21" s="111">
        <v>0</v>
      </c>
      <c r="R21" s="111">
        <v>0</v>
      </c>
      <c r="S21" s="111">
        <v>8.5341000000000011E-3</v>
      </c>
      <c r="T21" s="111">
        <v>0</v>
      </c>
      <c r="U21" s="111">
        <v>0</v>
      </c>
      <c r="V21" s="111">
        <v>4.9489999999999999E-2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5.0908908599999991</v>
      </c>
      <c r="AD21" s="111">
        <v>44.76289388</v>
      </c>
      <c r="AE21" s="111">
        <v>0</v>
      </c>
      <c r="AF21" s="111">
        <v>0</v>
      </c>
      <c r="AG21" s="111">
        <v>0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2.1520000000000001</v>
      </c>
      <c r="AR21" s="133">
        <v>3.5778199999999998E-3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9.4901760000000016E-2</v>
      </c>
      <c r="M22" s="401">
        <f t="shared" si="3"/>
        <v>0</v>
      </c>
      <c r="N22" s="401">
        <f t="shared" si="3"/>
        <v>7.6481079199999993</v>
      </c>
      <c r="O22" s="401">
        <f t="shared" si="3"/>
        <v>24.824965580000008</v>
      </c>
      <c r="P22" s="401">
        <f t="shared" si="3"/>
        <v>2.7952021400000002</v>
      </c>
      <c r="Q22" s="401">
        <f t="shared" si="3"/>
        <v>0</v>
      </c>
      <c r="R22" s="401">
        <f t="shared" si="3"/>
        <v>0.82000000000000006</v>
      </c>
      <c r="S22" s="401">
        <f t="shared" si="3"/>
        <v>4.8534100000000004E-2</v>
      </c>
      <c r="T22" s="401">
        <f t="shared" si="3"/>
        <v>0</v>
      </c>
      <c r="U22" s="401">
        <f t="shared" si="3"/>
        <v>0</v>
      </c>
      <c r="V22" s="401">
        <f t="shared" si="3"/>
        <v>4.9489999999999999E-2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4.31416E-3</v>
      </c>
      <c r="AA22" s="401">
        <f t="shared" si="3"/>
        <v>0</v>
      </c>
      <c r="AB22" s="401">
        <f t="shared" si="3"/>
        <v>0</v>
      </c>
      <c r="AC22" s="401">
        <f t="shared" si="3"/>
        <v>550.72475490999989</v>
      </c>
      <c r="AD22" s="401">
        <f t="shared" si="3"/>
        <v>442.87951328999992</v>
      </c>
      <c r="AE22" s="401">
        <f t="shared" si="3"/>
        <v>0</v>
      </c>
      <c r="AF22" s="401">
        <f t="shared" si="3"/>
        <v>0</v>
      </c>
      <c r="AG22" s="401">
        <f t="shared" si="3"/>
        <v>33.396736300000001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8.00997162</v>
      </c>
      <c r="AM22" s="401">
        <f t="shared" si="3"/>
        <v>1.550678E-2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247.268</v>
      </c>
      <c r="AR22" s="401">
        <f t="shared" si="3"/>
        <v>18360.041579990004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1.9873600000000001E-3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4.5999999999999999E-2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38.926000000000002</v>
      </c>
      <c r="AE25" s="401">
        <f t="shared" si="4"/>
        <v>0</v>
      </c>
      <c r="AF25" s="401">
        <f t="shared" si="4"/>
        <v>0</v>
      </c>
      <c r="AG25" s="401">
        <f t="shared" si="4"/>
        <v>0.13600999999999999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200</v>
      </c>
      <c r="AR25" s="401">
        <f t="shared" si="4"/>
        <v>233.92896302000003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1.9873600000000001E-3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4.5999999999999999E-2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38.926000000000002</v>
      </c>
      <c r="AE27" s="111">
        <v>0</v>
      </c>
      <c r="AF27" s="111">
        <v>0</v>
      </c>
      <c r="AG27" s="111">
        <v>0.13600999999999999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200</v>
      </c>
      <c r="AR27" s="133">
        <v>233.92896302000003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2.0450500000000003E-2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78.085857439999998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</v>
      </c>
      <c r="AE30" s="111">
        <v>0</v>
      </c>
      <c r="AF30" s="111">
        <v>0</v>
      </c>
      <c r="AG30" s="111">
        <v>2.0450500000000003E-2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78.085857439999998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0.52002532999999995</v>
      </c>
      <c r="AE31" s="401">
        <f t="shared" si="6"/>
        <v>0</v>
      </c>
      <c r="AF31" s="401">
        <f t="shared" si="6"/>
        <v>0</v>
      </c>
      <c r="AG31" s="401">
        <f t="shared" si="6"/>
        <v>18.75309026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18.75309026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0.52002532999999995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1.9873600000000001E-3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4.5999999999999999E-2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39.446025330000005</v>
      </c>
      <c r="AE34" s="401">
        <f t="shared" si="7"/>
        <v>0</v>
      </c>
      <c r="AF34" s="401">
        <f t="shared" si="7"/>
        <v>0</v>
      </c>
      <c r="AG34" s="401">
        <f t="shared" si="7"/>
        <v>18.909550759999998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200</v>
      </c>
      <c r="AR34" s="401">
        <f t="shared" si="7"/>
        <v>312.01482046000001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1.9873600000000001E-3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4.5999999999999999E-2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2.9460253299999999</v>
      </c>
      <c r="AE36" s="112">
        <v>0</v>
      </c>
      <c r="AF36" s="112">
        <v>0</v>
      </c>
      <c r="AG36" s="112">
        <v>0.1564605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1.89207514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36.5</v>
      </c>
      <c r="AE37" s="112">
        <v>0</v>
      </c>
      <c r="AF37" s="112">
        <v>0</v>
      </c>
      <c r="AG37" s="112">
        <v>18.75309026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200</v>
      </c>
      <c r="AR37" s="133">
        <v>310.12274534000005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62.2</v>
      </c>
      <c r="O41" s="401">
        <f t="shared" si="8"/>
        <v>0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4633.7323858500004</v>
      </c>
      <c r="AD41" s="401">
        <f t="shared" si="8"/>
        <v>1742.0415061300002</v>
      </c>
      <c r="AE41" s="401">
        <f t="shared" si="8"/>
        <v>0</v>
      </c>
      <c r="AF41" s="401">
        <f t="shared" si="8"/>
        <v>0</v>
      </c>
      <c r="AG41" s="401">
        <f t="shared" si="8"/>
        <v>18.927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27.826429600000004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785.94500000000005</v>
      </c>
      <c r="AR41" s="401">
        <f t="shared" si="8"/>
        <v>30.342865120000003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26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260.99099999999999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36.200000000000003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4633.7323858500004</v>
      </c>
      <c r="AD43" s="111">
        <v>1481.0505061300003</v>
      </c>
      <c r="AE43" s="111">
        <v>0</v>
      </c>
      <c r="AF43" s="111">
        <v>0</v>
      </c>
      <c r="AG43" s="111">
        <v>18.927</v>
      </c>
      <c r="AH43" s="111">
        <v>0</v>
      </c>
      <c r="AI43" s="111">
        <v>0</v>
      </c>
      <c r="AJ43" s="111">
        <v>0</v>
      </c>
      <c r="AK43" s="111">
        <v>0</v>
      </c>
      <c r="AL43" s="111">
        <v>27.826429600000004</v>
      </c>
      <c r="AM43" s="111">
        <v>0</v>
      </c>
      <c r="AN43" s="111">
        <v>0</v>
      </c>
      <c r="AO43" s="111">
        <v>0</v>
      </c>
      <c r="AP43" s="111">
        <v>0</v>
      </c>
      <c r="AQ43" s="111">
        <v>785.94500000000005</v>
      </c>
      <c r="AR43" s="133">
        <v>30.342865120000003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189.39189068000002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5839.9670340600114</v>
      </c>
    </row>
    <row r="45" spans="1:56" s="14" customFormat="1" ht="18" customHeight="1">
      <c r="A45" s="79"/>
      <c r="B45" s="80" t="s">
        <v>15</v>
      </c>
      <c r="C45" s="76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11">
        <v>156.001</v>
      </c>
      <c r="AE45" s="111">
        <v>0</v>
      </c>
      <c r="AF45" s="111">
        <v>0</v>
      </c>
      <c r="AG45" s="111">
        <v>0</v>
      </c>
      <c r="AH45" s="111">
        <v>0</v>
      </c>
      <c r="AI45" s="111">
        <v>0</v>
      </c>
      <c r="AJ45" s="111">
        <v>0</v>
      </c>
      <c r="AK45" s="111">
        <v>0</v>
      </c>
      <c r="AL45" s="111">
        <v>0</v>
      </c>
      <c r="AM45" s="111">
        <v>0</v>
      </c>
      <c r="AN45" s="111">
        <v>0</v>
      </c>
      <c r="AO45" s="111">
        <v>0</v>
      </c>
      <c r="AP45" s="111">
        <v>0</v>
      </c>
      <c r="AQ45" s="111">
        <v>0</v>
      </c>
      <c r="AR45" s="133">
        <v>0</v>
      </c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33.390890680000005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5839.9670340600114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5.8132360000000008E-2</v>
      </c>
      <c r="AD47" s="401">
        <f t="shared" si="10"/>
        <v>46.511150080000007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128.4</v>
      </c>
      <c r="AR47" s="401">
        <f t="shared" si="10"/>
        <v>520.30401889999996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34.459000000000003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116.4</v>
      </c>
      <c r="AR48" s="133">
        <v>520.30401889999996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5.8132360000000008E-2</v>
      </c>
      <c r="AD49" s="111">
        <v>12.052150080000002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12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62.2</v>
      </c>
      <c r="O50" s="401">
        <f t="shared" si="11"/>
        <v>0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4633.7905182100003</v>
      </c>
      <c r="AD50" s="401">
        <f t="shared" si="11"/>
        <v>1977.9445468900003</v>
      </c>
      <c r="AE50" s="401">
        <f t="shared" si="11"/>
        <v>0</v>
      </c>
      <c r="AF50" s="401">
        <f t="shared" si="11"/>
        <v>0</v>
      </c>
      <c r="AG50" s="401">
        <f t="shared" si="11"/>
        <v>18.927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27.826429600000004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914.34500000000003</v>
      </c>
      <c r="AR50" s="401">
        <f t="shared" si="11"/>
        <v>6390.6139180800119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36.1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4598.1289057399999</v>
      </c>
      <c r="AD52" s="112">
        <v>1955.4065468899998</v>
      </c>
      <c r="AE52" s="112">
        <v>0</v>
      </c>
      <c r="AF52" s="112">
        <v>0</v>
      </c>
      <c r="AG52" s="112">
        <v>9.5500000000000007</v>
      </c>
      <c r="AH52" s="112">
        <v>0</v>
      </c>
      <c r="AI52" s="112">
        <v>0</v>
      </c>
      <c r="AJ52" s="112">
        <v>0</v>
      </c>
      <c r="AK52" s="112">
        <v>0</v>
      </c>
      <c r="AL52" s="112">
        <v>27.826429600000004</v>
      </c>
      <c r="AM52" s="112">
        <v>0</v>
      </c>
      <c r="AN52" s="112">
        <v>0</v>
      </c>
      <c r="AO52" s="112">
        <v>0</v>
      </c>
      <c r="AP52" s="112">
        <v>0</v>
      </c>
      <c r="AQ52" s="112">
        <v>914.34500000000003</v>
      </c>
      <c r="AR52" s="133">
        <v>6267.9767381000074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26.1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35.661612470000001</v>
      </c>
      <c r="AD53" s="112">
        <v>22.538</v>
      </c>
      <c r="AE53" s="112">
        <v>0</v>
      </c>
      <c r="AF53" s="112">
        <v>0</v>
      </c>
      <c r="AG53" s="112">
        <v>9.3770000000000007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122.63717997999997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04">
        <v>39336.807847222219</v>
      </c>
      <c r="B2" s="505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August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493.77755358000002</v>
      </c>
      <c r="E25" s="264">
        <f t="shared" ref="E25:K25" si="0">SUM(E26:E27)</f>
        <v>720.48991888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1214.2674724600001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493.77755358000002</v>
      </c>
      <c r="E27" s="264">
        <v>720.48991888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1214.2674724600001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227.00465742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227.00465742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0</v>
      </c>
      <c r="E29" s="264">
        <v>227.00465742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227.00465742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208.92411541999999</v>
      </c>
      <c r="E31" s="264">
        <f t="shared" si="3"/>
        <v>198.02123958999999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406.94535500999996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208.91409292</v>
      </c>
      <c r="E32" s="264">
        <v>198.00984790999999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406.92394082999999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1.00225E-2</v>
      </c>
      <c r="E33" s="264">
        <v>1.139168E-2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2.1414179999999998E-2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702.70166900000004</v>
      </c>
      <c r="E34" s="265">
        <f t="shared" si="4"/>
        <v>1145.5158158899999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1848.2174848899999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204.89144206</v>
      </c>
      <c r="E37" s="264">
        <f t="shared" ref="E37:K37" si="5">SUM(E38:E39)</f>
        <v>432.36762730999999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637.25906937000002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204.89144206</v>
      </c>
      <c r="E39" s="264">
        <v>432.36762730999999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637.25906937000002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157.90509742</v>
      </c>
      <c r="E40" s="264">
        <f t="shared" si="7"/>
        <v>317.11710110000001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475.02219852000002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>
        <v>157.90509742</v>
      </c>
      <c r="E41" s="264">
        <v>317.11710110000001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f t="shared" si="6"/>
        <v>475.02219852000002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335.87245616000001</v>
      </c>
      <c r="E43" s="264">
        <f t="shared" si="8"/>
        <v>396.01969580000002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731.89215196000009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335.87245616000001</v>
      </c>
      <c r="E44" s="264">
        <v>396.01969580000002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731.89215196000009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698.66899564000005</v>
      </c>
      <c r="E46" s="265">
        <f t="shared" si="9"/>
        <v>1145.50442421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1844.1734198500001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1401.3706646400001</v>
      </c>
      <c r="E48" s="409">
        <f t="shared" si="10"/>
        <v>2291.0202400999997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3692.3909047400002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1198519.7321440969</v>
      </c>
      <c r="E50" s="428">
        <f>E48+'A1'!E50+'A1'!E34+'A1'!E22</f>
        <v>55287.650112280018</v>
      </c>
      <c r="F50" s="428">
        <f>F48+'A1'!F50+'A1'!F34+'A1'!F22</f>
        <v>119.16303374000003</v>
      </c>
      <c r="G50" s="428">
        <f>G48+'A1'!G50+'A1'!G34+'A1'!G22</f>
        <v>112.45462965000003</v>
      </c>
      <c r="H50" s="428">
        <f>H48+'A1'!H50+'A1'!H34+'A1'!H22</f>
        <v>63.881023599999963</v>
      </c>
      <c r="I50" s="428">
        <f>I48+'A1'!I50+'A1'!I34+'A1'!I22</f>
        <v>8.4835465299999999</v>
      </c>
      <c r="J50" s="428">
        <f>J48+'A1'!J50+'A1'!J34+'A1'!J22</f>
        <v>0.20768108000000002</v>
      </c>
      <c r="K50" s="428">
        <f>K48+'A1'!K50+'A1'!K34+'A1'!K22</f>
        <v>19.253136879999992</v>
      </c>
      <c r="L50" s="428">
        <f>L48+'A1'!L50+'A1'!L34+'A1'!L22</f>
        <v>73.034891709999997</v>
      </c>
      <c r="M50" s="428">
        <f>M48+'A1'!M50+'A1'!M34+'A1'!M22</f>
        <v>1254203.8601995669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9">
        <v>39336.808761574073</v>
      </c>
      <c r="B2" s="500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August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452.41475098000001</v>
      </c>
      <c r="E25" s="264">
        <f t="shared" si="0"/>
        <v>40.187136950000003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3.5988810000000003E-2</v>
      </c>
      <c r="J25" s="264">
        <f t="shared" si="0"/>
        <v>0</v>
      </c>
      <c r="K25" s="264">
        <f t="shared" si="0"/>
        <v>100</v>
      </c>
      <c r="L25" s="264">
        <f t="shared" si="0"/>
        <v>592.63787674000002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452.41475098000001</v>
      </c>
      <c r="E27" s="111">
        <v>40.187136950000003</v>
      </c>
      <c r="F27" s="111">
        <v>0</v>
      </c>
      <c r="G27" s="111">
        <v>0</v>
      </c>
      <c r="H27" s="111">
        <v>0</v>
      </c>
      <c r="I27" s="111">
        <v>3.5988810000000003E-2</v>
      </c>
      <c r="J27" s="111">
        <v>0</v>
      </c>
      <c r="K27" s="111">
        <v>100</v>
      </c>
      <c r="L27" s="264">
        <f t="shared" si="1"/>
        <v>592.63787674000002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52.902525769999997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52.902525769999997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52.902525769999997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52.902525769999997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1.23745E-3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1.23745E-3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1.23745E-3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1.23745E-3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505.31851419999998</v>
      </c>
      <c r="E34" s="408">
        <f t="shared" si="4"/>
        <v>40.187136950000003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3.5988810000000003E-2</v>
      </c>
      <c r="J34" s="408">
        <f t="shared" si="4"/>
        <v>0</v>
      </c>
      <c r="K34" s="408">
        <f t="shared" si="4"/>
        <v>100</v>
      </c>
      <c r="L34" s="408">
        <f t="shared" si="1"/>
        <v>645.54163996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312.32015668999998</v>
      </c>
      <c r="E37" s="264">
        <f t="shared" si="5"/>
        <v>40.071307079999997</v>
      </c>
      <c r="F37" s="264">
        <f t="shared" si="5"/>
        <v>57.562507889999999</v>
      </c>
      <c r="G37" s="264">
        <f t="shared" si="5"/>
        <v>0</v>
      </c>
      <c r="H37" s="264">
        <f t="shared" si="5"/>
        <v>0</v>
      </c>
      <c r="I37" s="264">
        <f t="shared" si="5"/>
        <v>17.347016319999998</v>
      </c>
      <c r="J37" s="264">
        <f t="shared" si="5"/>
        <v>0</v>
      </c>
      <c r="K37" s="264">
        <f t="shared" si="5"/>
        <v>0</v>
      </c>
      <c r="L37" s="264">
        <f>SUM(C37:K37)</f>
        <v>427.30098798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312.32015668999998</v>
      </c>
      <c r="E39" s="111">
        <v>40.071307079999997</v>
      </c>
      <c r="F39" s="111">
        <v>57.562507889999999</v>
      </c>
      <c r="G39" s="111">
        <v>0</v>
      </c>
      <c r="H39" s="111">
        <v>0</v>
      </c>
      <c r="I39" s="111">
        <v>17.347016319999998</v>
      </c>
      <c r="J39" s="111">
        <v>0</v>
      </c>
      <c r="K39" s="111">
        <v>0</v>
      </c>
      <c r="L39" s="264">
        <f t="shared" si="6"/>
        <v>427.30098798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312.32015668999998</v>
      </c>
      <c r="E46" s="408">
        <f t="shared" si="9"/>
        <v>40.071307079999997</v>
      </c>
      <c r="F46" s="408">
        <f t="shared" si="9"/>
        <v>57.562507889999999</v>
      </c>
      <c r="G46" s="408">
        <f t="shared" si="9"/>
        <v>0</v>
      </c>
      <c r="H46" s="408">
        <f t="shared" si="9"/>
        <v>0</v>
      </c>
      <c r="I46" s="408">
        <f t="shared" si="9"/>
        <v>17.347016319999998</v>
      </c>
      <c r="J46" s="408">
        <f t="shared" si="9"/>
        <v>0</v>
      </c>
      <c r="K46" s="408">
        <f t="shared" si="9"/>
        <v>0</v>
      </c>
      <c r="L46" s="408">
        <f t="shared" si="6"/>
        <v>427.30098798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817.63867088999996</v>
      </c>
      <c r="E48" s="409">
        <f t="shared" si="10"/>
        <v>80.258444029999993</v>
      </c>
      <c r="F48" s="409">
        <f t="shared" si="10"/>
        <v>57.562507889999999</v>
      </c>
      <c r="G48" s="409">
        <f t="shared" si="10"/>
        <v>0</v>
      </c>
      <c r="H48" s="409">
        <f t="shared" si="10"/>
        <v>0</v>
      </c>
      <c r="I48" s="409">
        <f t="shared" si="10"/>
        <v>17.383005129999997</v>
      </c>
      <c r="J48" s="409">
        <f t="shared" si="10"/>
        <v>0</v>
      </c>
      <c r="K48" s="409">
        <f t="shared" si="10"/>
        <v>100</v>
      </c>
      <c r="L48" s="409">
        <f t="shared" si="10"/>
        <v>1072.8426279400001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600526.24365345028</v>
      </c>
      <c r="E50" s="429">
        <f>E48+'A2'!E50+'A2'!E34+'A2'!E22</f>
        <v>28138.790084549986</v>
      </c>
      <c r="F50" s="429">
        <f>F48+'A2'!F50+'A2'!F34+'A2'!F22</f>
        <v>94087.831460370042</v>
      </c>
      <c r="G50" s="429">
        <f>G48+'A2'!G50+'A2'!G34+'A2'!G22</f>
        <v>10898.190354409999</v>
      </c>
      <c r="H50" s="429">
        <f>H48+'A2'!H50+'A2'!H34+'A2'!H22</f>
        <v>2419.4438240800005</v>
      </c>
      <c r="I50" s="429">
        <f>I48+'A2'!I50+'A2'!I34+'A2'!I22</f>
        <v>2178.5858388400002</v>
      </c>
      <c r="J50" s="429">
        <f>J48+'A2'!J50+'A2'!J34+'A2'!J22</f>
        <v>155.32647338000004</v>
      </c>
      <c r="K50" s="429">
        <f>K48+'A2'!K50+'A2'!K34+'A2'!K22</f>
        <v>16488.878349280003</v>
      </c>
      <c r="L50" s="429">
        <f>L48+'A2'!L50+'A2'!L34+'A2'!L22</f>
        <v>754893.29003836028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6">
        <v>39336.810648148145</v>
      </c>
      <c r="B2" s="507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August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50</v>
      </c>
      <c r="M25" s="264">
        <f>+SUM(L25,K25,'A6'!L25,'A5'!M25)</f>
        <v>1856.9053492000003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50</v>
      </c>
      <c r="M27" s="264">
        <f>+SUM(L27,K27,'A6'!L27,'A5'!M27)</f>
        <v>1856.9053492000003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279.90718319000001</v>
      </c>
      <c r="N28" s="184"/>
    </row>
    <row r="29" spans="1:29" s="158" customFormat="1" ht="18" customHeight="1">
      <c r="A29" s="181"/>
      <c r="B29" s="182" t="s">
        <v>15</v>
      </c>
      <c r="C29" s="157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22"/>
      <c r="L29" s="113">
        <v>0</v>
      </c>
      <c r="M29" s="264">
        <f>+SUM(L29,K29,'A6'!L29,'A5'!M29)</f>
        <v>227.00465742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52.902525769999997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406.94659245999998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406.92394082999999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2.2651629999999999E-2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50</v>
      </c>
      <c r="M34" s="264">
        <f>+SUM(L34,K34,'A6'!L34,'A5'!M34)</f>
        <v>2543.7591248499998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1064.5600573500001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1064.5600573500001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475.02219852000002</v>
      </c>
    </row>
    <row r="41" spans="1:13" s="158" customFormat="1" ht="18" customHeight="1">
      <c r="A41" s="181"/>
      <c r="B41" s="182" t="s">
        <v>15</v>
      </c>
      <c r="C41" s="157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22"/>
      <c r="L41" s="113">
        <v>0</v>
      </c>
      <c r="M41" s="264">
        <f>+SUM(L41,K41,'A6'!L41,'A5'!M41)</f>
        <v>475.02219852000002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731.89215196000009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731.89215196000009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2271.47440783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50</v>
      </c>
      <c r="M48" s="264">
        <f>+SUM(L48,K48,'A6'!L48,'A5'!M48)</f>
        <v>4815.2335326800003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2955.3953504299998</v>
      </c>
      <c r="E52" s="409">
        <f>E48+'A3'!E50+'A3'!E34+'A3'!E22</f>
        <v>8496.3766476000019</v>
      </c>
      <c r="F52" s="409">
        <f>F48+'A3'!F50+'A3'!F34+'A3'!F22</f>
        <v>900.84079892999989</v>
      </c>
      <c r="G52" s="409">
        <f>G48+'A3'!G50+'A3'!G34+'A3'!G22</f>
        <v>27.807730880000001</v>
      </c>
      <c r="H52" s="409">
        <f>H48+'A3'!H50+'A3'!H34+'A3'!H22</f>
        <v>317.38886469999994</v>
      </c>
      <c r="I52" s="409">
        <f>I48+'A3'!I50+'A3'!I34+'A3'!I22</f>
        <v>68.287116709999992</v>
      </c>
      <c r="J52" s="409">
        <f>J48+'A3'!J50+'A3'!J34+'A3'!J22</f>
        <v>481.95609244999997</v>
      </c>
      <c r="K52" s="409">
        <f>K48+'A3'!K50+'A3'!K34+'A3'!K22</f>
        <v>13248.052601700005</v>
      </c>
      <c r="L52" s="409">
        <f>L48+'A3'!L50+'A3'!L34+'A3'!L22</f>
        <v>8715.4090209000005</v>
      </c>
      <c r="M52" s="409">
        <f>M48+'A3'!M50+'A3'!M34+'A3'!M22</f>
        <v>2031060.6118605274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6"/>
      <c r="B2" s="507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August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200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22">
        <v>0</v>
      </c>
      <c r="Z27" s="122">
        <v>0</v>
      </c>
      <c r="AA27" s="216">
        <v>0</v>
      </c>
      <c r="AB27" s="216">
        <v>0</v>
      </c>
      <c r="AC27" s="216">
        <v>0</v>
      </c>
      <c r="AD27" s="216">
        <v>0</v>
      </c>
      <c r="AE27" s="216">
        <v>0</v>
      </c>
      <c r="AF27" s="216">
        <v>0</v>
      </c>
      <c r="AG27" s="216">
        <v>0</v>
      </c>
      <c r="AH27" s="216">
        <v>0</v>
      </c>
      <c r="AI27" s="216">
        <v>0</v>
      </c>
      <c r="AJ27" s="216">
        <v>0</v>
      </c>
      <c r="AK27" s="216">
        <v>0</v>
      </c>
      <c r="AL27" s="216">
        <v>0</v>
      </c>
      <c r="AM27" s="216">
        <v>0</v>
      </c>
      <c r="AN27" s="216">
        <v>0</v>
      </c>
      <c r="AO27" s="216">
        <v>0</v>
      </c>
      <c r="AP27" s="216">
        <v>0</v>
      </c>
      <c r="AQ27" s="216">
        <v>200</v>
      </c>
      <c r="AR27" s="216">
        <v>0</v>
      </c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200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200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9.4901760000000016E-2</v>
      </c>
      <c r="M50" s="410">
        <f>M48+'A4'!M50+'A4'!M34+'A4'!M22</f>
        <v>0</v>
      </c>
      <c r="N50" s="410">
        <f>N48+'A4'!N50+'A4'!N34+'A4'!N22</f>
        <v>69.848107920000004</v>
      </c>
      <c r="O50" s="410">
        <f>O48+'A4'!O50+'A4'!O34+'A4'!O22</f>
        <v>24.826952940000009</v>
      </c>
      <c r="P50" s="410">
        <f>P48+'A4'!P50+'A4'!P34+'A4'!P22</f>
        <v>2.7952021400000002</v>
      </c>
      <c r="Q50" s="410">
        <f>Q48+'A4'!Q50+'A4'!Q34+'A4'!Q22</f>
        <v>0</v>
      </c>
      <c r="R50" s="410">
        <f>R48+'A4'!R50+'A4'!R34+'A4'!R22</f>
        <v>0.82000000000000006</v>
      </c>
      <c r="S50" s="410">
        <f>S48+'A4'!S50+'A4'!S34+'A4'!S22</f>
        <v>4.8534100000000004E-2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9.5489999999999992E-2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4.31416E-3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5184.5152731200005</v>
      </c>
      <c r="AD50" s="410">
        <f>AD48+'A4'!AD50+'A4'!AD34+'A4'!AD22</f>
        <v>2460.2700855100002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71.233287059999995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35.836401220000006</v>
      </c>
      <c r="AM50" s="410">
        <f>AM48+'A4'!AM50+'A4'!AM34+'A4'!AM22</f>
        <v>1.550678E-2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1561.6130000000001</v>
      </c>
      <c r="AR50" s="410">
        <f>AR48+'A4'!AR50+'A4'!AR34+'A4'!AR22</f>
        <v>25062.670318530014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6" t="s">
        <v>164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278</v>
      </c>
      <c r="D15" s="329"/>
      <c r="E15" s="434" t="s">
        <v>165</v>
      </c>
      <c r="F15" s="344">
        <f>Complementary_Inf!$F$15</f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163</v>
      </c>
      <c r="F18" s="332">
        <f>Complementary_Inf!$F$18</f>
        <v>115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17</v>
      </c>
      <c r="F20" s="333">
        <f>Complementary_Inf!$F$20</f>
        <v>16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253</v>
      </c>
      <c r="F29" s="469" t="s">
        <v>211</v>
      </c>
      <c r="G29" s="470"/>
      <c r="H29" s="470"/>
      <c r="I29" s="471"/>
      <c r="J29" s="327"/>
    </row>
    <row r="30" spans="2:10" ht="45.75" thickBot="1">
      <c r="B30" s="321"/>
      <c r="C30" s="474"/>
      <c r="D30" s="475"/>
      <c r="E30" s="468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5" t="s">
        <v>252</v>
      </c>
      <c r="D31" s="466"/>
      <c r="E31" s="357">
        <f>Complementary_Inf!$E$31</f>
        <v>7919.2314259699951</v>
      </c>
      <c r="F31" s="358">
        <f>Complementary_Inf!$F$31</f>
        <v>150</v>
      </c>
      <c r="G31" s="359">
        <f>Complementary_Inf!$G$31</f>
        <v>278.93206481499993</v>
      </c>
      <c r="H31" s="359">
        <f>Complementary_Inf!$H$31</f>
        <v>59361.580372585035</v>
      </c>
      <c r="I31" s="360">
        <f>Complementary_Inf!$I$31</f>
        <v>0</v>
      </c>
      <c r="J31" s="327"/>
    </row>
    <row r="32" spans="2:10">
      <c r="B32" s="321"/>
      <c r="C32" s="463" t="s">
        <v>262</v>
      </c>
      <c r="D32" s="463"/>
      <c r="E32" s="463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8" t="s">
        <v>173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37"/>
    </row>
    <row r="2" spans="1:22" s="439" customFormat="1" ht="51" hidden="1" customHeight="1">
      <c r="A2" s="484" t="s">
        <v>264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53"/>
    </row>
    <row r="3" spans="1:22" s="439" customFormat="1" ht="15.75" customHeight="1">
      <c r="A3" s="479" t="s">
        <v>279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40"/>
    </row>
    <row r="4" spans="1:22" s="440" customFormat="1" ht="14.25" customHeight="1">
      <c r="A4" s="482" t="s">
        <v>273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</row>
    <row r="5" spans="1:22" s="440" customFormat="1" ht="14.25" customHeight="1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436374.36253471667</v>
      </c>
      <c r="E13" s="401">
        <f>'A1'!E13</f>
        <v>14997.838801780015</v>
      </c>
      <c r="F13" s="401">
        <f>'A1'!F13</f>
        <v>16.978104740000003</v>
      </c>
      <c r="G13" s="401">
        <f>'A1'!G13</f>
        <v>10.491755000000001</v>
      </c>
      <c r="H13" s="401">
        <f>'A1'!H13</f>
        <v>0.30010429999999999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1.0176219700000002</v>
      </c>
      <c r="M13" s="401">
        <f>'A1'!M13</f>
        <v>451400.98892250675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318135.8115375567</v>
      </c>
      <c r="E14" s="401">
        <f>'A1'!E14</f>
        <v>11881.591048110015</v>
      </c>
      <c r="F14" s="401">
        <f>'A1'!F14</f>
        <v>16.976294920000004</v>
      </c>
      <c r="G14" s="401">
        <f>'A1'!G14</f>
        <v>10.491755000000001</v>
      </c>
      <c r="H14" s="401">
        <f>'A1'!H14</f>
        <v>0.30010429999999999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1.0176219700000002</v>
      </c>
      <c r="M14" s="401">
        <f>'A1'!M14</f>
        <v>330046.1883618568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118238.55099715995</v>
      </c>
      <c r="E15" s="401">
        <f>'A1'!E15</f>
        <v>3116.2477536700003</v>
      </c>
      <c r="F15" s="401">
        <f>'A1'!F15</f>
        <v>1.80982E-3</v>
      </c>
      <c r="G15" s="401">
        <f>'A1'!G15</f>
        <v>0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121354.80056064995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119862.61406760001</v>
      </c>
      <c r="E16" s="401">
        <f>'A1'!E16</f>
        <v>10051.510786070012</v>
      </c>
      <c r="F16" s="401">
        <f>'A1'!F16</f>
        <v>3.1265400100000003</v>
      </c>
      <c r="G16" s="401">
        <f>'A1'!G16</f>
        <v>10.38167529</v>
      </c>
      <c r="H16" s="401">
        <f>'A1'!H16</f>
        <v>8.3747424899999992</v>
      </c>
      <c r="I16" s="401">
        <f>'A1'!I16</f>
        <v>6.7378341800000001</v>
      </c>
      <c r="J16" s="401">
        <f>'A1'!J16</f>
        <v>0.20576399000000001</v>
      </c>
      <c r="K16" s="401">
        <f>'A1'!K16</f>
        <v>0</v>
      </c>
      <c r="L16" s="401">
        <f>'A1'!L16</f>
        <v>25.981822909999998</v>
      </c>
      <c r="M16" s="401">
        <f>'A1'!M16</f>
        <v>129968.93323254003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91335.058019510019</v>
      </c>
      <c r="E17" s="401">
        <f>'A1'!E17</f>
        <v>5752.5576165500142</v>
      </c>
      <c r="F17" s="401">
        <f>'A1'!F17</f>
        <v>3.1265400100000003</v>
      </c>
      <c r="G17" s="401">
        <f>'A1'!G17</f>
        <v>3.7484977099999996</v>
      </c>
      <c r="H17" s="401">
        <f>'A1'!H17</f>
        <v>4.66281897</v>
      </c>
      <c r="I17" s="401">
        <f>'A1'!I17</f>
        <v>6.7378341800000001</v>
      </c>
      <c r="J17" s="401">
        <f>'A1'!J17</f>
        <v>0.20576399000000001</v>
      </c>
      <c r="K17" s="401">
        <f>'A1'!K17</f>
        <v>0</v>
      </c>
      <c r="L17" s="401">
        <f>'A1'!L17</f>
        <v>4.9125032099999988</v>
      </c>
      <c r="M17" s="401">
        <f>'A1'!M17</f>
        <v>97111.009594130024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28527.556048089988</v>
      </c>
      <c r="E18" s="401">
        <f>'A1'!E18</f>
        <v>4298.9531695199976</v>
      </c>
      <c r="F18" s="401">
        <f>'A1'!F18</f>
        <v>0</v>
      </c>
      <c r="G18" s="401">
        <f>'A1'!G18</f>
        <v>6.6331775799999999</v>
      </c>
      <c r="H18" s="401">
        <f>'A1'!H18</f>
        <v>3.7119235199999996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21.069319700000001</v>
      </c>
      <c r="M18" s="401">
        <f>'A1'!M18</f>
        <v>32857.923638409986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180736.65246042048</v>
      </c>
      <c r="E19" s="401">
        <f>'A1'!E19</f>
        <v>9794.3811078699819</v>
      </c>
      <c r="F19" s="401">
        <f>'A1'!F19</f>
        <v>89.219240570000025</v>
      </c>
      <c r="G19" s="401">
        <f>'A1'!G19</f>
        <v>91.581199360000028</v>
      </c>
      <c r="H19" s="401">
        <f>'A1'!H19</f>
        <v>55.206176809999967</v>
      </c>
      <c r="I19" s="401">
        <f>'A1'!I19</f>
        <v>1.7457123499999998</v>
      </c>
      <c r="J19" s="401">
        <f>'A1'!J19</f>
        <v>1.91709E-3</v>
      </c>
      <c r="K19" s="401">
        <f>'A1'!K19</f>
        <v>19.253136879999992</v>
      </c>
      <c r="L19" s="401">
        <f>'A1'!L19</f>
        <v>36.648676450000004</v>
      </c>
      <c r="M19" s="401">
        <f>'A1'!M19</f>
        <v>190824.68962780046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51344.370262590142</v>
      </c>
      <c r="E20" s="401">
        <f>'A1'!E20</f>
        <v>8907.7734466199818</v>
      </c>
      <c r="F20" s="401">
        <f>'A1'!F20</f>
        <v>89.008620730000018</v>
      </c>
      <c r="G20" s="401">
        <f>'A1'!G20</f>
        <v>85.810127820000034</v>
      </c>
      <c r="H20" s="401">
        <f>'A1'!H20</f>
        <v>52.885138569999967</v>
      </c>
      <c r="I20" s="401">
        <f>'A1'!I20</f>
        <v>1.7457123499999998</v>
      </c>
      <c r="J20" s="401">
        <f>'A1'!J20</f>
        <v>1.91709E-3</v>
      </c>
      <c r="K20" s="401">
        <f>'A1'!K20</f>
        <v>18.699547669999994</v>
      </c>
      <c r="L20" s="401">
        <f>'A1'!L20</f>
        <v>36.231992340000005</v>
      </c>
      <c r="M20" s="401">
        <f>'A1'!M20</f>
        <v>60536.526765780116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129392.28219783034</v>
      </c>
      <c r="E21" s="401">
        <f>'A1'!E21</f>
        <v>886.60766124999952</v>
      </c>
      <c r="F21" s="401">
        <f>'A1'!F21</f>
        <v>0.21061984000000003</v>
      </c>
      <c r="G21" s="401">
        <f>'A1'!G21</f>
        <v>5.7710715399999994</v>
      </c>
      <c r="H21" s="401">
        <f>'A1'!H21</f>
        <v>2.3210382400000009</v>
      </c>
      <c r="I21" s="401">
        <f>'A1'!I21</f>
        <v>0</v>
      </c>
      <c r="J21" s="401">
        <f>'A1'!J21</f>
        <v>0</v>
      </c>
      <c r="K21" s="401">
        <f>'A1'!K21</f>
        <v>0.55358920999999994</v>
      </c>
      <c r="L21" s="401">
        <f>'A1'!L21</f>
        <v>0.41668410999999994</v>
      </c>
      <c r="M21" s="401">
        <f>'A1'!M21</f>
        <v>130288.16286202034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736973.62906273711</v>
      </c>
      <c r="E22" s="401">
        <f>'A1'!E22</f>
        <v>34843.730695720013</v>
      </c>
      <c r="F22" s="401">
        <f>'A1'!F22</f>
        <v>109.32388532000003</v>
      </c>
      <c r="G22" s="401">
        <f>'A1'!G22</f>
        <v>112.45462965000003</v>
      </c>
      <c r="H22" s="401">
        <f>'A1'!H22</f>
        <v>63.881023599999963</v>
      </c>
      <c r="I22" s="401">
        <f>'A1'!I22</f>
        <v>8.4835465299999999</v>
      </c>
      <c r="J22" s="401">
        <f>'A1'!J22</f>
        <v>0.20768108000000002</v>
      </c>
      <c r="K22" s="401">
        <f>'A1'!K22</f>
        <v>19.253136879999992</v>
      </c>
      <c r="L22" s="401">
        <f>'A1'!L22</f>
        <v>63.648121330000002</v>
      </c>
      <c r="M22" s="401">
        <f>'A1'!M22</f>
        <v>772194.61178284709</v>
      </c>
      <c r="N22" s="26"/>
      <c r="P22" s="202"/>
    </row>
    <row r="23" spans="1:16" s="14" customFormat="1" ht="18.75" customHeight="1">
      <c r="A23" s="29"/>
      <c r="B23" s="12"/>
      <c r="C23" s="12"/>
      <c r="D23" s="462">
        <f>(D13+D16+(D41+D44)*2)/20</f>
        <v>66004.033502635823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19891.675562159999</v>
      </c>
      <c r="E25" s="401">
        <f>'A1'!E25</f>
        <v>2520.8779822799997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22412.553544439997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3423.4061821700006</v>
      </c>
      <c r="E26" s="401">
        <f>'A1'!E26</f>
        <v>522.91732053999988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3946.3235027100004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16468.269379989997</v>
      </c>
      <c r="E27" s="401">
        <f>'A1'!E27</f>
        <v>1997.96066174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18466.230041729996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29950.321985869999</v>
      </c>
      <c r="E28" s="401">
        <f>'A1'!E28</f>
        <v>1203.8980943900006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1.0225250000000002E-2</v>
      </c>
      <c r="M28" s="401">
        <f>'A1'!M28</f>
        <v>31154.230305509998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26282.379439479999</v>
      </c>
      <c r="E29" s="401">
        <f>'A1'!E29</f>
        <v>1135.8524188300005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27418.231858309999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3667.9425463900002</v>
      </c>
      <c r="E30" s="401">
        <f>'A1'!E30</f>
        <v>68.045675560000006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1.0225250000000002E-2</v>
      </c>
      <c r="M30" s="401">
        <f>'A1'!M30</f>
        <v>3735.9984472000001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4166.8983874300011</v>
      </c>
      <c r="E31" s="401">
        <f>'A1'!E31</f>
        <v>1416.2835929200003</v>
      </c>
      <c r="F31" s="401">
        <f>'A1'!F31</f>
        <v>9.8391484200000008</v>
      </c>
      <c r="G31" s="401">
        <f>'A1'!G31</f>
        <v>0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0</v>
      </c>
      <c r="L31" s="401">
        <f>'A1'!L31</f>
        <v>9.3765451300000002</v>
      </c>
      <c r="M31" s="401">
        <f>'A1'!M31</f>
        <v>5602.3976739000009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3661.5656775200014</v>
      </c>
      <c r="E32" s="401">
        <f>'A1'!E32</f>
        <v>1290.3061535000002</v>
      </c>
      <c r="F32" s="401">
        <f>'A1'!F32</f>
        <v>9.8391484200000008</v>
      </c>
      <c r="G32" s="401">
        <f>'A1'!G32</f>
        <v>0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0</v>
      </c>
      <c r="L32" s="401">
        <f>'A1'!L32</f>
        <v>9.3765451300000002</v>
      </c>
      <c r="M32" s="401">
        <f>'A1'!M32</f>
        <v>4971.0875245700017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505.33270991000001</v>
      </c>
      <c r="E33" s="401">
        <f>'A1'!E33</f>
        <v>125.97743942000001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631.31014933000006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54008.895935459994</v>
      </c>
      <c r="E34" s="401">
        <f>'A1'!E34</f>
        <v>5141.0596695900003</v>
      </c>
      <c r="F34" s="401">
        <f>'A1'!F34</f>
        <v>9.8391484200000008</v>
      </c>
      <c r="G34" s="401">
        <f>'A1'!G34</f>
        <v>0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0</v>
      </c>
      <c r="L34" s="401">
        <f>'A1'!L34</f>
        <v>9.3867703799999997</v>
      </c>
      <c r="M34" s="401">
        <f>'A1'!M34</f>
        <v>59169.181523849991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3843.5893303200005</v>
      </c>
      <c r="E36" s="401">
        <f>'A1'!E36</f>
        <v>492.32847028000009</v>
      </c>
      <c r="F36" s="401">
        <f>'A1'!F36</f>
        <v>0.15095321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1.0225250000000002E-2</v>
      </c>
      <c r="M36" s="401">
        <f>'A1'!M36</f>
        <v>4336.0789790600002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47495.442768469984</v>
      </c>
      <c r="E37" s="401">
        <f>'A1'!E37</f>
        <v>3662.4570249600006</v>
      </c>
      <c r="F37" s="401">
        <f>'A1'!F37</f>
        <v>9.6881952099999999</v>
      </c>
      <c r="G37" s="401">
        <f>'A1'!G37</f>
        <v>0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0</v>
      </c>
      <c r="L37" s="401">
        <f>'A1'!L37</f>
        <v>9.3765451300000002</v>
      </c>
      <c r="M37" s="401">
        <f>'A1'!M37</f>
        <v>51176.964533769984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2669.8638366699993</v>
      </c>
      <c r="E38" s="401">
        <f>'A1'!E38</f>
        <v>986.27417433999995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3656.138011009999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274482.40655346011</v>
      </c>
      <c r="E41" s="401">
        <f>'A1'!E41</f>
        <v>6781.1348679900048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281263.54142145009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193076.32974322018</v>
      </c>
      <c r="E42" s="401">
        <f>'A1'!E42</f>
        <v>6597.3509709900045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199673.68071421018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81406.076810239945</v>
      </c>
      <c r="E43" s="401">
        <f>'A1'!E43</f>
        <v>183.783897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81589.860707239946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107439.44017173981</v>
      </c>
      <c r="E44" s="401">
        <f>'A1'!E44</f>
        <v>6171.6954540400038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113611.13562577982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89857.397141669804</v>
      </c>
      <c r="E45" s="401">
        <f>'A1'!E45</f>
        <v>5467.0343315200034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95324.431473189805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17582.043030070014</v>
      </c>
      <c r="E46" s="401">
        <f>'A1'!E46</f>
        <v>704.66112252000016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18286.704152590013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24213.989756060007</v>
      </c>
      <c r="E47" s="401">
        <f>'A1'!E47</f>
        <v>59.009184840000003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24272.998940900008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85.629010169999972</v>
      </c>
      <c r="E48" s="401">
        <f>'A1'!E48</f>
        <v>34.316320099999999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119.94533026999997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24128.360745890008</v>
      </c>
      <c r="E49" s="401">
        <f>'A1'!E49</f>
        <v>24.692864740000001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24153.053610630006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406135.8364812599</v>
      </c>
      <c r="E50" s="401">
        <f>'A1'!E50</f>
        <v>13011.839506870008</v>
      </c>
      <c r="F50" s="401">
        <f>'A1'!F50</f>
        <v>0</v>
      </c>
      <c r="G50" s="401">
        <f>'A1'!G50</f>
        <v>0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0</v>
      </c>
      <c r="M50" s="401">
        <f>'A1'!M50</f>
        <v>419147.67598812992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399419.27595057915</v>
      </c>
      <c r="E52" s="401">
        <f>'A1'!E52</f>
        <v>12839.31611932003</v>
      </c>
      <c r="F52" s="401">
        <f>'A1'!F52</f>
        <v>0</v>
      </c>
      <c r="G52" s="401">
        <f>'A1'!G52</f>
        <v>0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0</v>
      </c>
      <c r="M52" s="401">
        <f>'A1'!M52</f>
        <v>412258.5920698992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6355.2984572599999</v>
      </c>
      <c r="E53" s="401">
        <f>'A1'!E53</f>
        <v>172.52338757000001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</v>
      </c>
      <c r="M53" s="401">
        <f>'A1'!M53</f>
        <v>6527.8218448299995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361.26207347999997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361.26207347999997</v>
      </c>
      <c r="N54" s="26"/>
    </row>
    <row r="55" spans="1:28" s="14" customFormat="1" ht="14.25">
      <c r="A55" s="480" t="s">
        <v>259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8" s="14" customFormat="1" ht="18" customHeight="1">
      <c r="A56" s="480" t="s">
        <v>255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8" s="44" customFormat="1" ht="18" customHeight="1">
      <c r="A57" s="480" t="s">
        <v>263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8" s="44" customFormat="1" ht="18" customHeight="1">
      <c r="A58" s="480" t="s">
        <v>260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8" s="40" customFormat="1" ht="20.25" customHeight="1">
      <c r="A59" s="480" t="s">
        <v>261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144165.58753039048</v>
      </c>
      <c r="E13" s="401">
        <f>'A2'!E13</f>
        <v>5726.2467591699997</v>
      </c>
      <c r="F13" s="401">
        <f>'A2'!F13</f>
        <v>8841.9304374299991</v>
      </c>
      <c r="G13" s="401">
        <f>'A2'!G13</f>
        <v>1281.8400835299992</v>
      </c>
      <c r="H13" s="401">
        <f>'A2'!H13</f>
        <v>579.00493082999992</v>
      </c>
      <c r="I13" s="401">
        <f>'A2'!I13</f>
        <v>804.43452363000006</v>
      </c>
      <c r="J13" s="401">
        <f>'A2'!J13</f>
        <v>95.691623560000039</v>
      </c>
      <c r="K13" s="401">
        <f>'A2'!K13</f>
        <v>9204.3152741900049</v>
      </c>
      <c r="L13" s="401">
        <f>'A2'!L13</f>
        <v>170699.05116273052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30453.775642800098</v>
      </c>
      <c r="E14" s="401">
        <f>'A2'!E14</f>
        <v>2215.3564765200003</v>
      </c>
      <c r="F14" s="401">
        <f>'A2'!F14</f>
        <v>2866.1958634000016</v>
      </c>
      <c r="G14" s="401">
        <f>'A2'!G14</f>
        <v>89.156184610000025</v>
      </c>
      <c r="H14" s="401">
        <f>'A2'!H14</f>
        <v>86.882888650000012</v>
      </c>
      <c r="I14" s="401">
        <f>'A2'!I14</f>
        <v>34.353545470000022</v>
      </c>
      <c r="J14" s="401">
        <f>'A2'!J14</f>
        <v>0.33107470999999999</v>
      </c>
      <c r="K14" s="401">
        <f>'A2'!K14</f>
        <v>34.826670550000017</v>
      </c>
      <c r="L14" s="401">
        <f>'A2'!L14</f>
        <v>35780.878346710095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113711.81188759037</v>
      </c>
      <c r="E15" s="401">
        <f>'A2'!E15</f>
        <v>3510.8902826499993</v>
      </c>
      <c r="F15" s="401">
        <f>'A2'!F15</f>
        <v>5975.734574029997</v>
      </c>
      <c r="G15" s="401">
        <f>'A2'!G15</f>
        <v>1192.6838989199991</v>
      </c>
      <c r="H15" s="401">
        <f>'A2'!H15</f>
        <v>492.12204217999988</v>
      </c>
      <c r="I15" s="401">
        <f>'A2'!I15</f>
        <v>770.08097816000009</v>
      </c>
      <c r="J15" s="401">
        <f>'A2'!J15</f>
        <v>95.360548850000043</v>
      </c>
      <c r="K15" s="401">
        <f>'A2'!K15</f>
        <v>9169.4886036400057</v>
      </c>
      <c r="L15" s="401">
        <f>'A2'!L15</f>
        <v>134918.17281602038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72015.847802410004</v>
      </c>
      <c r="E16" s="401">
        <f>'A2'!E16</f>
        <v>2257.88601238</v>
      </c>
      <c r="F16" s="401">
        <f>'A2'!F16</f>
        <v>13961.034035000022</v>
      </c>
      <c r="G16" s="401">
        <f>'A2'!G16</f>
        <v>377.78513534000012</v>
      </c>
      <c r="H16" s="401">
        <f>'A2'!H16</f>
        <v>88.854135529999979</v>
      </c>
      <c r="I16" s="401">
        <f>'A2'!I16</f>
        <v>48.976278509999993</v>
      </c>
      <c r="J16" s="401">
        <f>'A2'!J16</f>
        <v>13.982552660000003</v>
      </c>
      <c r="K16" s="401">
        <f>'A2'!K16</f>
        <v>307.7242042699998</v>
      </c>
      <c r="L16" s="401">
        <f>'A2'!L16</f>
        <v>89072.090156100021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30370.229326039971</v>
      </c>
      <c r="E17" s="401">
        <f>'A2'!E17</f>
        <v>649.05593302000034</v>
      </c>
      <c r="F17" s="401">
        <f>'A2'!F17</f>
        <v>171.06457722999994</v>
      </c>
      <c r="G17" s="401">
        <f>'A2'!G17</f>
        <v>17.825219539999992</v>
      </c>
      <c r="H17" s="401">
        <f>'A2'!H17</f>
        <v>28.82903189</v>
      </c>
      <c r="I17" s="401">
        <f>'A2'!I17</f>
        <v>3.5439379500000001</v>
      </c>
      <c r="J17" s="401">
        <f>'A2'!J17</f>
        <v>0</v>
      </c>
      <c r="K17" s="401">
        <f>'A2'!K17</f>
        <v>2.2156337800000001</v>
      </c>
      <c r="L17" s="401">
        <f>'A2'!L17</f>
        <v>31242.763659449971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41645.618476370037</v>
      </c>
      <c r="E18" s="401">
        <f>'A2'!E18</f>
        <v>1608.8300793599997</v>
      </c>
      <c r="F18" s="401">
        <f>'A2'!F18</f>
        <v>13789.969457770023</v>
      </c>
      <c r="G18" s="401">
        <f>'A2'!G18</f>
        <v>359.95991580000015</v>
      </c>
      <c r="H18" s="401">
        <f>'A2'!H18</f>
        <v>60.025103639999983</v>
      </c>
      <c r="I18" s="401">
        <f>'A2'!I18</f>
        <v>45.432340559999993</v>
      </c>
      <c r="J18" s="401">
        <f>'A2'!J18</f>
        <v>13.982552660000003</v>
      </c>
      <c r="K18" s="401">
        <f>'A2'!K18</f>
        <v>305.50857048999978</v>
      </c>
      <c r="L18" s="401">
        <f>'A2'!L18</f>
        <v>57829.326496650057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97758.940571619984</v>
      </c>
      <c r="E19" s="401">
        <f>'A2'!E19</f>
        <v>1352.1083683399997</v>
      </c>
      <c r="F19" s="401">
        <f>'A2'!F19</f>
        <v>29075.606105140021</v>
      </c>
      <c r="G19" s="401">
        <f>'A2'!G19</f>
        <v>212.96419061000003</v>
      </c>
      <c r="H19" s="401">
        <f>'A2'!H19</f>
        <v>240.53893245999998</v>
      </c>
      <c r="I19" s="401">
        <f>'A2'!I19</f>
        <v>175.73375184999998</v>
      </c>
      <c r="J19" s="401">
        <f>'A2'!J19</f>
        <v>9.7144709200000001</v>
      </c>
      <c r="K19" s="401">
        <f>'A2'!K19</f>
        <v>53.246075490000045</v>
      </c>
      <c r="L19" s="401">
        <f>'A2'!L19</f>
        <v>128878.85246642999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3515.289325669994</v>
      </c>
      <c r="E20" s="401">
        <f>'A2'!E20</f>
        <v>327.81908553999989</v>
      </c>
      <c r="F20" s="401">
        <f>'A2'!F20</f>
        <v>987.99429597999938</v>
      </c>
      <c r="G20" s="401">
        <f>'A2'!G20</f>
        <v>125.11363766000005</v>
      </c>
      <c r="H20" s="401">
        <f>'A2'!H20</f>
        <v>28.019783740000001</v>
      </c>
      <c r="I20" s="401">
        <f>'A2'!I20</f>
        <v>94.446005249999985</v>
      </c>
      <c r="J20" s="401">
        <f>'A2'!J20</f>
        <v>9.5674798699999997</v>
      </c>
      <c r="K20" s="401">
        <f>'A2'!K20</f>
        <v>49.689063750000045</v>
      </c>
      <c r="L20" s="401">
        <f>'A2'!L20</f>
        <v>5137.9386774599934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94243.651245949994</v>
      </c>
      <c r="E21" s="401">
        <f>'A2'!E21</f>
        <v>1024.2892827999999</v>
      </c>
      <c r="F21" s="401">
        <f>'A2'!F21</f>
        <v>28087.611809160022</v>
      </c>
      <c r="G21" s="401">
        <f>'A2'!G21</f>
        <v>87.85055294999998</v>
      </c>
      <c r="H21" s="401">
        <f>'A2'!H21</f>
        <v>212.51914871999998</v>
      </c>
      <c r="I21" s="401">
        <f>'A2'!I21</f>
        <v>81.287746600000006</v>
      </c>
      <c r="J21" s="401">
        <f>'A2'!J21</f>
        <v>0.14699105000000001</v>
      </c>
      <c r="K21" s="401">
        <f>'A2'!K21</f>
        <v>3.5570117400000001</v>
      </c>
      <c r="L21" s="401">
        <f>'A2'!L21</f>
        <v>123740.91378897004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313940.37590442045</v>
      </c>
      <c r="E22" s="401">
        <f>'A2'!E22</f>
        <v>9336.2411398900003</v>
      </c>
      <c r="F22" s="401">
        <f>'A2'!F22</f>
        <v>51878.570577570041</v>
      </c>
      <c r="G22" s="401">
        <f>'A2'!G22</f>
        <v>1872.5894094799994</v>
      </c>
      <c r="H22" s="401">
        <f>'A2'!H22</f>
        <v>908.39799881999988</v>
      </c>
      <c r="I22" s="401">
        <f>'A2'!I22</f>
        <v>1029.1445539900001</v>
      </c>
      <c r="J22" s="401">
        <f>'A2'!J22</f>
        <v>119.38864714000005</v>
      </c>
      <c r="K22" s="401">
        <f>'A2'!K22</f>
        <v>9565.2855539500051</v>
      </c>
      <c r="L22" s="401">
        <f>'A2'!L22</f>
        <v>388649.99378526048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1963.3038921099997</v>
      </c>
      <c r="E25" s="401">
        <f>'A2'!E25</f>
        <v>150.29924849</v>
      </c>
      <c r="F25" s="401">
        <f>'A2'!F25</f>
        <v>814.92982463999988</v>
      </c>
      <c r="G25" s="401">
        <f>'A2'!G25</f>
        <v>24.727782820000002</v>
      </c>
      <c r="H25" s="401">
        <f>'A2'!H25</f>
        <v>0</v>
      </c>
      <c r="I25" s="401">
        <f>'A2'!I25</f>
        <v>195.84343126999994</v>
      </c>
      <c r="J25" s="401">
        <f>'A2'!J25</f>
        <v>0</v>
      </c>
      <c r="K25" s="401">
        <f>'A2'!K25</f>
        <v>236.51948019000002</v>
      </c>
      <c r="L25" s="401">
        <f>'A2'!L25</f>
        <v>3385.6236595199998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107.79946957</v>
      </c>
      <c r="E26" s="401">
        <f>'A2'!E26</f>
        <v>0</v>
      </c>
      <c r="F26" s="401">
        <f>'A2'!F26</f>
        <v>116.07647929000001</v>
      </c>
      <c r="G26" s="401">
        <f>'A2'!G26</f>
        <v>0</v>
      </c>
      <c r="H26" s="401">
        <f>'A2'!H26</f>
        <v>0</v>
      </c>
      <c r="I26" s="401">
        <f>'A2'!I26</f>
        <v>0.37554012000000003</v>
      </c>
      <c r="J26" s="401">
        <f>'A2'!J26</f>
        <v>0</v>
      </c>
      <c r="K26" s="401">
        <f>'A2'!K26</f>
        <v>0</v>
      </c>
      <c r="L26" s="401">
        <f>'A2'!L26</f>
        <v>224.25148898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1855.5044225399997</v>
      </c>
      <c r="E27" s="401">
        <f>'A2'!E27</f>
        <v>150.29924849</v>
      </c>
      <c r="F27" s="401">
        <f>'A2'!F27</f>
        <v>698.85334534999993</v>
      </c>
      <c r="G27" s="401">
        <f>'A2'!G27</f>
        <v>24.727782820000002</v>
      </c>
      <c r="H27" s="401">
        <f>'A2'!H27</f>
        <v>0</v>
      </c>
      <c r="I27" s="401">
        <f>'A2'!I27</f>
        <v>195.46789114999993</v>
      </c>
      <c r="J27" s="401">
        <f>'A2'!J27</f>
        <v>0</v>
      </c>
      <c r="K27" s="401">
        <f>'A2'!K27</f>
        <v>236.51948019000002</v>
      </c>
      <c r="L27" s="401">
        <f>'A2'!L27</f>
        <v>3161.3721705399998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1700.0463371600003</v>
      </c>
      <c r="E28" s="401">
        <f>'A2'!E28</f>
        <v>74.585467489999999</v>
      </c>
      <c r="F28" s="401">
        <f>'A2'!F28</f>
        <v>1046.1988726300001</v>
      </c>
      <c r="G28" s="401">
        <f>'A2'!G28</f>
        <v>16.428362570000001</v>
      </c>
      <c r="H28" s="401">
        <f>'A2'!H28</f>
        <v>0</v>
      </c>
      <c r="I28" s="401">
        <f>'A2'!I28</f>
        <v>4.4903043200000008</v>
      </c>
      <c r="J28" s="401">
        <f>'A2'!J28</f>
        <v>0</v>
      </c>
      <c r="K28" s="401">
        <f>'A2'!K28</f>
        <v>39.042928719999999</v>
      </c>
      <c r="L28" s="401">
        <f>'A2'!L28</f>
        <v>2880.7922728900007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32.604841460000003</v>
      </c>
      <c r="E29" s="401">
        <f>'A2'!E29</f>
        <v>0</v>
      </c>
      <c r="F29" s="401">
        <f>'A2'!F29</f>
        <v>11.7606515</v>
      </c>
      <c r="G29" s="401">
        <f>'A2'!G29</f>
        <v>16.428362570000001</v>
      </c>
      <c r="H29" s="401">
        <f>'A2'!H29</f>
        <v>0</v>
      </c>
      <c r="I29" s="401">
        <f>'A2'!I29</f>
        <v>9.4275029999999996E-2</v>
      </c>
      <c r="J29" s="401">
        <f>'A2'!J29</f>
        <v>0</v>
      </c>
      <c r="K29" s="401">
        <f>'A2'!K29</f>
        <v>0</v>
      </c>
      <c r="L29" s="401">
        <f>'A2'!L29</f>
        <v>60.88813056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1667.4414957000004</v>
      </c>
      <c r="E30" s="401">
        <f>'A2'!E30</f>
        <v>74.585467489999999</v>
      </c>
      <c r="F30" s="401">
        <f>'A2'!F30</f>
        <v>1034.4382211300001</v>
      </c>
      <c r="G30" s="401">
        <f>'A2'!G30</f>
        <v>0</v>
      </c>
      <c r="H30" s="401">
        <f>'A2'!H30</f>
        <v>0</v>
      </c>
      <c r="I30" s="401">
        <f>'A2'!I30</f>
        <v>4.3960292900000004</v>
      </c>
      <c r="J30" s="401">
        <f>'A2'!J30</f>
        <v>0</v>
      </c>
      <c r="K30" s="401">
        <f>'A2'!K30</f>
        <v>39.042928719999999</v>
      </c>
      <c r="L30" s="401">
        <f>'A2'!L30</f>
        <v>2819.9041423300005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1271.3931294500001</v>
      </c>
      <c r="E31" s="401">
        <f>'A2'!E31</f>
        <v>0</v>
      </c>
      <c r="F31" s="401">
        <f>'A2'!F31</f>
        <v>735.63185962999989</v>
      </c>
      <c r="G31" s="401">
        <f>'A2'!G31</f>
        <v>0</v>
      </c>
      <c r="H31" s="401">
        <f>'A2'!H31</f>
        <v>0</v>
      </c>
      <c r="I31" s="401">
        <f>'A2'!I31</f>
        <v>1.1293003500000001</v>
      </c>
      <c r="J31" s="401">
        <f>'A2'!J31</f>
        <v>0</v>
      </c>
      <c r="K31" s="401">
        <f>'A2'!K31</f>
        <v>0</v>
      </c>
      <c r="L31" s="401">
        <f>'A2'!L31</f>
        <v>2008.1542894300001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921.22731376000013</v>
      </c>
      <c r="E32" s="401">
        <f>'A2'!E32</f>
        <v>0</v>
      </c>
      <c r="F32" s="401">
        <f>'A2'!F32</f>
        <v>27.986451670000001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949.21376543000008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350.16581568999999</v>
      </c>
      <c r="E33" s="401">
        <f>'A2'!E33</f>
        <v>0</v>
      </c>
      <c r="F33" s="401">
        <f>'A2'!F33</f>
        <v>707.64540795999994</v>
      </c>
      <c r="G33" s="401">
        <f>'A2'!G33</f>
        <v>0</v>
      </c>
      <c r="H33" s="401">
        <f>'A2'!H33</f>
        <v>0</v>
      </c>
      <c r="I33" s="401">
        <f>'A2'!I33</f>
        <v>1.1293003500000001</v>
      </c>
      <c r="J33" s="401">
        <f>'A2'!J33</f>
        <v>0</v>
      </c>
      <c r="K33" s="401">
        <f>'A2'!K33</f>
        <v>0</v>
      </c>
      <c r="L33" s="401">
        <f>'A2'!L33</f>
        <v>1058.9405239999999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4934.7433587200003</v>
      </c>
      <c r="E34" s="401">
        <f>'A2'!E34</f>
        <v>224.88471598000001</v>
      </c>
      <c r="F34" s="401">
        <f>'A2'!F34</f>
        <v>2596.7605568999998</v>
      </c>
      <c r="G34" s="401">
        <f>'A2'!G34</f>
        <v>41.156145390000006</v>
      </c>
      <c r="H34" s="401">
        <f>'A2'!H34</f>
        <v>0</v>
      </c>
      <c r="I34" s="401">
        <f>'A2'!I34</f>
        <v>201.46303593999994</v>
      </c>
      <c r="J34" s="401">
        <f>'A2'!J34</f>
        <v>0</v>
      </c>
      <c r="K34" s="401">
        <f>'A2'!K34</f>
        <v>275.56240891000004</v>
      </c>
      <c r="L34" s="401">
        <f>'A2'!L34</f>
        <v>8274.5702218400002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499.38623514999989</v>
      </c>
      <c r="E36" s="401">
        <f>'A2'!E36</f>
        <v>80.261331530000007</v>
      </c>
      <c r="F36" s="401">
        <f>'A2'!F36</f>
        <v>2395.7490858900005</v>
      </c>
      <c r="G36" s="401">
        <f>'A2'!G36</f>
        <v>0</v>
      </c>
      <c r="H36" s="401">
        <f>'A2'!H36</f>
        <v>0</v>
      </c>
      <c r="I36" s="401">
        <f>'A2'!I36</f>
        <v>149.67400638999999</v>
      </c>
      <c r="J36" s="401">
        <f>'A2'!J36</f>
        <v>0</v>
      </c>
      <c r="K36" s="401">
        <f>'A2'!K36</f>
        <v>2.2510362499999998</v>
      </c>
      <c r="L36" s="401">
        <f>'A2'!L36</f>
        <v>3127.3216952100011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4279.1200617699988</v>
      </c>
      <c r="E37" s="401">
        <f>'A2'!E37</f>
        <v>144.62338445</v>
      </c>
      <c r="F37" s="401">
        <f>'A2'!F37</f>
        <v>201.01147101000001</v>
      </c>
      <c r="G37" s="401">
        <f>'A2'!G37</f>
        <v>41.156145390000006</v>
      </c>
      <c r="H37" s="401">
        <f>'A2'!H37</f>
        <v>0</v>
      </c>
      <c r="I37" s="401">
        <f>'A2'!I37</f>
        <v>51.789029549999995</v>
      </c>
      <c r="J37" s="401">
        <f>'A2'!J37</f>
        <v>0</v>
      </c>
      <c r="K37" s="401">
        <f>'A2'!K37</f>
        <v>273.31137266999997</v>
      </c>
      <c r="L37" s="401">
        <f>'A2'!L37</f>
        <v>4991.0114648399995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156.23706179999999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156.23706179999999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199521.70528418984</v>
      </c>
      <c r="E41" s="401">
        <f>'A2'!E41</f>
        <v>12923.190530409989</v>
      </c>
      <c r="F41" s="401">
        <f>'A2'!F41</f>
        <v>21939.940406519989</v>
      </c>
      <c r="G41" s="401">
        <f>'A2'!G41</f>
        <v>6054.6640988499994</v>
      </c>
      <c r="H41" s="401">
        <f>'A2'!H41</f>
        <v>1215.4477047600005</v>
      </c>
      <c r="I41" s="401">
        <f>'A2'!I41</f>
        <v>621.69267144000003</v>
      </c>
      <c r="J41" s="401">
        <f>'A2'!J41</f>
        <v>28.029566420000002</v>
      </c>
      <c r="K41" s="401">
        <f>'A2'!K41</f>
        <v>3202.8283959000005</v>
      </c>
      <c r="L41" s="401">
        <f>'A2'!L41</f>
        <v>245507.49865848979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28462.064948859974</v>
      </c>
      <c r="E42" s="401">
        <f>'A2'!E42</f>
        <v>5481.6958521899933</v>
      </c>
      <c r="F42" s="401">
        <f>'A2'!F42</f>
        <v>7338.4619674599944</v>
      </c>
      <c r="G42" s="401">
        <f>'A2'!G42</f>
        <v>892.68807016999949</v>
      </c>
      <c r="H42" s="401">
        <f>'A2'!H42</f>
        <v>73.826626099999956</v>
      </c>
      <c r="I42" s="401">
        <f>'A2'!I42</f>
        <v>43.783887940000021</v>
      </c>
      <c r="J42" s="401">
        <f>'A2'!J42</f>
        <v>0</v>
      </c>
      <c r="K42" s="401">
        <f>'A2'!K42</f>
        <v>143.49549999999991</v>
      </c>
      <c r="L42" s="401">
        <f>'A2'!L42</f>
        <v>42436.016852719964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171059.64033532987</v>
      </c>
      <c r="E43" s="401">
        <f>'A2'!E43</f>
        <v>7441.494678219995</v>
      </c>
      <c r="F43" s="401">
        <f>'A2'!F43</f>
        <v>14601.478439059994</v>
      </c>
      <c r="G43" s="401">
        <f>'A2'!G43</f>
        <v>5161.9760286800001</v>
      </c>
      <c r="H43" s="401">
        <f>'A2'!H43</f>
        <v>1141.6210786600006</v>
      </c>
      <c r="I43" s="401">
        <f>'A2'!I43</f>
        <v>577.90878350000003</v>
      </c>
      <c r="J43" s="401">
        <f>'A2'!J43</f>
        <v>28.029566420000002</v>
      </c>
      <c r="K43" s="401">
        <f>'A2'!K43</f>
        <v>3059.3328959000005</v>
      </c>
      <c r="L43" s="401">
        <f>'A2'!L43</f>
        <v>203071.48180576984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63999.299129199993</v>
      </c>
      <c r="E44" s="401">
        <f>'A2'!E44</f>
        <v>2459.4923325899981</v>
      </c>
      <c r="F44" s="401">
        <f>'A2'!F44</f>
        <v>3880.2632661899993</v>
      </c>
      <c r="G44" s="401">
        <f>'A2'!G44</f>
        <v>2372.9613319100008</v>
      </c>
      <c r="H44" s="401">
        <f>'A2'!H44</f>
        <v>37.758303140000002</v>
      </c>
      <c r="I44" s="401">
        <f>'A2'!I44</f>
        <v>66.705305819999992</v>
      </c>
      <c r="J44" s="401">
        <f>'A2'!J44</f>
        <v>7.8875211799999994</v>
      </c>
      <c r="K44" s="401">
        <f>'A2'!K44</f>
        <v>2997.6859810699971</v>
      </c>
      <c r="L44" s="401">
        <f>'A2'!L44</f>
        <v>75822.053171099993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24213.565828300034</v>
      </c>
      <c r="E45" s="401">
        <f>'A2'!E45</f>
        <v>743.17833386999962</v>
      </c>
      <c r="F45" s="401">
        <f>'A2'!F45</f>
        <v>199.03898634000006</v>
      </c>
      <c r="G45" s="401">
        <f>'A2'!G45</f>
        <v>275.81214511000002</v>
      </c>
      <c r="H45" s="401">
        <f>'A2'!H45</f>
        <v>3.5995581799999998</v>
      </c>
      <c r="I45" s="401">
        <f>'A2'!I45</f>
        <v>26.432685339999995</v>
      </c>
      <c r="J45" s="401">
        <f>'A2'!J45</f>
        <v>0</v>
      </c>
      <c r="K45" s="401">
        <f>'A2'!K45</f>
        <v>78.000499999999988</v>
      </c>
      <c r="L45" s="401">
        <f>'A2'!L45</f>
        <v>25539.628037140039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39785.733300899956</v>
      </c>
      <c r="E46" s="401">
        <f>'A2'!E46</f>
        <v>1716.3139987199984</v>
      </c>
      <c r="F46" s="401">
        <f>'A2'!F46</f>
        <v>3681.2242798499992</v>
      </c>
      <c r="G46" s="401">
        <f>'A2'!G46</f>
        <v>2097.1491868000007</v>
      </c>
      <c r="H46" s="401">
        <f>'A2'!H46</f>
        <v>34.15874496</v>
      </c>
      <c r="I46" s="401">
        <f>'A2'!I46</f>
        <v>40.27262048</v>
      </c>
      <c r="J46" s="401">
        <f>'A2'!J46</f>
        <v>7.8875211799999994</v>
      </c>
      <c r="K46" s="401">
        <f>'A2'!K46</f>
        <v>2919.685481069997</v>
      </c>
      <c r="L46" s="401">
        <f>'A2'!L46</f>
        <v>50282.425133959943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17312.481306030004</v>
      </c>
      <c r="E47" s="401">
        <f>'A2'!E47</f>
        <v>3114.7229216499977</v>
      </c>
      <c r="F47" s="401">
        <f>'A2'!F47</f>
        <v>13734.734145300008</v>
      </c>
      <c r="G47" s="401">
        <f>'A2'!G47</f>
        <v>556.81936877999999</v>
      </c>
      <c r="H47" s="401">
        <f>'A2'!H47</f>
        <v>257.83981736000004</v>
      </c>
      <c r="I47" s="401">
        <f>'A2'!I47</f>
        <v>242.19726651999997</v>
      </c>
      <c r="J47" s="401">
        <f>'A2'!J47</f>
        <v>2.0738639999999999E-2</v>
      </c>
      <c r="K47" s="401">
        <f>'A2'!K47</f>
        <v>347.51600945000001</v>
      </c>
      <c r="L47" s="401">
        <f>'A2'!L47</f>
        <v>35566.331573730014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783.7512350999998</v>
      </c>
      <c r="E48" s="401">
        <f>'A2'!E48</f>
        <v>149.36105960999996</v>
      </c>
      <c r="F48" s="401">
        <f>'A2'!F48</f>
        <v>977.3524206799998</v>
      </c>
      <c r="G48" s="401">
        <f>'A2'!G48</f>
        <v>76.818423280000019</v>
      </c>
      <c r="H48" s="401">
        <f>'A2'!H48</f>
        <v>84.175313549999998</v>
      </c>
      <c r="I48" s="401">
        <f>'A2'!I48</f>
        <v>148.55457695999996</v>
      </c>
      <c r="J48" s="401">
        <f>'A2'!J48</f>
        <v>0</v>
      </c>
      <c r="K48" s="401">
        <f>'A2'!K48</f>
        <v>335.58150945</v>
      </c>
      <c r="L48" s="401">
        <f>'A2'!L48</f>
        <v>2555.5945386299991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16528.730070930003</v>
      </c>
      <c r="E49" s="401">
        <f>'A2'!E49</f>
        <v>2965.361862039998</v>
      </c>
      <c r="F49" s="401">
        <f>'A2'!F49</f>
        <v>12757.381724620009</v>
      </c>
      <c r="G49" s="401">
        <f>'A2'!G49</f>
        <v>480.0009455</v>
      </c>
      <c r="H49" s="401">
        <f>'A2'!H49</f>
        <v>173.66450381000004</v>
      </c>
      <c r="I49" s="401">
        <f>'A2'!I49</f>
        <v>93.642689560000008</v>
      </c>
      <c r="J49" s="401">
        <f>'A2'!J49</f>
        <v>2.0738639999999999E-2</v>
      </c>
      <c r="K49" s="401">
        <f>'A2'!K49</f>
        <v>11.9345</v>
      </c>
      <c r="L49" s="401">
        <f>'A2'!L49</f>
        <v>33010.737035100014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280833.48571941984</v>
      </c>
      <c r="E50" s="401">
        <f>'A2'!E50</f>
        <v>18497.405784649985</v>
      </c>
      <c r="F50" s="401">
        <f>'A2'!F50</f>
        <v>39554.937818009996</v>
      </c>
      <c r="G50" s="401">
        <f>'A2'!G50</f>
        <v>8984.4447995400005</v>
      </c>
      <c r="H50" s="401">
        <f>'A2'!H50</f>
        <v>1511.0458252600006</v>
      </c>
      <c r="I50" s="401">
        <f>'A2'!I50</f>
        <v>930.59524377999992</v>
      </c>
      <c r="J50" s="401">
        <f>'A2'!J50</f>
        <v>35.93782624</v>
      </c>
      <c r="K50" s="401">
        <f>'A2'!K50</f>
        <v>6548.0303864199977</v>
      </c>
      <c r="L50" s="401">
        <f>'A2'!L50</f>
        <v>356895.88340331987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275574.89024199004</v>
      </c>
      <c r="E52" s="401">
        <f>'A2'!E52</f>
        <v>18302.160049720012</v>
      </c>
      <c r="F52" s="401">
        <f>'A2'!F52</f>
        <v>39515.252545310017</v>
      </c>
      <c r="G52" s="401">
        <f>'A2'!G52</f>
        <v>8944.1036931499984</v>
      </c>
      <c r="H52" s="401">
        <f>'A2'!H52</f>
        <v>1467.4816503000018</v>
      </c>
      <c r="I52" s="401">
        <f>'A2'!I52</f>
        <v>908.82125726000015</v>
      </c>
      <c r="J52" s="401">
        <f>'A2'!J52</f>
        <v>35.93782624</v>
      </c>
      <c r="K52" s="401">
        <f>'A2'!K52</f>
        <v>6440.0966250700021</v>
      </c>
      <c r="L52" s="401">
        <f>'A2'!L52</f>
        <v>351188.74388904008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5176.4035026999973</v>
      </c>
      <c r="E53" s="401">
        <f>'A2'!E53</f>
        <v>195.24573493</v>
      </c>
      <c r="F53" s="401">
        <f>'A2'!F53</f>
        <v>39.685272699999999</v>
      </c>
      <c r="G53" s="401">
        <f>'A2'!G53</f>
        <v>40.34110639</v>
      </c>
      <c r="H53" s="401">
        <f>'A2'!H53</f>
        <v>43.564174960000003</v>
      </c>
      <c r="I53" s="401">
        <f>'A2'!I53</f>
        <v>21.773986519999998</v>
      </c>
      <c r="J53" s="401">
        <f>'A2'!J53</f>
        <v>0</v>
      </c>
      <c r="K53" s="401">
        <f>'A2'!K53</f>
        <v>107.93376135000003</v>
      </c>
      <c r="L53" s="401">
        <f>'A2'!L53</f>
        <v>5624.9475395499976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82.191974759999994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82.191974759999994</v>
      </c>
      <c r="O54" s="42"/>
      <c r="P54" s="42"/>
      <c r="Q54" s="42"/>
    </row>
    <row r="55" spans="1:22" s="14" customFormat="1" ht="14.25" hidden="1">
      <c r="A55" s="480" t="s">
        <v>217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8" hidden="1" customHeight="1">
      <c r="A56" s="480" t="s">
        <v>221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2" s="44" customFormat="1" ht="18" hidden="1" customHeight="1">
      <c r="A57" s="480" t="s">
        <v>218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2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2" s="40" customFormat="1" ht="12" hidden="1" customHeight="1">
      <c r="A59" s="480" t="s">
        <v>220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86" t="s">
        <v>222</v>
      </c>
      <c r="M9" s="488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87"/>
      <c r="M10" s="489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1387.1984023200002</v>
      </c>
      <c r="E13" s="401">
        <f>'A3'!E13</f>
        <v>631.63773116999982</v>
      </c>
      <c r="F13" s="401">
        <f>'A3'!F13</f>
        <v>274.57007555000007</v>
      </c>
      <c r="G13" s="401">
        <f>'A3'!G13</f>
        <v>11.409897460000002</v>
      </c>
      <c r="H13" s="401">
        <f>'A3'!H13</f>
        <v>21.933319919999995</v>
      </c>
      <c r="I13" s="401">
        <f>'A3'!I13</f>
        <v>48.034544060000002</v>
      </c>
      <c r="J13" s="401">
        <f>'A3'!J13</f>
        <v>107.38581028999999</v>
      </c>
      <c r="K13" s="401">
        <f>'A3'!K13</f>
        <v>2482.1697807700002</v>
      </c>
      <c r="L13" s="401">
        <f>'A3'!L13</f>
        <v>4703.5471824800006</v>
      </c>
      <c r="M13" s="401">
        <f>'A3'!M13</f>
        <v>629285.7570484872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58.790017089999985</v>
      </c>
      <c r="E14" s="401">
        <f>'A3'!E14</f>
        <v>58.720523909999983</v>
      </c>
      <c r="F14" s="401">
        <f>'A3'!F14</f>
        <v>78.306739280000016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195.81728027999998</v>
      </c>
      <c r="L14" s="401">
        <f>'A3'!L14</f>
        <v>17.922146259999995</v>
      </c>
      <c r="M14" s="401">
        <f>'A3'!M14</f>
        <v>366040.80613510689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1328.4083852300002</v>
      </c>
      <c r="E15" s="401">
        <f>'A3'!E15</f>
        <v>572.91720725999983</v>
      </c>
      <c r="F15" s="401">
        <f>'A3'!F15</f>
        <v>196.26333627000002</v>
      </c>
      <c r="G15" s="401">
        <f>'A3'!G15</f>
        <v>11.409897460000002</v>
      </c>
      <c r="H15" s="401">
        <f>'A3'!H15</f>
        <v>21.933319919999995</v>
      </c>
      <c r="I15" s="401">
        <f>'A3'!I15</f>
        <v>48.034544060000002</v>
      </c>
      <c r="J15" s="401">
        <f>'A3'!J15</f>
        <v>107.38581028999999</v>
      </c>
      <c r="K15" s="401">
        <f>'A3'!K15</f>
        <v>2286.3525004899998</v>
      </c>
      <c r="L15" s="401">
        <f>'A3'!L15</f>
        <v>4685.6250362200008</v>
      </c>
      <c r="M15" s="401">
        <f>'A3'!M15</f>
        <v>263244.95091338037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418.4787467499998</v>
      </c>
      <c r="E16" s="401">
        <f>'A3'!E16</f>
        <v>415.04266146999993</v>
      </c>
      <c r="F16" s="401">
        <f>'A3'!F16</f>
        <v>55.528363629999994</v>
      </c>
      <c r="G16" s="401">
        <f>'A3'!G16</f>
        <v>0</v>
      </c>
      <c r="H16" s="401">
        <f>'A3'!H16</f>
        <v>0</v>
      </c>
      <c r="I16" s="401">
        <f>'A3'!I16</f>
        <v>1.48272213</v>
      </c>
      <c r="J16" s="401">
        <f>'A3'!J16</f>
        <v>25.922891229999998</v>
      </c>
      <c r="K16" s="401">
        <f>'A3'!K16</f>
        <v>916.45538520999969</v>
      </c>
      <c r="L16" s="401">
        <f>'A3'!L16</f>
        <v>181.21380930999987</v>
      </c>
      <c r="M16" s="401">
        <f>'A3'!M16</f>
        <v>220138.69258316004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146.05895707999991</v>
      </c>
      <c r="E17" s="401">
        <f>'A3'!E17</f>
        <v>107.82678714000001</v>
      </c>
      <c r="F17" s="401">
        <f>'A3'!F17</f>
        <v>0.91285304999999994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0</v>
      </c>
      <c r="K17" s="401">
        <f>'A3'!K17</f>
        <v>254.79859726999993</v>
      </c>
      <c r="L17" s="401">
        <f>'A3'!L17</f>
        <v>3.5640684950000008</v>
      </c>
      <c r="M17" s="401">
        <f>'A3'!M17</f>
        <v>128612.13591934499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272.41978966999989</v>
      </c>
      <c r="E18" s="401">
        <f>'A3'!E18</f>
        <v>307.21587432999991</v>
      </c>
      <c r="F18" s="401">
        <f>'A3'!F18</f>
        <v>54.615510579999992</v>
      </c>
      <c r="G18" s="401">
        <f>'A3'!G18</f>
        <v>0</v>
      </c>
      <c r="H18" s="401">
        <f>'A3'!H18</f>
        <v>0</v>
      </c>
      <c r="I18" s="401">
        <f>'A3'!I18</f>
        <v>1.48272213</v>
      </c>
      <c r="J18" s="401">
        <f>'A3'!J18</f>
        <v>25.922891229999998</v>
      </c>
      <c r="K18" s="401">
        <f>'A3'!K18</f>
        <v>661.65678793999973</v>
      </c>
      <c r="L18" s="401">
        <f>'A3'!L18</f>
        <v>177.64974081499989</v>
      </c>
      <c r="M18" s="401">
        <f>'A3'!M18</f>
        <v>91526.556663815049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341.68648118999999</v>
      </c>
      <c r="E19" s="401">
        <f>'A3'!E19</f>
        <v>174.48473337000007</v>
      </c>
      <c r="F19" s="401">
        <f>'A3'!F19</f>
        <v>27.783807060000001</v>
      </c>
      <c r="G19" s="401">
        <f>'A3'!G19</f>
        <v>1.4773023600000001</v>
      </c>
      <c r="H19" s="401">
        <f>'A3'!H19</f>
        <v>12.493006530000002</v>
      </c>
      <c r="I19" s="401">
        <f>'A3'!I19</f>
        <v>8.0197172600000002</v>
      </c>
      <c r="J19" s="401">
        <f>'A3'!J19</f>
        <v>21.648313720000001</v>
      </c>
      <c r="K19" s="401">
        <f>'A3'!K19</f>
        <v>587.59336149000001</v>
      </c>
      <c r="L19" s="401">
        <f>'A3'!L19</f>
        <v>62.604452224999974</v>
      </c>
      <c r="M19" s="401">
        <f>'A3'!M19</f>
        <v>320353.73990794551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188.56725312000006</v>
      </c>
      <c r="E20" s="401">
        <f>'A3'!E20</f>
        <v>80.800899930000057</v>
      </c>
      <c r="F20" s="401">
        <f>'A3'!F20</f>
        <v>12.994799699999998</v>
      </c>
      <c r="G20" s="401">
        <f>'A3'!G20</f>
        <v>9.3012100000000007E-3</v>
      </c>
      <c r="H20" s="401">
        <f>'A3'!H20</f>
        <v>1.7154499999999999E-3</v>
      </c>
      <c r="I20" s="401">
        <f>'A3'!I20</f>
        <v>0.20674905999999998</v>
      </c>
      <c r="J20" s="401">
        <f>'A3'!J20</f>
        <v>6.0121719900000006</v>
      </c>
      <c r="K20" s="401">
        <f>'A3'!K20</f>
        <v>288.59289046000009</v>
      </c>
      <c r="L20" s="401">
        <f>'A3'!L20</f>
        <v>45.966614034999978</v>
      </c>
      <c r="M20" s="401">
        <f>'A3'!M20</f>
        <v>66009.024947735103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153.11922806999991</v>
      </c>
      <c r="E21" s="401">
        <f>'A3'!E21</f>
        <v>93.683833440000001</v>
      </c>
      <c r="F21" s="401">
        <f>'A3'!F21</f>
        <v>14.789007360000001</v>
      </c>
      <c r="G21" s="401">
        <f>'A3'!G21</f>
        <v>1.4680011500000001</v>
      </c>
      <c r="H21" s="401">
        <f>'A3'!H21</f>
        <v>12.491291080000002</v>
      </c>
      <c r="I21" s="401">
        <f>'A3'!I21</f>
        <v>7.8129682000000003</v>
      </c>
      <c r="J21" s="401">
        <f>'A3'!J21</f>
        <v>15.63614173</v>
      </c>
      <c r="K21" s="401">
        <f>'A3'!K21</f>
        <v>299.00047102999997</v>
      </c>
      <c r="L21" s="401">
        <f>'A3'!L21</f>
        <v>16.637838189999997</v>
      </c>
      <c r="M21" s="401">
        <f>'A3'!M21</f>
        <v>254344.71496021037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2147.3636302599998</v>
      </c>
      <c r="E22" s="401">
        <f>'A3'!E22</f>
        <v>1221.1651260099998</v>
      </c>
      <c r="F22" s="401">
        <f>'A3'!F22</f>
        <v>357.88224624000009</v>
      </c>
      <c r="G22" s="401">
        <f>'A3'!G22</f>
        <v>12.887199820000001</v>
      </c>
      <c r="H22" s="401">
        <f>'A3'!H22</f>
        <v>34.426326449999998</v>
      </c>
      <c r="I22" s="401">
        <f>'A3'!I22</f>
        <v>57.536983450000001</v>
      </c>
      <c r="J22" s="401">
        <f>'A3'!J22</f>
        <v>154.95701523999998</v>
      </c>
      <c r="K22" s="401">
        <f>'A3'!K22</f>
        <v>3986.21852747</v>
      </c>
      <c r="L22" s="401">
        <f>'A3'!L22</f>
        <v>4947.3654440150003</v>
      </c>
      <c r="M22" s="401">
        <f>'A3'!M22</f>
        <v>1169778.1895395927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0</v>
      </c>
      <c r="E25" s="401">
        <f>'A3'!E25</f>
        <v>43.380117399999996</v>
      </c>
      <c r="F25" s="401">
        <f>'A3'!F25</f>
        <v>0</v>
      </c>
      <c r="G25" s="401">
        <f>'A3'!G25</f>
        <v>0</v>
      </c>
      <c r="H25" s="401">
        <f>'A3'!H25</f>
        <v>1.5708663899999999</v>
      </c>
      <c r="I25" s="401">
        <f>'A3'!I25</f>
        <v>0</v>
      </c>
      <c r="J25" s="401">
        <f>'A3'!J25</f>
        <v>0</v>
      </c>
      <c r="K25" s="401">
        <f>'A3'!K25</f>
        <v>44.950983789999995</v>
      </c>
      <c r="L25" s="401">
        <f>'A3'!L25</f>
        <v>118.25974009500001</v>
      </c>
      <c r="M25" s="401">
        <f>'A3'!M25</f>
        <v>25961.387927844997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2.9608188000000002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2.9608188000000002</v>
      </c>
      <c r="L26" s="401">
        <f>'A3'!L26</f>
        <v>0</v>
      </c>
      <c r="M26" s="401">
        <f>'A3'!M26</f>
        <v>4173.5358104900006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</v>
      </c>
      <c r="E27" s="401">
        <f>'A3'!E27</f>
        <v>40.419298599999998</v>
      </c>
      <c r="F27" s="401">
        <f>'A3'!F27</f>
        <v>0</v>
      </c>
      <c r="G27" s="401">
        <f>'A3'!G27</f>
        <v>0</v>
      </c>
      <c r="H27" s="401">
        <f>'A3'!H27</f>
        <v>1.5708663899999999</v>
      </c>
      <c r="I27" s="401">
        <f>'A3'!I27</f>
        <v>0</v>
      </c>
      <c r="J27" s="401">
        <f>'A3'!J27</f>
        <v>0</v>
      </c>
      <c r="K27" s="401">
        <f>'A3'!K27</f>
        <v>41.990164989999997</v>
      </c>
      <c r="L27" s="401">
        <f>'A3'!L27</f>
        <v>118.25974009500001</v>
      </c>
      <c r="M27" s="401">
        <f>'A3'!M27</f>
        <v>21787.852117354996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50.714639449999986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50.714639449999986</v>
      </c>
      <c r="L28" s="401">
        <f>'A3'!L28</f>
        <v>19.526576984999998</v>
      </c>
      <c r="M28" s="401">
        <f>'A3'!M28</f>
        <v>34105.263794835002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2.22250952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2.22250952</v>
      </c>
      <c r="L29" s="401">
        <f>'A3'!L29</f>
        <v>0</v>
      </c>
      <c r="M29" s="401">
        <f>'A3'!M29</f>
        <v>27481.34249839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48.492129929999983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48.492129929999983</v>
      </c>
      <c r="L30" s="401">
        <f>'A3'!L30</f>
        <v>19.526576984999998</v>
      </c>
      <c r="M30" s="401">
        <f>'A3'!M30</f>
        <v>6623.9212964450007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27.591892129999998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27.591892129999998</v>
      </c>
      <c r="L31" s="401">
        <f>'A3'!L31</f>
        <v>4.9482852299999998</v>
      </c>
      <c r="M31" s="401">
        <f>'A3'!M31</f>
        <v>7643.0921406900015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4.6882725650000001</v>
      </c>
      <c r="M32" s="401">
        <f>'A3'!M32</f>
        <v>5924.9895625650015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27.591892129999998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27.591892129999998</v>
      </c>
      <c r="L33" s="401">
        <f>'A3'!L33</f>
        <v>0.26001266499999998</v>
      </c>
      <c r="M33" s="401">
        <f>'A3'!M33</f>
        <v>1718.102578125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0</v>
      </c>
      <c r="E34" s="401">
        <f>'A3'!E34</f>
        <v>121.68664897999997</v>
      </c>
      <c r="F34" s="401">
        <f>'A3'!F34</f>
        <v>0</v>
      </c>
      <c r="G34" s="401">
        <f>'A3'!G34</f>
        <v>0</v>
      </c>
      <c r="H34" s="401">
        <f>'A3'!H34</f>
        <v>1.5708663899999999</v>
      </c>
      <c r="I34" s="401">
        <f>'A3'!I34</f>
        <v>0</v>
      </c>
      <c r="J34" s="401">
        <f>'A3'!J34</f>
        <v>0</v>
      </c>
      <c r="K34" s="401">
        <f>'A3'!K34</f>
        <v>123.25751536999998</v>
      </c>
      <c r="L34" s="401">
        <f>'A3'!L34</f>
        <v>142.73460231000001</v>
      </c>
      <c r="M34" s="401">
        <f>'A3'!M34</f>
        <v>67709.743863370008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121.68664897999999</v>
      </c>
      <c r="F36" s="401">
        <f>'A3'!F36</f>
        <v>0</v>
      </c>
      <c r="G36" s="401">
        <f>'A3'!G36</f>
        <v>0</v>
      </c>
      <c r="H36" s="401">
        <f>'A3'!H36</f>
        <v>1.5708663899999999</v>
      </c>
      <c r="I36" s="401">
        <f>'A3'!I36</f>
        <v>0</v>
      </c>
      <c r="J36" s="401">
        <f>'A3'!J36</f>
        <v>0</v>
      </c>
      <c r="K36" s="401">
        <f>'A3'!K36</f>
        <v>123.25751536999999</v>
      </c>
      <c r="L36" s="401">
        <f>'A3'!L36</f>
        <v>1.390643415</v>
      </c>
      <c r="M36" s="401">
        <f>'A3'!M36</f>
        <v>7588.0488330550015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141.34395889999999</v>
      </c>
      <c r="M37" s="401">
        <f>'A3'!M37</f>
        <v>56309.319957509986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3812.375072809999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601.82440672999996</v>
      </c>
      <c r="E41" s="401">
        <f>'A3'!E41</f>
        <v>6575.8221401900028</v>
      </c>
      <c r="F41" s="401">
        <f>'A3'!F41</f>
        <v>437.94128323999985</v>
      </c>
      <c r="G41" s="401">
        <f>'A3'!G41</f>
        <v>14.92053106</v>
      </c>
      <c r="H41" s="401">
        <f>'A3'!H41</f>
        <v>281.39167185999997</v>
      </c>
      <c r="I41" s="401">
        <f>'A3'!I41</f>
        <v>10.750133259999998</v>
      </c>
      <c r="J41" s="401">
        <f>'A3'!J41</f>
        <v>311.41124873000001</v>
      </c>
      <c r="K41" s="401">
        <f>'A3'!K41</f>
        <v>8234.0614150700039</v>
      </c>
      <c r="L41" s="401">
        <f>'A3'!L41</f>
        <v>1893.3877710349996</v>
      </c>
      <c r="M41" s="401">
        <f>'A3'!M41</f>
        <v>536898.48926604493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52.981007949999992</v>
      </c>
      <c r="E42" s="401">
        <f>'A3'!E42</f>
        <v>437.83286502999999</v>
      </c>
      <c r="F42" s="401">
        <f>'A3'!F42</f>
        <v>36.862539299999995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527.67641228000002</v>
      </c>
      <c r="L42" s="401">
        <f>'A3'!L42</f>
        <v>71.747749999999996</v>
      </c>
      <c r="M42" s="401">
        <f>'A3'!M42</f>
        <v>242709.12172921014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548.84339877999992</v>
      </c>
      <c r="E43" s="401">
        <f>'A3'!E43</f>
        <v>6137.9892751600028</v>
      </c>
      <c r="F43" s="401">
        <f>'A3'!F43</f>
        <v>401.07874393999987</v>
      </c>
      <c r="G43" s="401">
        <f>'A3'!G43</f>
        <v>14.92053106</v>
      </c>
      <c r="H43" s="401">
        <f>'A3'!H43</f>
        <v>281.39167185999997</v>
      </c>
      <c r="I43" s="401">
        <f>'A3'!I43</f>
        <v>10.750133259999998</v>
      </c>
      <c r="J43" s="401">
        <f>'A3'!J43</f>
        <v>311.41124873000001</v>
      </c>
      <c r="K43" s="401">
        <f>'A3'!K43</f>
        <v>7706.3850027900035</v>
      </c>
      <c r="L43" s="401">
        <f>'A3'!L43</f>
        <v>1821.6400210349996</v>
      </c>
      <c r="M43" s="401">
        <f>'A3'!M43</f>
        <v>294189.36753683479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17.743129239999998</v>
      </c>
      <c r="E44" s="401">
        <f>'A3'!E44</f>
        <v>290.34022313999998</v>
      </c>
      <c r="F44" s="401">
        <f>'A3'!F44</f>
        <v>17.416065500000002</v>
      </c>
      <c r="G44" s="401">
        <f>'A3'!G44</f>
        <v>0</v>
      </c>
      <c r="H44" s="401">
        <f>'A3'!H44</f>
        <v>0</v>
      </c>
      <c r="I44" s="401">
        <f>'A3'!I44</f>
        <v>0</v>
      </c>
      <c r="J44" s="401">
        <f>'A3'!J44</f>
        <v>15.587828479999997</v>
      </c>
      <c r="K44" s="401">
        <f>'A3'!K44</f>
        <v>341.08724635999994</v>
      </c>
      <c r="L44" s="401">
        <f>'A3'!L44</f>
        <v>1508.0425575950003</v>
      </c>
      <c r="M44" s="401">
        <f>'A3'!M44</f>
        <v>191282.31860083481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5.1796668899999982</v>
      </c>
      <c r="E45" s="401">
        <f>'A3'!E45</f>
        <v>90.883281760000003</v>
      </c>
      <c r="F45" s="401">
        <f>'A3'!F45</f>
        <v>1.8158973199999999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97.87884597</v>
      </c>
      <c r="L45" s="401">
        <f>'A3'!L45</f>
        <v>39.000250000000001</v>
      </c>
      <c r="M45" s="401">
        <f>'A3'!M45</f>
        <v>121000.93860629984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12.56346235</v>
      </c>
      <c r="E46" s="401">
        <f>'A3'!E46</f>
        <v>199.45694137999999</v>
      </c>
      <c r="F46" s="401">
        <f>'A3'!F46</f>
        <v>15.600168180000001</v>
      </c>
      <c r="G46" s="401">
        <f>'A3'!G46</f>
        <v>0</v>
      </c>
      <c r="H46" s="401">
        <f>'A3'!H46</f>
        <v>0</v>
      </c>
      <c r="I46" s="401">
        <f>'A3'!I46</f>
        <v>0</v>
      </c>
      <c r="J46" s="401">
        <f>'A3'!J46</f>
        <v>15.587828479999997</v>
      </c>
      <c r="K46" s="401">
        <f>'A3'!K46</f>
        <v>243.20840038999998</v>
      </c>
      <c r="L46" s="401">
        <f>'A3'!L46</f>
        <v>1469.0423075950002</v>
      </c>
      <c r="M46" s="401">
        <f>'A3'!M46</f>
        <v>70281.37999453496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188.46418420000003</v>
      </c>
      <c r="E47" s="401">
        <f>'A3'!E47</f>
        <v>287.36250927999993</v>
      </c>
      <c r="F47" s="401">
        <f>'A3'!F47</f>
        <v>87.601203949999999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563.42789742999992</v>
      </c>
      <c r="L47" s="401">
        <f>'A3'!L47</f>
        <v>173.87864594499996</v>
      </c>
      <c r="M47" s="401">
        <f>'A3'!M47</f>
        <v>60576.637058005021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106.90064145000002</v>
      </c>
      <c r="E48" s="401">
        <f>'A3'!E48</f>
        <v>99.924313659999981</v>
      </c>
      <c r="F48" s="401">
        <f>'A3'!F48</f>
        <v>86.695654390000001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293.52060950000003</v>
      </c>
      <c r="L48" s="401">
        <f>'A3'!L48</f>
        <v>167.79075472499997</v>
      </c>
      <c r="M48" s="401">
        <f>'A3'!M48</f>
        <v>3136.851233124999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81.563542750000011</v>
      </c>
      <c r="E49" s="401">
        <f>'A3'!E49</f>
        <v>187.43819561999996</v>
      </c>
      <c r="F49" s="401">
        <f>'A3'!F49</f>
        <v>0.90554955999999986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269.90728793</v>
      </c>
      <c r="L49" s="401">
        <f>'A3'!L49</f>
        <v>6.0878912200000004</v>
      </c>
      <c r="M49" s="401">
        <f>'A3'!M49</f>
        <v>57439.785824880018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808.03172016999997</v>
      </c>
      <c r="E50" s="401">
        <f>'A3'!E50</f>
        <v>7153.5248726100026</v>
      </c>
      <c r="F50" s="401">
        <f>'A3'!F50</f>
        <v>542.95855268999981</v>
      </c>
      <c r="G50" s="401">
        <f>'A3'!G50</f>
        <v>14.92053106</v>
      </c>
      <c r="H50" s="401">
        <f>'A3'!H50</f>
        <v>281.39167185999997</v>
      </c>
      <c r="I50" s="401">
        <f>'A3'!I50</f>
        <v>10.750133259999998</v>
      </c>
      <c r="J50" s="401">
        <f>'A3'!J50</f>
        <v>326.99907721</v>
      </c>
      <c r="K50" s="401">
        <f>'A3'!K50</f>
        <v>9138.5765588600043</v>
      </c>
      <c r="L50" s="401">
        <f>'A3'!L50</f>
        <v>3575.3089745749999</v>
      </c>
      <c r="M50" s="401">
        <f>'A3'!M50</f>
        <v>788757.44492488471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808.03172017000009</v>
      </c>
      <c r="E52" s="401">
        <f>'A3'!E52</f>
        <v>7153.524872609999</v>
      </c>
      <c r="F52" s="401">
        <f>'A3'!F52</f>
        <v>506.20235004</v>
      </c>
      <c r="G52" s="401">
        <f>'A3'!G52</f>
        <v>14.92053106</v>
      </c>
      <c r="H52" s="401">
        <f>'A3'!H52</f>
        <v>281.39167185999997</v>
      </c>
      <c r="I52" s="401">
        <f>'A3'!I52</f>
        <v>10.750133259999998</v>
      </c>
      <c r="J52" s="401">
        <f>'A3'!J52</f>
        <v>326.85005923</v>
      </c>
      <c r="K52" s="401">
        <f>'A3'!K52</f>
        <v>9101.6713382299986</v>
      </c>
      <c r="L52" s="401">
        <f>'A3'!L52</f>
        <v>3521.1934680150025</v>
      </c>
      <c r="M52" s="401">
        <f>'A3'!M52</f>
        <v>776070.20076518436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36.756202649999999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0.14901797999999999</v>
      </c>
      <c r="K53" s="401">
        <f>'A3'!K53</f>
        <v>36.905220630000002</v>
      </c>
      <c r="L53" s="401">
        <f>'A3'!L53</f>
        <v>54.115506559999993</v>
      </c>
      <c r="M53" s="401">
        <f>'A3'!M53</f>
        <v>12243.790111569997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443.45404823999996</v>
      </c>
      <c r="N54" s="26"/>
      <c r="O54" s="42"/>
      <c r="P54" s="42"/>
      <c r="Q54" s="44"/>
      <c r="R54" s="44"/>
    </row>
    <row r="55" spans="1:22" s="14" customFormat="1" ht="15" customHeight="1">
      <c r="A55" s="480" t="s">
        <v>224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4.25">
      <c r="A56" s="480" t="s">
        <v>225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2" s="14" customFormat="1" ht="14.25" hidden="1">
      <c r="A57" s="480" t="s">
        <v>226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2" s="14" customFormat="1" ht="18" hidden="1" customHeight="1">
      <c r="A58" s="480" t="s">
        <v>227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26"/>
      <c r="O58" s="44"/>
      <c r="P58" s="44"/>
      <c r="V58" s="26"/>
    </row>
    <row r="59" spans="1:22" s="44" customFormat="1" ht="18" hidden="1" customHeight="1">
      <c r="A59" s="480" t="s">
        <v>228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0"/>
      <c r="P59" s="40"/>
      <c r="T59" s="45"/>
    </row>
    <row r="60" spans="1:22" s="44" customFormat="1" ht="18" hidden="1" customHeight="1">
      <c r="A60" s="480" t="s">
        <v>229</v>
      </c>
      <c r="B60" s="481"/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O60" s="42"/>
      <c r="P60" s="42"/>
      <c r="T60" s="45"/>
    </row>
    <row r="61" spans="1:22" s="40" customFormat="1" ht="13.5" hidden="1" customHeight="1">
      <c r="A61" s="480" t="s">
        <v>230</v>
      </c>
      <c r="B61" s="480"/>
      <c r="C61" s="480"/>
      <c r="D61" s="480"/>
      <c r="E61" s="480"/>
      <c r="F61" s="480"/>
      <c r="G61" s="480"/>
      <c r="H61" s="480"/>
      <c r="I61" s="480"/>
      <c r="J61" s="480"/>
      <c r="K61" s="480"/>
      <c r="L61" s="480"/>
      <c r="M61" s="480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0" t="s">
        <v>231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4.2202285399999999</v>
      </c>
      <c r="O13" s="401">
        <f>'A4'!O13</f>
        <v>18.793670500000008</v>
      </c>
      <c r="P13" s="401">
        <f>'A4'!P13</f>
        <v>0.31007985999999998</v>
      </c>
      <c r="Q13" s="401">
        <f>'A4'!Q13</f>
        <v>0</v>
      </c>
      <c r="R13" s="401">
        <f>'A4'!R13</f>
        <v>0</v>
      </c>
      <c r="S13" s="401">
        <f>'A4'!S13</f>
        <v>0.04</v>
      </c>
      <c r="T13" s="401">
        <f>'A4'!T13</f>
        <v>0</v>
      </c>
      <c r="U13" s="401">
        <f>'A4'!U13</f>
        <v>0</v>
      </c>
      <c r="V13" s="401">
        <f>'A4'!V13</f>
        <v>0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536.90492521999988</v>
      </c>
      <c r="AD13" s="401">
        <f>'A4'!AD13</f>
        <v>328.12750506999993</v>
      </c>
      <c r="AE13" s="401">
        <f>'A4'!AE13</f>
        <v>0</v>
      </c>
      <c r="AF13" s="401">
        <f>'A4'!AF13</f>
        <v>0</v>
      </c>
      <c r="AG13" s="401">
        <f>'A4'!AG13</f>
        <v>26.20987066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7.9958824399999999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229.00800000000001</v>
      </c>
      <c r="AR13" s="401">
        <f>'A4'!AR13</f>
        <v>17568.202909120006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1.0989626399999999</v>
      </c>
      <c r="AD14" s="401">
        <f>'A4'!AD14</f>
        <v>25.641999999999999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44.9476224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4.2202285399999999</v>
      </c>
      <c r="O15" s="401">
        <f>'A4'!O15</f>
        <v>18.793670500000008</v>
      </c>
      <c r="P15" s="401">
        <f>'A4'!P15</f>
        <v>0.31007985999999998</v>
      </c>
      <c r="Q15" s="401">
        <f>'A4'!Q15</f>
        <v>0</v>
      </c>
      <c r="R15" s="401">
        <f>'A4'!R15</f>
        <v>0</v>
      </c>
      <c r="S15" s="401">
        <f>'A4'!S15</f>
        <v>0.04</v>
      </c>
      <c r="T15" s="401">
        <f>'A4'!T15</f>
        <v>0</v>
      </c>
      <c r="U15" s="401">
        <f>'A4'!U15</f>
        <v>0</v>
      </c>
      <c r="V15" s="401">
        <f>'A4'!V15</f>
        <v>0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535.80596257999991</v>
      </c>
      <c r="AD15" s="401">
        <f>'A4'!AD15</f>
        <v>302.48550506999993</v>
      </c>
      <c r="AE15" s="401">
        <f>'A4'!AE15</f>
        <v>0</v>
      </c>
      <c r="AF15" s="401">
        <f>'A4'!AF15</f>
        <v>0</v>
      </c>
      <c r="AG15" s="401">
        <f>'A4'!AG15</f>
        <v>26.20987066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7.9958824399999999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229.00800000000001</v>
      </c>
      <c r="AR15" s="401">
        <f>'A4'!AR15</f>
        <v>17523.255286720007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</v>
      </c>
      <c r="M16" s="401">
        <f>'A4'!M16</f>
        <v>0</v>
      </c>
      <c r="N16" s="401">
        <f>'A4'!N16</f>
        <v>0.11802388000000001</v>
      </c>
      <c r="O16" s="401">
        <f>'A4'!O16</f>
        <v>0.44382983999999998</v>
      </c>
      <c r="P16" s="401">
        <f>'A4'!P16</f>
        <v>1.1220000000000001</v>
      </c>
      <c r="Q16" s="401">
        <f>'A4'!Q16</f>
        <v>0</v>
      </c>
      <c r="R16" s="401">
        <f>'A4'!R16</f>
        <v>0.4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0.24036784000000003</v>
      </c>
      <c r="AD16" s="401">
        <f>'A4'!AD16</f>
        <v>40.187114340000001</v>
      </c>
      <c r="AE16" s="401">
        <f>'A4'!AE16</f>
        <v>0</v>
      </c>
      <c r="AF16" s="401">
        <f>'A4'!AF16</f>
        <v>0</v>
      </c>
      <c r="AG16" s="401">
        <f>'A4'!AG16</f>
        <v>1.4495827999999999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1.4089180000000001E-2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2</v>
      </c>
      <c r="AR16" s="401">
        <f>'A4'!AR16</f>
        <v>676.08152914999982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3.9829840000000005E-2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14.216444139999998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</v>
      </c>
      <c r="M18" s="401">
        <f>'A4'!M18</f>
        <v>0</v>
      </c>
      <c r="N18" s="401">
        <f>'A4'!N18</f>
        <v>0.11802388000000001</v>
      </c>
      <c r="O18" s="401">
        <f>'A4'!O18</f>
        <v>0.44382983999999998</v>
      </c>
      <c r="P18" s="401">
        <f>'A4'!P18</f>
        <v>1.1220000000000001</v>
      </c>
      <c r="Q18" s="401">
        <f>'A4'!Q18</f>
        <v>0</v>
      </c>
      <c r="R18" s="401">
        <f>'A4'!R18</f>
        <v>0.4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0.20053800000000002</v>
      </c>
      <c r="AD18" s="401">
        <f>'A4'!AD18</f>
        <v>40.187114340000001</v>
      </c>
      <c r="AE18" s="401">
        <f>'A4'!AE18</f>
        <v>0</v>
      </c>
      <c r="AF18" s="401">
        <f>'A4'!AF18</f>
        <v>0</v>
      </c>
      <c r="AG18" s="401">
        <f>'A4'!AG18</f>
        <v>1.4495827999999999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1.4089180000000001E-2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2</v>
      </c>
      <c r="AR18" s="401">
        <f>'A4'!AR18</f>
        <v>661.8650850099998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9.4901760000000016E-2</v>
      </c>
      <c r="M19" s="401">
        <f>'A4'!M19</f>
        <v>0</v>
      </c>
      <c r="N19" s="401">
        <f>'A4'!N19</f>
        <v>3.3098554999999998</v>
      </c>
      <c r="O19" s="401">
        <f>'A4'!O19</f>
        <v>5.5874652400000002</v>
      </c>
      <c r="P19" s="401">
        <f>'A4'!P19</f>
        <v>1.36312228</v>
      </c>
      <c r="Q19" s="401">
        <f>'A4'!Q19</f>
        <v>0</v>
      </c>
      <c r="R19" s="401">
        <f>'A4'!R19</f>
        <v>0.42</v>
      </c>
      <c r="S19" s="401">
        <f>'A4'!S19</f>
        <v>8.5341000000000011E-3</v>
      </c>
      <c r="T19" s="401">
        <f>'A4'!T19</f>
        <v>0</v>
      </c>
      <c r="U19" s="401">
        <f>'A4'!U19</f>
        <v>0</v>
      </c>
      <c r="V19" s="401">
        <f>'A4'!V19</f>
        <v>4.9489999999999999E-2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4.31416E-3</v>
      </c>
      <c r="AA19" s="401">
        <f>'A4'!AA19</f>
        <v>0</v>
      </c>
      <c r="AB19" s="401">
        <f>'A4'!AB19</f>
        <v>0</v>
      </c>
      <c r="AC19" s="401">
        <f>'A4'!AC19</f>
        <v>13.579461850000001</v>
      </c>
      <c r="AD19" s="401">
        <f>'A4'!AD19</f>
        <v>74.56489388</v>
      </c>
      <c r="AE19" s="401">
        <f>'A4'!AE19</f>
        <v>0</v>
      </c>
      <c r="AF19" s="401">
        <f>'A4'!AF19</f>
        <v>0</v>
      </c>
      <c r="AG19" s="401">
        <f>'A4'!AG19</f>
        <v>5.7372828399999998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</v>
      </c>
      <c r="AM19" s="401">
        <f>'A4'!AM19</f>
        <v>1.550678E-2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16.260000000000002</v>
      </c>
      <c r="AR19" s="401">
        <f>'A4'!AR19</f>
        <v>115.75714171999994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9.4901760000000016E-2</v>
      </c>
      <c r="M20" s="401">
        <f>'A4'!M20</f>
        <v>0</v>
      </c>
      <c r="N20" s="401">
        <f>'A4'!N20</f>
        <v>2.5558603399999997</v>
      </c>
      <c r="O20" s="401">
        <f>'A4'!O20</f>
        <v>5.5233331000000003</v>
      </c>
      <c r="P20" s="401">
        <f>'A4'!P20</f>
        <v>1.36312228</v>
      </c>
      <c r="Q20" s="401">
        <f>'A4'!Q20</f>
        <v>0</v>
      </c>
      <c r="R20" s="401">
        <f>'A4'!R20</f>
        <v>0.42</v>
      </c>
      <c r="S20" s="401">
        <f>'A4'!S20</f>
        <v>0</v>
      </c>
      <c r="T20" s="401">
        <f>'A4'!T20</f>
        <v>0</v>
      </c>
      <c r="U20" s="401">
        <f>'A4'!U20</f>
        <v>0</v>
      </c>
      <c r="V20" s="401">
        <f>'A4'!V20</f>
        <v>0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4.31416E-3</v>
      </c>
      <c r="AA20" s="401">
        <f>'A4'!AA20</f>
        <v>0</v>
      </c>
      <c r="AB20" s="401">
        <f>'A4'!AB20</f>
        <v>0</v>
      </c>
      <c r="AC20" s="401">
        <f>'A4'!AC20</f>
        <v>8.488570990000003</v>
      </c>
      <c r="AD20" s="401">
        <f>'A4'!AD20</f>
        <v>29.802</v>
      </c>
      <c r="AE20" s="401">
        <f>'A4'!AE20</f>
        <v>0</v>
      </c>
      <c r="AF20" s="401">
        <f>'A4'!AF20</f>
        <v>0</v>
      </c>
      <c r="AG20" s="401">
        <f>'A4'!AG20</f>
        <v>5.7372828399999998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</v>
      </c>
      <c r="AM20" s="401">
        <f>'A4'!AM20</f>
        <v>1.550678E-2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14.108000000000001</v>
      </c>
      <c r="AR20" s="401">
        <f>'A4'!AR20</f>
        <v>115.75356389999993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0.75399516000000011</v>
      </c>
      <c r="O21" s="401">
        <f>'A4'!O21</f>
        <v>6.4132140000000004E-2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8.5341000000000011E-3</v>
      </c>
      <c r="T21" s="401">
        <f>'A4'!T21</f>
        <v>0</v>
      </c>
      <c r="U21" s="401">
        <f>'A4'!U21</f>
        <v>0</v>
      </c>
      <c r="V21" s="401">
        <f>'A4'!V21</f>
        <v>4.9489999999999999E-2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5.0908908599999991</v>
      </c>
      <c r="AD21" s="401">
        <f>'A4'!AD21</f>
        <v>44.76289388</v>
      </c>
      <c r="AE21" s="401">
        <f>'A4'!AE21</f>
        <v>0</v>
      </c>
      <c r="AF21" s="401">
        <f>'A4'!AF21</f>
        <v>0</v>
      </c>
      <c r="AG21" s="401">
        <f>'A4'!AG21</f>
        <v>0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2.1520000000000001</v>
      </c>
      <c r="AR21" s="401">
        <f>'A4'!AR21</f>
        <v>3.5778199999999998E-3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9.4901760000000016E-2</v>
      </c>
      <c r="M22" s="401">
        <f>'A4'!M22</f>
        <v>0</v>
      </c>
      <c r="N22" s="401">
        <f>'A4'!N22</f>
        <v>7.6481079199999993</v>
      </c>
      <c r="O22" s="401">
        <f>'A4'!O22</f>
        <v>24.824965580000008</v>
      </c>
      <c r="P22" s="401">
        <f>'A4'!P22</f>
        <v>2.7952021400000002</v>
      </c>
      <c r="Q22" s="401">
        <f>'A4'!Q22</f>
        <v>0</v>
      </c>
      <c r="R22" s="401">
        <f>'A4'!R22</f>
        <v>0.82000000000000006</v>
      </c>
      <c r="S22" s="401">
        <f>'A4'!S22</f>
        <v>4.8534100000000004E-2</v>
      </c>
      <c r="T22" s="401">
        <f>'A4'!T22</f>
        <v>0</v>
      </c>
      <c r="U22" s="401">
        <f>'A4'!U22</f>
        <v>0</v>
      </c>
      <c r="V22" s="401">
        <f>'A4'!V22</f>
        <v>4.9489999999999999E-2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4.31416E-3</v>
      </c>
      <c r="AA22" s="401">
        <f>'A4'!AA22</f>
        <v>0</v>
      </c>
      <c r="AB22" s="401">
        <f>'A4'!AB22</f>
        <v>0</v>
      </c>
      <c r="AC22" s="401">
        <f>'A4'!AC22</f>
        <v>550.72475490999989</v>
      </c>
      <c r="AD22" s="401">
        <f>'A4'!AD22</f>
        <v>442.87951328999992</v>
      </c>
      <c r="AE22" s="401">
        <f>'A4'!AE22</f>
        <v>0</v>
      </c>
      <c r="AF22" s="401">
        <f>'A4'!AF22</f>
        <v>0</v>
      </c>
      <c r="AG22" s="401">
        <f>'A4'!AG22</f>
        <v>33.396736300000001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8.00997162</v>
      </c>
      <c r="AM22" s="401">
        <f>'A4'!AM22</f>
        <v>1.550678E-2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247.268</v>
      </c>
      <c r="AR22" s="401">
        <f>'A4'!AR22</f>
        <v>18360.041579990004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1.9873600000000001E-3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4.5999999999999999E-2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38.926000000000002</v>
      </c>
      <c r="AE25" s="401">
        <f>'A4'!AE25</f>
        <v>0</v>
      </c>
      <c r="AF25" s="401">
        <f>'A4'!AF25</f>
        <v>0</v>
      </c>
      <c r="AG25" s="401">
        <f>'A4'!AG25</f>
        <v>0.13600999999999999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200</v>
      </c>
      <c r="AR25" s="401">
        <f>'A4'!AR25</f>
        <v>233.92896302000003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1.9873600000000001E-3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4.5999999999999999E-2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38.926000000000002</v>
      </c>
      <c r="AE27" s="401">
        <f>'A4'!AE27</f>
        <v>0</v>
      </c>
      <c r="AF27" s="401">
        <f>'A4'!AF27</f>
        <v>0</v>
      </c>
      <c r="AG27" s="401">
        <f>'A4'!AG27</f>
        <v>0.13600999999999999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200</v>
      </c>
      <c r="AR27" s="401">
        <f>'A4'!AR27</f>
        <v>233.92896302000003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2.0450500000000003E-2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78.085857439999998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2.0450500000000003E-2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78.085857439999998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0.52002532999999995</v>
      </c>
      <c r="AE31" s="401">
        <f>'A4'!AE31</f>
        <v>0</v>
      </c>
      <c r="AF31" s="401">
        <f>'A4'!AF31</f>
        <v>0</v>
      </c>
      <c r="AG31" s="401">
        <f>'A4'!AG31</f>
        <v>18.75309026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18.75309026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0.52002532999999995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1.9873600000000001E-3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4.5999999999999999E-2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39.446025330000005</v>
      </c>
      <c r="AE34" s="401">
        <f>'A4'!AE34</f>
        <v>0</v>
      </c>
      <c r="AF34" s="401">
        <f>'A4'!AF34</f>
        <v>0</v>
      </c>
      <c r="AG34" s="401">
        <f>'A4'!AG34</f>
        <v>18.909550759999998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200</v>
      </c>
      <c r="AR34" s="401">
        <f>'A4'!AR34</f>
        <v>312.01482046000001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1.9873600000000001E-3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4.5999999999999999E-2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2.9460253299999999</v>
      </c>
      <c r="AE36" s="401">
        <f>'A4'!AE36</f>
        <v>0</v>
      </c>
      <c r="AF36" s="401">
        <f>'A4'!AF36</f>
        <v>0</v>
      </c>
      <c r="AG36" s="401">
        <f>'A4'!AG36</f>
        <v>0.1564605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1.89207514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36.5</v>
      </c>
      <c r="AE37" s="401">
        <f>'A4'!AE37</f>
        <v>0</v>
      </c>
      <c r="AF37" s="401">
        <f>'A4'!AF37</f>
        <v>0</v>
      </c>
      <c r="AG37" s="401">
        <f>'A4'!AG37</f>
        <v>18.75309026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200</v>
      </c>
      <c r="AR37" s="401">
        <f>'A4'!AR37</f>
        <v>310.12274534000005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62.2</v>
      </c>
      <c r="O41" s="401">
        <f>'A4'!O41</f>
        <v>0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4633.7323858500004</v>
      </c>
      <c r="AD41" s="401">
        <f>'A4'!AD41</f>
        <v>1742.0415061300002</v>
      </c>
      <c r="AE41" s="401">
        <f>'A4'!AE41</f>
        <v>0</v>
      </c>
      <c r="AF41" s="401">
        <f>'A4'!AF41</f>
        <v>0</v>
      </c>
      <c r="AG41" s="401">
        <f>'A4'!AG41</f>
        <v>18.927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27.826429600000004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785.94500000000005</v>
      </c>
      <c r="AR41" s="401">
        <f>'A4'!AR41</f>
        <v>30.342865120000003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26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260.99099999999999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36.200000000000003</v>
      </c>
      <c r="O43" s="401">
        <f>'A4'!O43</f>
        <v>0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4633.7323858500004</v>
      </c>
      <c r="AD43" s="401">
        <f>'A4'!AD43</f>
        <v>1481.0505061300003</v>
      </c>
      <c r="AE43" s="401">
        <f>'A4'!AE43</f>
        <v>0</v>
      </c>
      <c r="AF43" s="401">
        <f>'A4'!AF43</f>
        <v>0</v>
      </c>
      <c r="AG43" s="401">
        <f>'A4'!AG43</f>
        <v>18.927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27.826429600000004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785.94500000000005</v>
      </c>
      <c r="AR43" s="401">
        <f>'A4'!AR43</f>
        <v>30.342865120000003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189.39189068000002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5839.9670340600114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156.001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33.390890680000005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5839.9670340600114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5.8132360000000008E-2</v>
      </c>
      <c r="AD47" s="401">
        <f>'A4'!AD47</f>
        <v>46.511150080000007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128.4</v>
      </c>
      <c r="AR47" s="401">
        <f>'A4'!AR47</f>
        <v>520.30401889999996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34.459000000000003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116.4</v>
      </c>
      <c r="AR48" s="401">
        <f>'A4'!AR48</f>
        <v>520.30401889999996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5.8132360000000008E-2</v>
      </c>
      <c r="AD49" s="401">
        <f>'A4'!AD49</f>
        <v>12.052150080000002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12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62.2</v>
      </c>
      <c r="O50" s="401">
        <f>'A4'!O50</f>
        <v>0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4633.7905182100003</v>
      </c>
      <c r="AD50" s="401">
        <f>'A4'!AD50</f>
        <v>1977.9445468900003</v>
      </c>
      <c r="AE50" s="401">
        <f>'A4'!AE50</f>
        <v>0</v>
      </c>
      <c r="AF50" s="401">
        <f>'A4'!AF50</f>
        <v>0</v>
      </c>
      <c r="AG50" s="401">
        <f>'A4'!AG50</f>
        <v>18.927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27.826429600000004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914.34500000000003</v>
      </c>
      <c r="AR50" s="401">
        <f>'A4'!AR50</f>
        <v>6390.6139180800119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36.1</v>
      </c>
      <c r="O52" s="401">
        <f>'A4'!O52</f>
        <v>0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4598.1289057399999</v>
      </c>
      <c r="AD52" s="401">
        <f>'A4'!AD52</f>
        <v>1955.4065468899998</v>
      </c>
      <c r="AE52" s="401">
        <f>'A4'!AE52</f>
        <v>0</v>
      </c>
      <c r="AF52" s="401">
        <f>'A4'!AF52</f>
        <v>0</v>
      </c>
      <c r="AG52" s="401">
        <f>'A4'!AG52</f>
        <v>9.5500000000000007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27.826429600000004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914.34500000000003</v>
      </c>
      <c r="AR52" s="401">
        <f>'A4'!AR52</f>
        <v>6267.9767381000074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26.1</v>
      </c>
      <c r="O53" s="401">
        <f>'A4'!O53</f>
        <v>0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35.661612470000001</v>
      </c>
      <c r="AD53" s="401">
        <f>'A4'!AD53</f>
        <v>22.538</v>
      </c>
      <c r="AE53" s="401">
        <f>'A4'!AE53</f>
        <v>0</v>
      </c>
      <c r="AF53" s="401">
        <f>'A4'!AF53</f>
        <v>0</v>
      </c>
      <c r="AG53" s="401">
        <f>'A4'!AG53</f>
        <v>9.3770000000000007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122.63717997999997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0" t="s">
        <v>232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44" s="14" customFormat="1" ht="14.25" hidden="1">
      <c r="A56" s="480" t="s">
        <v>233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AR56" s="279"/>
    </row>
    <row r="57" spans="1:44" s="14" customFormat="1" ht="14.25" hidden="1">
      <c r="A57" s="480" t="s">
        <v>234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AR57" s="279"/>
    </row>
    <row r="58" spans="1:44" s="44" customFormat="1" ht="12.75" hidden="1" customHeight="1">
      <c r="A58" s="480" t="s">
        <v>235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AR58" s="280"/>
    </row>
    <row r="59" spans="1:44" s="40" customFormat="1" ht="12.75" hidden="1" customHeight="1">
      <c r="A59" s="480" t="s">
        <v>236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AR59" s="199"/>
    </row>
    <row r="60" spans="1:44" ht="14.25" hidden="1">
      <c r="A60" s="480" t="s">
        <v>237</v>
      </c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493.77755358000002</v>
      </c>
      <c r="E25" s="264">
        <f xml:space="preserve"> 'A5'!E25</f>
        <v>720.48991888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1214.2674724600001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493.77755358000002</v>
      </c>
      <c r="E27" s="264">
        <f xml:space="preserve"> 'A5'!E27</f>
        <v>720.48991888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1214.2674724600001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227.00465742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227.00465742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227.00465742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227.00465742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208.92411541999999</v>
      </c>
      <c r="E31" s="264">
        <f xml:space="preserve"> 'A5'!E31</f>
        <v>198.02123958999999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406.94535500999996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208.91409292</v>
      </c>
      <c r="E32" s="264">
        <f xml:space="preserve"> 'A5'!E32</f>
        <v>198.00984790999999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406.92394082999999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1.00225E-2</v>
      </c>
      <c r="E33" s="264">
        <f xml:space="preserve"> 'A5'!E33</f>
        <v>1.139168E-2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2.1414179999999998E-2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702.70166900000004</v>
      </c>
      <c r="E34" s="264">
        <f xml:space="preserve"> 'A5'!E34</f>
        <v>1145.5158158899999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1848.2174848899999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204.89144206</v>
      </c>
      <c r="E37" s="264">
        <f xml:space="preserve"> 'A5'!E37</f>
        <v>432.36762730999999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637.25906937000002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204.89144206</v>
      </c>
      <c r="E39" s="264">
        <f xml:space="preserve"> 'A5'!E39</f>
        <v>432.36762730999999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637.25906937000002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157.90509742</v>
      </c>
      <c r="E40" s="264">
        <f xml:space="preserve"> 'A5'!E40</f>
        <v>317.11710110000001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475.02219852000002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157.90509742</v>
      </c>
      <c r="E41" s="264">
        <f xml:space="preserve"> 'A5'!E41</f>
        <v>317.11710110000001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475.02219852000002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335.87245616000001</v>
      </c>
      <c r="E43" s="264">
        <f xml:space="preserve"> 'A5'!E43</f>
        <v>396.01969580000002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731.89215196000009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335.87245616000001</v>
      </c>
      <c r="E44" s="264">
        <f xml:space="preserve"> 'A5'!E44</f>
        <v>396.01969580000002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731.89215196000009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698.66899564000005</v>
      </c>
      <c r="E46" s="264">
        <f xml:space="preserve"> 'A5'!E46</f>
        <v>1145.50442421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1844.1734198500001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1401.3706646400001</v>
      </c>
      <c r="E48" s="264">
        <f xml:space="preserve"> 'A5'!E48</f>
        <v>2291.0202400999997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3692.3909047400002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1198519.7321440969</v>
      </c>
      <c r="E50" s="447">
        <f xml:space="preserve"> 'A5'!E50</f>
        <v>55287.650112280018</v>
      </c>
      <c r="F50" s="447">
        <f xml:space="preserve"> 'A5'!F50</f>
        <v>119.16303374000003</v>
      </c>
      <c r="G50" s="447">
        <f xml:space="preserve"> 'A5'!G50</f>
        <v>112.45462965000003</v>
      </c>
      <c r="H50" s="447">
        <f xml:space="preserve"> 'A5'!H50</f>
        <v>63.881023599999963</v>
      </c>
      <c r="I50" s="447">
        <f xml:space="preserve"> 'A5'!I50</f>
        <v>8.4835465299999999</v>
      </c>
      <c r="J50" s="447">
        <f xml:space="preserve"> 'A5'!J50</f>
        <v>0.20768108000000002</v>
      </c>
      <c r="K50" s="447">
        <f xml:space="preserve"> 'A5'!K50</f>
        <v>19.253136879999992</v>
      </c>
      <c r="L50" s="447">
        <f xml:space="preserve"> 'A5'!L50</f>
        <v>73.034891709999997</v>
      </c>
      <c r="M50" s="447">
        <f xml:space="preserve"> 'A5'!M50</f>
        <v>1254203.8601995669</v>
      </c>
      <c r="N50" s="251"/>
      <c r="O50" s="241"/>
      <c r="P50" s="241"/>
    </row>
    <row r="51" spans="1:20" s="44" customFormat="1" ht="18" customHeight="1">
      <c r="A51" s="480" t="s">
        <v>239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ht="21" customHeight="1">
      <c r="A53" s="480" t="s">
        <v>257</v>
      </c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3"/>
      <c r="M53" s="493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452.41475098000001</v>
      </c>
      <c r="E25" s="111">
        <f>'A6'!E25</f>
        <v>40.187136950000003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3.5988810000000003E-2</v>
      </c>
      <c r="J25" s="111">
        <f>'A6'!J25</f>
        <v>0</v>
      </c>
      <c r="K25" s="111">
        <f>'A6'!K25</f>
        <v>100</v>
      </c>
      <c r="L25" s="111">
        <f>'A6'!L25</f>
        <v>592.63787674000002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452.41475098000001</v>
      </c>
      <c r="E27" s="111">
        <f>'A6'!E27</f>
        <v>40.187136950000003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3.5988810000000003E-2</v>
      </c>
      <c r="J27" s="111">
        <f>'A6'!J27</f>
        <v>0</v>
      </c>
      <c r="K27" s="111">
        <f>'A6'!K27</f>
        <v>100</v>
      </c>
      <c r="L27" s="111">
        <f>'A6'!L27</f>
        <v>592.63787674000002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52.902525769999997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52.902525769999997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52.902525769999997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52.902525769999997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1.23745E-3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1.23745E-3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1.23745E-3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1.23745E-3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505.31851419999998</v>
      </c>
      <c r="E34" s="111">
        <f>'A6'!E34</f>
        <v>40.187136950000003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3.5988810000000003E-2</v>
      </c>
      <c r="J34" s="111">
        <f>'A6'!J34</f>
        <v>0</v>
      </c>
      <c r="K34" s="111">
        <f>'A6'!K34</f>
        <v>100</v>
      </c>
      <c r="L34" s="111">
        <f>'A6'!L34</f>
        <v>645.54163996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312.32015668999998</v>
      </c>
      <c r="E37" s="111">
        <f>'A6'!E37</f>
        <v>40.071307079999997</v>
      </c>
      <c r="F37" s="111">
        <f>'A6'!F37</f>
        <v>57.562507889999999</v>
      </c>
      <c r="G37" s="111">
        <f>'A6'!G37</f>
        <v>0</v>
      </c>
      <c r="H37" s="111">
        <f>'A6'!H37</f>
        <v>0</v>
      </c>
      <c r="I37" s="111">
        <f>'A6'!I37</f>
        <v>17.347016319999998</v>
      </c>
      <c r="J37" s="111">
        <f>'A6'!J37</f>
        <v>0</v>
      </c>
      <c r="K37" s="111">
        <f>'A6'!K37</f>
        <v>0</v>
      </c>
      <c r="L37" s="111">
        <f>'A6'!L37</f>
        <v>427.30098798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312.32015668999998</v>
      </c>
      <c r="E39" s="111">
        <f>'A6'!E39</f>
        <v>40.071307079999997</v>
      </c>
      <c r="F39" s="111">
        <f>'A6'!F39</f>
        <v>57.562507889999999</v>
      </c>
      <c r="G39" s="111">
        <f>'A6'!G39</f>
        <v>0</v>
      </c>
      <c r="H39" s="111">
        <f>'A6'!H39</f>
        <v>0</v>
      </c>
      <c r="I39" s="111">
        <f>'A6'!I39</f>
        <v>17.347016319999998</v>
      </c>
      <c r="J39" s="111">
        <f>'A6'!J39</f>
        <v>0</v>
      </c>
      <c r="K39" s="111">
        <f>'A6'!K39</f>
        <v>0</v>
      </c>
      <c r="L39" s="111">
        <f>'A6'!L39</f>
        <v>427.30098798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312.32015668999998</v>
      </c>
      <c r="E46" s="111">
        <f>'A6'!E46</f>
        <v>40.071307079999997</v>
      </c>
      <c r="F46" s="111">
        <f>'A6'!F46</f>
        <v>57.562507889999999</v>
      </c>
      <c r="G46" s="111">
        <f>'A6'!G46</f>
        <v>0</v>
      </c>
      <c r="H46" s="111">
        <f>'A6'!H46</f>
        <v>0</v>
      </c>
      <c r="I46" s="111">
        <f>'A6'!I46</f>
        <v>17.347016319999998</v>
      </c>
      <c r="J46" s="111">
        <f>'A6'!J46</f>
        <v>0</v>
      </c>
      <c r="K46" s="111">
        <f>'A6'!K46</f>
        <v>0</v>
      </c>
      <c r="L46" s="111">
        <f>'A6'!L46</f>
        <v>427.30098798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817.63867088999996</v>
      </c>
      <c r="E48" s="111">
        <f>'A6'!E48</f>
        <v>80.258444029999993</v>
      </c>
      <c r="F48" s="111">
        <f>'A6'!F48</f>
        <v>57.562507889999999</v>
      </c>
      <c r="G48" s="111">
        <f>'A6'!G48</f>
        <v>0</v>
      </c>
      <c r="H48" s="111">
        <f>'A6'!H48</f>
        <v>0</v>
      </c>
      <c r="I48" s="111">
        <f>'A6'!I48</f>
        <v>17.383005129999997</v>
      </c>
      <c r="J48" s="111">
        <f>'A6'!J48</f>
        <v>0</v>
      </c>
      <c r="K48" s="111">
        <f>'A6'!K48</f>
        <v>100</v>
      </c>
      <c r="L48" s="111">
        <f>'A6'!L48</f>
        <v>1072.8426279400001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600526.24365345028</v>
      </c>
      <c r="E50" s="448">
        <f>'A6'!E50</f>
        <v>28138.790084549986</v>
      </c>
      <c r="F50" s="448">
        <f>'A6'!F50</f>
        <v>94087.831460370042</v>
      </c>
      <c r="G50" s="448">
        <f>'A6'!G50</f>
        <v>10898.190354409999</v>
      </c>
      <c r="H50" s="448">
        <f>'A6'!H50</f>
        <v>2419.4438240800005</v>
      </c>
      <c r="I50" s="448">
        <f>'A6'!I50</f>
        <v>2178.5858388400002</v>
      </c>
      <c r="J50" s="448">
        <f>'A6'!J50</f>
        <v>155.32647338000004</v>
      </c>
      <c r="K50" s="448">
        <f>'A6'!K50</f>
        <v>16488.878349280003</v>
      </c>
      <c r="L50" s="448">
        <f>'A6'!L50</f>
        <v>754893.29003836028</v>
      </c>
      <c r="M50" s="50"/>
    </row>
    <row r="51" spans="1:20" s="44" customFormat="1" ht="18" hidden="1" customHeight="1">
      <c r="A51" s="480" t="s">
        <v>241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494" t="s">
        <v>242</v>
      </c>
      <c r="M9" s="495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489"/>
      <c r="M10" s="496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50</v>
      </c>
      <c r="M25" s="111">
        <f>'A7'!M25</f>
        <v>1856.9053492000003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50</v>
      </c>
      <c r="M27" s="111">
        <f>'A7'!M27</f>
        <v>1856.9053492000003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279.90718319000001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227.00465742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52.902525769999997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406.94659245999998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406.92394082999999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2.2651629999999999E-2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50</v>
      </c>
      <c r="M34" s="111">
        <f>'A7'!M34</f>
        <v>2543.7591248499998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1064.5600573500001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1064.5600573500001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475.02219852000002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475.02219852000002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731.89215196000009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731.89215196000009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2271.47440783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50</v>
      </c>
      <c r="M48" s="111">
        <f>'A7'!M48</f>
        <v>4815.2335326800003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2955.3953504299998</v>
      </c>
      <c r="E52" s="448">
        <f>'A7'!E52</f>
        <v>8496.3766476000019</v>
      </c>
      <c r="F52" s="448">
        <f>'A7'!F52</f>
        <v>900.84079892999989</v>
      </c>
      <c r="G52" s="448">
        <f>'A7'!G52</f>
        <v>27.807730880000001</v>
      </c>
      <c r="H52" s="448">
        <f>'A7'!H52</f>
        <v>317.38886469999994</v>
      </c>
      <c r="I52" s="448">
        <f>'A7'!I52</f>
        <v>68.287116709999992</v>
      </c>
      <c r="J52" s="448">
        <f>'A7'!J52</f>
        <v>481.95609244999997</v>
      </c>
      <c r="K52" s="448">
        <f>'A7'!K52</f>
        <v>13248.052601700005</v>
      </c>
      <c r="L52" s="448">
        <f>'A7'!L52</f>
        <v>8715.4090209000005</v>
      </c>
      <c r="M52" s="448">
        <f>'A7'!M52</f>
        <v>2031060.6118605274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0" t="s">
        <v>241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O55" s="42"/>
      <c r="P55" s="42"/>
      <c r="T55" s="45"/>
    </row>
    <row r="56" spans="1:20" s="14" customFormat="1" ht="15" customHeight="1">
      <c r="A56" s="480" t="s">
        <v>245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0" s="14" customFormat="1" ht="14.25">
      <c r="A57" s="480" t="s">
        <v>246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0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0" s="44" customFormat="1" ht="18" hidden="1" customHeight="1">
      <c r="A59" s="480" t="s">
        <v>247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16</vt:i4>
      </vt:variant>
    </vt:vector>
  </HeadingPairs>
  <TitlesOfParts>
    <vt:vector size="35" baseType="lpstr"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2019-10-01T13:05:28Z</dcterms:created>
  <dcterms:modified xsi:type="dcterms:W3CDTF">2019-10-01T13:05:28Z</dcterms:modified>
</cp:coreProperties>
</file>