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activeTab="13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'A1'!$A:$M</definedName>
    <definedName name="_xlnm.Print_Area" localSheetId="9">A1_RUS!$A:$M</definedName>
    <definedName name="_xlnm.Print_Area" localSheetId="19">'A2'!$A$1:$L$58</definedName>
    <definedName name="_xlnm.Print_Area" localSheetId="10">A2_RUS!$A$8:$L$58</definedName>
    <definedName name="_xlnm.Print_Area" localSheetId="20">'A3'!$A$1:$M$61</definedName>
    <definedName name="_xlnm.Print_Area" localSheetId="11">A3_RUS!$A$8:$M$61</definedName>
    <definedName name="_xlnm.Print_Area" localSheetId="21">'A4'!$A$1:$AR$58</definedName>
    <definedName name="_xlnm.Print_Area" localSheetId="12">A4_RUS!$A$4:$AR$60</definedName>
    <definedName name="_xlnm.Print_Area" localSheetId="23">'A6'!$A$1:$L$54</definedName>
    <definedName name="_xlnm.Print_Area" localSheetId="14">A6_RUS!$A$8:$L$54</definedName>
    <definedName name="_xlnm.Print_Area" localSheetId="24">'A7'!$A$1:$M$65</definedName>
    <definedName name="_xlnm.Print_Area" localSheetId="15">A7_RUS!$A$8:$M$61</definedName>
    <definedName name="_xlnm.Print_Area" localSheetId="25">'A8'!$A$1:$AR$53</definedName>
    <definedName name="_xlnm.Print_Area" localSheetId="16">A8_RUS!$A$1:$AR$48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19" l="1"/>
  <c r="E13" i="19"/>
  <c r="F13" i="19"/>
  <c r="G13" i="19"/>
  <c r="H13" i="19"/>
  <c r="I13" i="19"/>
  <c r="J13" i="19"/>
  <c r="K13" i="19"/>
  <c r="L13" i="19"/>
  <c r="M14" i="19"/>
  <c r="M13" i="19" s="1"/>
  <c r="M13" i="10" s="1"/>
  <c r="M15" i="19"/>
  <c r="D16" i="19"/>
  <c r="E16" i="19"/>
  <c r="F16" i="19"/>
  <c r="M16" i="19" s="1"/>
  <c r="M16" i="10" s="1"/>
  <c r="G16" i="19"/>
  <c r="H16" i="19"/>
  <c r="I16" i="19"/>
  <c r="J16" i="19"/>
  <c r="K16" i="19"/>
  <c r="L16" i="19"/>
  <c r="M17" i="19"/>
  <c r="M18" i="19"/>
  <c r="D19" i="19"/>
  <c r="M19" i="19" s="1"/>
  <c r="M19" i="10" s="1"/>
  <c r="E19" i="19"/>
  <c r="F19" i="19"/>
  <c r="G19" i="19"/>
  <c r="H19" i="19"/>
  <c r="I19" i="19"/>
  <c r="I22" i="19" s="1"/>
  <c r="I22" i="10" s="1"/>
  <c r="J19" i="19"/>
  <c r="J22" i="19" s="1"/>
  <c r="J22" i="10" s="1"/>
  <c r="K19" i="19"/>
  <c r="K22" i="19" s="1"/>
  <c r="K22" i="10" s="1"/>
  <c r="L19" i="19"/>
  <c r="M20" i="19"/>
  <c r="M21" i="19"/>
  <c r="D22" i="19"/>
  <c r="E22" i="19"/>
  <c r="F22" i="19"/>
  <c r="G22" i="19"/>
  <c r="H22" i="19"/>
  <c r="L22" i="19"/>
  <c r="D25" i="19"/>
  <c r="E25" i="19"/>
  <c r="F25" i="19"/>
  <c r="G25" i="19"/>
  <c r="H25" i="19"/>
  <c r="I25" i="19"/>
  <c r="J25" i="19"/>
  <c r="K25" i="19"/>
  <c r="L25" i="19"/>
  <c r="M25" i="19"/>
  <c r="M26" i="19"/>
  <c r="M27" i="19"/>
  <c r="D28" i="19"/>
  <c r="E28" i="19"/>
  <c r="F28" i="19"/>
  <c r="M28" i="19" s="1"/>
  <c r="M28" i="10" s="1"/>
  <c r="G28" i="19"/>
  <c r="H28" i="19"/>
  <c r="I28" i="19"/>
  <c r="J28" i="19"/>
  <c r="K28" i="19"/>
  <c r="L28" i="19"/>
  <c r="M29" i="19"/>
  <c r="M30" i="19"/>
  <c r="D31" i="19"/>
  <c r="D34" i="19" s="1"/>
  <c r="E31" i="19"/>
  <c r="E34" i="19" s="1"/>
  <c r="E34" i="10" s="1"/>
  <c r="F31" i="19"/>
  <c r="G31" i="19"/>
  <c r="H31" i="19"/>
  <c r="I31" i="19"/>
  <c r="J31" i="19"/>
  <c r="J34" i="19" s="1"/>
  <c r="J34" i="10" s="1"/>
  <c r="K31" i="19"/>
  <c r="K34" i="19" s="1"/>
  <c r="K34" i="10" s="1"/>
  <c r="L31" i="19"/>
  <c r="L34" i="19" s="1"/>
  <c r="L34" i="10" s="1"/>
  <c r="M31" i="19"/>
  <c r="M32" i="19"/>
  <c r="M33" i="19"/>
  <c r="F34" i="19"/>
  <c r="G34" i="19"/>
  <c r="H34" i="19"/>
  <c r="I34" i="19"/>
  <c r="M36" i="19"/>
  <c r="M37" i="19"/>
  <c r="M38" i="19"/>
  <c r="D41" i="19"/>
  <c r="M41" i="19" s="1"/>
  <c r="M41" i="10" s="1"/>
  <c r="E41" i="19"/>
  <c r="F41" i="19"/>
  <c r="G41" i="19"/>
  <c r="H41" i="19"/>
  <c r="I41" i="19"/>
  <c r="J41" i="19"/>
  <c r="K41" i="19"/>
  <c r="L41" i="19"/>
  <c r="M42" i="19"/>
  <c r="M43" i="19"/>
  <c r="D44" i="19"/>
  <c r="E44" i="19"/>
  <c r="F44" i="19"/>
  <c r="G44" i="19"/>
  <c r="M44" i="19" s="1"/>
  <c r="M44" i="10" s="1"/>
  <c r="H44" i="19"/>
  <c r="I44" i="19"/>
  <c r="J44" i="19"/>
  <c r="K44" i="19"/>
  <c r="L44" i="19"/>
  <c r="M45" i="19"/>
  <c r="M46" i="19"/>
  <c r="D47" i="19"/>
  <c r="M47" i="19" s="1"/>
  <c r="M47" i="10" s="1"/>
  <c r="E47" i="19"/>
  <c r="F47" i="19"/>
  <c r="G47" i="19"/>
  <c r="H47" i="19"/>
  <c r="I47" i="19"/>
  <c r="I50" i="19" s="1"/>
  <c r="I50" i="10" s="1"/>
  <c r="J47" i="19"/>
  <c r="J50" i="19" s="1"/>
  <c r="J50" i="10" s="1"/>
  <c r="K47" i="19"/>
  <c r="K50" i="19" s="1"/>
  <c r="K50" i="10" s="1"/>
  <c r="L47" i="19"/>
  <c r="L50" i="19" s="1"/>
  <c r="L50" i="10" s="1"/>
  <c r="M48" i="19"/>
  <c r="M49" i="19"/>
  <c r="E50" i="19"/>
  <c r="F50" i="19"/>
  <c r="G50" i="19"/>
  <c r="H50" i="19"/>
  <c r="M52" i="19"/>
  <c r="M53" i="19"/>
  <c r="M54" i="19"/>
  <c r="D13" i="10"/>
  <c r="E13" i="10"/>
  <c r="F13" i="10"/>
  <c r="G13" i="10"/>
  <c r="H13" i="10"/>
  <c r="I13" i="10"/>
  <c r="J13" i="10"/>
  <c r="K13" i="10"/>
  <c r="L13" i="10"/>
  <c r="D14" i="10"/>
  <c r="E14" i="10"/>
  <c r="F14" i="10"/>
  <c r="G14" i="10"/>
  <c r="H14" i="10"/>
  <c r="I14" i="10"/>
  <c r="J14" i="10"/>
  <c r="K14" i="10"/>
  <c r="L14" i="10"/>
  <c r="M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F16" i="10"/>
  <c r="G16" i="10"/>
  <c r="H16" i="10"/>
  <c r="I16" i="10"/>
  <c r="J16" i="10"/>
  <c r="K16" i="10"/>
  <c r="L16" i="10"/>
  <c r="D17" i="10"/>
  <c r="E17" i="10"/>
  <c r="F17" i="10"/>
  <c r="G17" i="10"/>
  <c r="H17" i="10"/>
  <c r="I17" i="10"/>
  <c r="J17" i="10"/>
  <c r="K17" i="10"/>
  <c r="L17" i="10"/>
  <c r="M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D20" i="10"/>
  <c r="E20" i="10"/>
  <c r="F20" i="10"/>
  <c r="G20" i="10"/>
  <c r="H20" i="10"/>
  <c r="I20" i="10"/>
  <c r="J20" i="10"/>
  <c r="K20" i="10"/>
  <c r="L20" i="10"/>
  <c r="M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G22" i="10"/>
  <c r="H22" i="10"/>
  <c r="L22" i="10"/>
  <c r="E23" i="10"/>
  <c r="F23" i="10"/>
  <c r="G23" i="10"/>
  <c r="H23" i="10"/>
  <c r="I23" i="10"/>
  <c r="J23" i="10"/>
  <c r="K23" i="10"/>
  <c r="L23" i="10"/>
  <c r="M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M25" i="10"/>
  <c r="D26" i="10"/>
  <c r="E26" i="10"/>
  <c r="F26" i="10"/>
  <c r="G26" i="10"/>
  <c r="H26" i="10"/>
  <c r="I26" i="10"/>
  <c r="J26" i="10"/>
  <c r="K26" i="10"/>
  <c r="L26" i="10"/>
  <c r="M26" i="10"/>
  <c r="D27" i="10"/>
  <c r="E27" i="10"/>
  <c r="F27" i="10"/>
  <c r="G27" i="10"/>
  <c r="H27" i="10"/>
  <c r="I27" i="10"/>
  <c r="J27" i="10"/>
  <c r="K27" i="10"/>
  <c r="L27" i="10"/>
  <c r="M27" i="10"/>
  <c r="D28" i="10"/>
  <c r="D23" i="10" s="1"/>
  <c r="E28" i="10"/>
  <c r="F28" i="10"/>
  <c r="G28" i="10"/>
  <c r="H28" i="10"/>
  <c r="I28" i="10"/>
  <c r="J28" i="10"/>
  <c r="K28" i="10"/>
  <c r="L28" i="10"/>
  <c r="D29" i="10"/>
  <c r="E29" i="10"/>
  <c r="F29" i="10"/>
  <c r="G29" i="10"/>
  <c r="H29" i="10"/>
  <c r="I29" i="10"/>
  <c r="J29" i="10"/>
  <c r="K29" i="10"/>
  <c r="L29" i="10"/>
  <c r="M29" i="10"/>
  <c r="D30" i="10"/>
  <c r="E30" i="10"/>
  <c r="F30" i="10"/>
  <c r="G30" i="10"/>
  <c r="H30" i="10"/>
  <c r="I30" i="10"/>
  <c r="J30" i="10"/>
  <c r="K30" i="10"/>
  <c r="L30" i="10"/>
  <c r="M30" i="10"/>
  <c r="D31" i="10"/>
  <c r="E31" i="10"/>
  <c r="F31" i="10"/>
  <c r="G31" i="10"/>
  <c r="H31" i="10"/>
  <c r="I31" i="10"/>
  <c r="J31" i="10"/>
  <c r="K31" i="10"/>
  <c r="L31" i="10"/>
  <c r="M31" i="10"/>
  <c r="D32" i="10"/>
  <c r="E32" i="10"/>
  <c r="F32" i="10"/>
  <c r="G32" i="10"/>
  <c r="H32" i="10"/>
  <c r="I32" i="10"/>
  <c r="J32" i="10"/>
  <c r="K32" i="10"/>
  <c r="L32" i="10"/>
  <c r="M32" i="10"/>
  <c r="D33" i="10"/>
  <c r="E33" i="10"/>
  <c r="F33" i="10"/>
  <c r="G33" i="10"/>
  <c r="H33" i="10"/>
  <c r="I33" i="10"/>
  <c r="J33" i="10"/>
  <c r="K33" i="10"/>
  <c r="L33" i="10"/>
  <c r="M33" i="10"/>
  <c r="F34" i="10"/>
  <c r="G34" i="10"/>
  <c r="H34" i="10"/>
  <c r="I34" i="10"/>
  <c r="D35" i="10"/>
  <c r="E35" i="10"/>
  <c r="F35" i="10"/>
  <c r="G35" i="10"/>
  <c r="H35" i="10"/>
  <c r="I35" i="10"/>
  <c r="J35" i="10"/>
  <c r="K35" i="10"/>
  <c r="L35" i="10"/>
  <c r="M35" i="10"/>
  <c r="D36" i="10"/>
  <c r="E36" i="10"/>
  <c r="F36" i="10"/>
  <c r="G36" i="10"/>
  <c r="H36" i="10"/>
  <c r="I36" i="10"/>
  <c r="J36" i="10"/>
  <c r="K36" i="10"/>
  <c r="L36" i="10"/>
  <c r="M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M38" i="10"/>
  <c r="D39" i="10"/>
  <c r="E39" i="10"/>
  <c r="F39" i="10"/>
  <c r="G39" i="10"/>
  <c r="H39" i="10"/>
  <c r="I39" i="10"/>
  <c r="J39" i="10"/>
  <c r="K39" i="10"/>
  <c r="L39" i="10"/>
  <c r="M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K41" i="10"/>
  <c r="L41" i="10"/>
  <c r="D42" i="10"/>
  <c r="E42" i="10"/>
  <c r="F42" i="10"/>
  <c r="G42" i="10"/>
  <c r="H42" i="10"/>
  <c r="I42" i="10"/>
  <c r="J42" i="10"/>
  <c r="K42" i="10"/>
  <c r="L42" i="10"/>
  <c r="M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H44" i="10"/>
  <c r="I44" i="10"/>
  <c r="J44" i="10"/>
  <c r="K44" i="10"/>
  <c r="L44" i="10"/>
  <c r="D45" i="10"/>
  <c r="E45" i="10"/>
  <c r="F45" i="10"/>
  <c r="G45" i="10"/>
  <c r="H45" i="10"/>
  <c r="I45" i="10"/>
  <c r="J45" i="10"/>
  <c r="K45" i="10"/>
  <c r="L45" i="10"/>
  <c r="M45" i="10"/>
  <c r="D46" i="10"/>
  <c r="E46" i="10"/>
  <c r="F46" i="10"/>
  <c r="G46" i="10"/>
  <c r="H46" i="10"/>
  <c r="I46" i="10"/>
  <c r="J46" i="10"/>
  <c r="K46" i="10"/>
  <c r="L46" i="10"/>
  <c r="M46" i="10"/>
  <c r="D47" i="10"/>
  <c r="E47" i="10"/>
  <c r="F47" i="10"/>
  <c r="G47" i="10"/>
  <c r="H47" i="10"/>
  <c r="I47" i="10"/>
  <c r="J47" i="10"/>
  <c r="K47" i="10"/>
  <c r="L47" i="10"/>
  <c r="D48" i="10"/>
  <c r="E48" i="10"/>
  <c r="F48" i="10"/>
  <c r="G48" i="10"/>
  <c r="H48" i="10"/>
  <c r="I48" i="10"/>
  <c r="J48" i="10"/>
  <c r="K48" i="10"/>
  <c r="L48" i="10"/>
  <c r="M48" i="10"/>
  <c r="D49" i="10"/>
  <c r="E49" i="10"/>
  <c r="F49" i="10"/>
  <c r="G49" i="10"/>
  <c r="H49" i="10"/>
  <c r="I49" i="10"/>
  <c r="J49" i="10"/>
  <c r="K49" i="10"/>
  <c r="L49" i="10"/>
  <c r="M49" i="10"/>
  <c r="E50" i="10"/>
  <c r="F50" i="10"/>
  <c r="G50" i="10"/>
  <c r="H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H6" i="20"/>
  <c r="D13" i="20"/>
  <c r="E13" i="20"/>
  <c r="F13" i="20"/>
  <c r="G13" i="20"/>
  <c r="H13" i="20"/>
  <c r="I13" i="20"/>
  <c r="J13" i="20"/>
  <c r="K13" i="20"/>
  <c r="L13" i="20" s="1"/>
  <c r="L13" i="11" s="1"/>
  <c r="L14" i="20"/>
  <c r="L15" i="20"/>
  <c r="D16" i="20"/>
  <c r="E16" i="20"/>
  <c r="F16" i="20"/>
  <c r="G16" i="20"/>
  <c r="L16" i="20" s="1"/>
  <c r="L16" i="11" s="1"/>
  <c r="H16" i="20"/>
  <c r="I16" i="20"/>
  <c r="I22" i="20" s="1"/>
  <c r="I22" i="11" s="1"/>
  <c r="J16" i="20"/>
  <c r="K16" i="20"/>
  <c r="L17" i="20"/>
  <c r="L18" i="20"/>
  <c r="D19" i="20"/>
  <c r="E19" i="20"/>
  <c r="L19" i="20" s="1"/>
  <c r="L19" i="11" s="1"/>
  <c r="F19" i="20"/>
  <c r="F22" i="20" s="1"/>
  <c r="F22" i="11" s="1"/>
  <c r="G19" i="20"/>
  <c r="G22" i="20" s="1"/>
  <c r="G22" i="11" s="1"/>
  <c r="H19" i="20"/>
  <c r="H22" i="20" s="1"/>
  <c r="H22" i="11" s="1"/>
  <c r="I19" i="20"/>
  <c r="J19" i="20"/>
  <c r="K19" i="20"/>
  <c r="L20" i="20"/>
  <c r="L21" i="20"/>
  <c r="D22" i="20"/>
  <c r="J22" i="20"/>
  <c r="D25" i="20"/>
  <c r="E25" i="20"/>
  <c r="F25" i="20"/>
  <c r="G25" i="20"/>
  <c r="H25" i="20"/>
  <c r="I25" i="20"/>
  <c r="I34" i="20" s="1"/>
  <c r="I34" i="11" s="1"/>
  <c r="J25" i="20"/>
  <c r="K25" i="20"/>
  <c r="L26" i="20"/>
  <c r="L27" i="20"/>
  <c r="D28" i="20"/>
  <c r="E28" i="20"/>
  <c r="F28" i="20"/>
  <c r="L28" i="20" s="1"/>
  <c r="L28" i="11" s="1"/>
  <c r="G28" i="20"/>
  <c r="H28" i="20"/>
  <c r="I28" i="20"/>
  <c r="J28" i="20"/>
  <c r="K28" i="20"/>
  <c r="L29" i="20"/>
  <c r="L30" i="20"/>
  <c r="D31" i="20"/>
  <c r="D34" i="20" s="1"/>
  <c r="E31" i="20"/>
  <c r="E34" i="20" s="1"/>
  <c r="E34" i="11" s="1"/>
  <c r="F31" i="20"/>
  <c r="G31" i="20"/>
  <c r="H31" i="20"/>
  <c r="I31" i="20"/>
  <c r="J31" i="20"/>
  <c r="K31" i="20"/>
  <c r="L31" i="20" s="1"/>
  <c r="L31" i="11" s="1"/>
  <c r="L32" i="20"/>
  <c r="L33" i="20"/>
  <c r="G34" i="20"/>
  <c r="H34" i="20"/>
  <c r="J34" i="20"/>
  <c r="L36" i="20"/>
  <c r="L37" i="20"/>
  <c r="L38" i="20"/>
  <c r="D41" i="20"/>
  <c r="D50" i="20" s="1"/>
  <c r="E41" i="20"/>
  <c r="F41" i="20"/>
  <c r="G41" i="20"/>
  <c r="H41" i="20"/>
  <c r="I41" i="20"/>
  <c r="J41" i="20"/>
  <c r="K41" i="20"/>
  <c r="L41" i="20"/>
  <c r="L42" i="20"/>
  <c r="L43" i="20"/>
  <c r="D44" i="20"/>
  <c r="E44" i="20"/>
  <c r="F44" i="20"/>
  <c r="G44" i="20"/>
  <c r="H44" i="20"/>
  <c r="L44" i="20" s="1"/>
  <c r="L44" i="11" s="1"/>
  <c r="I44" i="20"/>
  <c r="I50" i="20" s="1"/>
  <c r="I50" i="11" s="1"/>
  <c r="J44" i="20"/>
  <c r="K44" i="20"/>
  <c r="L45" i="20"/>
  <c r="L46" i="20"/>
  <c r="D47" i="20"/>
  <c r="E47" i="20"/>
  <c r="L47" i="20" s="1"/>
  <c r="L47" i="11" s="1"/>
  <c r="F47" i="20"/>
  <c r="F50" i="20" s="1"/>
  <c r="F50" i="11" s="1"/>
  <c r="G47" i="20"/>
  <c r="G50" i="20" s="1"/>
  <c r="G50" i="11" s="1"/>
  <c r="H47" i="20"/>
  <c r="H50" i="20" s="1"/>
  <c r="H50" i="11" s="1"/>
  <c r="I47" i="20"/>
  <c r="J47" i="20"/>
  <c r="K47" i="20"/>
  <c r="L48" i="20"/>
  <c r="L49" i="20"/>
  <c r="E50" i="20"/>
  <c r="J50" i="20"/>
  <c r="K50" i="20"/>
  <c r="L52" i="20"/>
  <c r="L53" i="20"/>
  <c r="L54" i="20"/>
  <c r="D13" i="11"/>
  <c r="E13" i="11"/>
  <c r="F13" i="11"/>
  <c r="G13" i="11"/>
  <c r="H13" i="11"/>
  <c r="I13" i="11"/>
  <c r="J13" i="11"/>
  <c r="K13" i="11"/>
  <c r="D14" i="11"/>
  <c r="E14" i="11"/>
  <c r="F14" i="11"/>
  <c r="G14" i="11"/>
  <c r="H14" i="11"/>
  <c r="I14" i="11"/>
  <c r="J14" i="11"/>
  <c r="K14" i="11"/>
  <c r="L14" i="11"/>
  <c r="D15" i="11"/>
  <c r="E15" i="11"/>
  <c r="F15" i="11"/>
  <c r="G15" i="11"/>
  <c r="H15" i="11"/>
  <c r="I15" i="11"/>
  <c r="J15" i="11"/>
  <c r="K15" i="11"/>
  <c r="L15" i="11"/>
  <c r="D16" i="11"/>
  <c r="E16" i="11"/>
  <c r="F16" i="11"/>
  <c r="G16" i="11"/>
  <c r="H16" i="11"/>
  <c r="I16" i="11"/>
  <c r="J16" i="11"/>
  <c r="K16" i="11"/>
  <c r="D17" i="11"/>
  <c r="E17" i="11"/>
  <c r="F17" i="11"/>
  <c r="G17" i="11"/>
  <c r="H17" i="11"/>
  <c r="I17" i="11"/>
  <c r="J17" i="11"/>
  <c r="K17" i="11"/>
  <c r="L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G19" i="11"/>
  <c r="H19" i="11"/>
  <c r="I19" i="11"/>
  <c r="J19" i="11"/>
  <c r="K19" i="11"/>
  <c r="D20" i="11"/>
  <c r="E20" i="11"/>
  <c r="F20" i="11"/>
  <c r="G20" i="11"/>
  <c r="H20" i="11"/>
  <c r="I20" i="11"/>
  <c r="J20" i="11"/>
  <c r="K20" i="11"/>
  <c r="L20" i="11"/>
  <c r="D21" i="11"/>
  <c r="E21" i="11"/>
  <c r="F21" i="11"/>
  <c r="G21" i="11"/>
  <c r="H21" i="11"/>
  <c r="I21" i="11"/>
  <c r="J21" i="11"/>
  <c r="K21" i="11"/>
  <c r="L21" i="11"/>
  <c r="D22" i="11"/>
  <c r="J22" i="11"/>
  <c r="D23" i="11"/>
  <c r="E23" i="11"/>
  <c r="F23" i="11"/>
  <c r="G23" i="11"/>
  <c r="H23" i="11"/>
  <c r="I23" i="11"/>
  <c r="J23" i="11"/>
  <c r="K23" i="11"/>
  <c r="L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K25" i="11"/>
  <c r="D26" i="11"/>
  <c r="E26" i="11"/>
  <c r="F26" i="11"/>
  <c r="G26" i="11"/>
  <c r="H26" i="11"/>
  <c r="I26" i="11"/>
  <c r="J26" i="11"/>
  <c r="K26" i="11"/>
  <c r="L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G28" i="11"/>
  <c r="H28" i="11"/>
  <c r="I28" i="11"/>
  <c r="J28" i="11"/>
  <c r="K28" i="11"/>
  <c r="D29" i="11"/>
  <c r="E29" i="11"/>
  <c r="F29" i="11"/>
  <c r="G29" i="11"/>
  <c r="H29" i="11"/>
  <c r="I29" i="11"/>
  <c r="J29" i="11"/>
  <c r="K29" i="11"/>
  <c r="L29" i="11"/>
  <c r="D30" i="11"/>
  <c r="E30" i="11"/>
  <c r="F30" i="11"/>
  <c r="G30" i="11"/>
  <c r="H30" i="11"/>
  <c r="I30" i="11"/>
  <c r="J30" i="11"/>
  <c r="K30" i="11"/>
  <c r="L30" i="11"/>
  <c r="D31" i="11"/>
  <c r="E31" i="11"/>
  <c r="F31" i="11"/>
  <c r="G31" i="11"/>
  <c r="H31" i="11"/>
  <c r="I31" i="11"/>
  <c r="J31" i="11"/>
  <c r="K31" i="11"/>
  <c r="D32" i="11"/>
  <c r="E32" i="11"/>
  <c r="F32" i="11"/>
  <c r="G32" i="11"/>
  <c r="H32" i="11"/>
  <c r="I32" i="11"/>
  <c r="J32" i="11"/>
  <c r="K32" i="11"/>
  <c r="L32" i="11"/>
  <c r="D33" i="11"/>
  <c r="E33" i="11"/>
  <c r="F33" i="11"/>
  <c r="G33" i="11"/>
  <c r="H33" i="11"/>
  <c r="I33" i="11"/>
  <c r="J33" i="11"/>
  <c r="K33" i="11"/>
  <c r="L33" i="11"/>
  <c r="G34" i="11"/>
  <c r="H34" i="11"/>
  <c r="J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I36" i="11"/>
  <c r="J36" i="11"/>
  <c r="K36" i="11"/>
  <c r="L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F39" i="11"/>
  <c r="G39" i="11"/>
  <c r="H39" i="11"/>
  <c r="I39" i="11"/>
  <c r="J39" i="11"/>
  <c r="K39" i="11"/>
  <c r="L39" i="11"/>
  <c r="D40" i="11"/>
  <c r="E40" i="11"/>
  <c r="F40" i="11"/>
  <c r="G40" i="11"/>
  <c r="H40" i="11"/>
  <c r="I40" i="11"/>
  <c r="J40" i="11"/>
  <c r="K40" i="11"/>
  <c r="L40" i="11"/>
  <c r="D41" i="11"/>
  <c r="E41" i="11"/>
  <c r="F41" i="11"/>
  <c r="G41" i="11"/>
  <c r="H41" i="11"/>
  <c r="I41" i="11"/>
  <c r="J41" i="11"/>
  <c r="K41" i="11"/>
  <c r="L41" i="11"/>
  <c r="D42" i="11"/>
  <c r="E42" i="11"/>
  <c r="F42" i="11"/>
  <c r="G42" i="11"/>
  <c r="H42" i="11"/>
  <c r="I42" i="11"/>
  <c r="J42" i="11"/>
  <c r="K42" i="11"/>
  <c r="L42" i="11"/>
  <c r="D43" i="11"/>
  <c r="E43" i="11"/>
  <c r="F43" i="11"/>
  <c r="G43" i="11"/>
  <c r="H43" i="11"/>
  <c r="I43" i="11"/>
  <c r="J43" i="11"/>
  <c r="K43" i="11"/>
  <c r="L43" i="11"/>
  <c r="D44" i="11"/>
  <c r="E44" i="11"/>
  <c r="F44" i="11"/>
  <c r="G44" i="11"/>
  <c r="H44" i="11"/>
  <c r="I44" i="11"/>
  <c r="J44" i="11"/>
  <c r="K44" i="11"/>
  <c r="D45" i="11"/>
  <c r="E45" i="11"/>
  <c r="F45" i="11"/>
  <c r="G45" i="11"/>
  <c r="H45" i="11"/>
  <c r="I45" i="11"/>
  <c r="J45" i="11"/>
  <c r="K45" i="11"/>
  <c r="L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I47" i="11"/>
  <c r="J47" i="11"/>
  <c r="K47" i="11"/>
  <c r="D48" i="11"/>
  <c r="E48" i="11"/>
  <c r="F48" i="11"/>
  <c r="G48" i="11"/>
  <c r="H48" i="11"/>
  <c r="I48" i="11"/>
  <c r="J48" i="11"/>
  <c r="K48" i="11"/>
  <c r="L48" i="11"/>
  <c r="D49" i="11"/>
  <c r="E49" i="11"/>
  <c r="F49" i="11"/>
  <c r="G49" i="11"/>
  <c r="H49" i="11"/>
  <c r="I49" i="11"/>
  <c r="J49" i="11"/>
  <c r="K49" i="11"/>
  <c r="L49" i="11"/>
  <c r="E50" i="11"/>
  <c r="J50" i="11"/>
  <c r="K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L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I6" i="21"/>
  <c r="D13" i="21"/>
  <c r="D22" i="21" s="1"/>
  <c r="D22" i="12" s="1"/>
  <c r="E13" i="21"/>
  <c r="F13" i="21"/>
  <c r="G13" i="21"/>
  <c r="H13" i="21"/>
  <c r="I13" i="21"/>
  <c r="J13" i="21"/>
  <c r="K13" i="21"/>
  <c r="L13" i="21"/>
  <c r="L22" i="21" s="1"/>
  <c r="L22" i="12" s="1"/>
  <c r="K14" i="21"/>
  <c r="M14" i="21"/>
  <c r="K15" i="21"/>
  <c r="M15" i="21" s="1"/>
  <c r="D16" i="21"/>
  <c r="E16" i="21"/>
  <c r="K16" i="21" s="1"/>
  <c r="K16" i="12" s="1"/>
  <c r="F16" i="21"/>
  <c r="F22" i="21" s="1"/>
  <c r="F22" i="12" s="1"/>
  <c r="G16" i="21"/>
  <c r="H16" i="21"/>
  <c r="I16" i="21"/>
  <c r="J16" i="21"/>
  <c r="L16" i="21"/>
  <c r="K17" i="21"/>
  <c r="M17" i="21" s="1"/>
  <c r="K18" i="21"/>
  <c r="M18" i="21"/>
  <c r="D19" i="21"/>
  <c r="E19" i="21"/>
  <c r="F19" i="21"/>
  <c r="G19" i="21"/>
  <c r="G22" i="21" s="1"/>
  <c r="G22" i="12" s="1"/>
  <c r="H19" i="21"/>
  <c r="H22" i="21" s="1"/>
  <c r="H22" i="12" s="1"/>
  <c r="I19" i="21"/>
  <c r="J19" i="21"/>
  <c r="L19" i="21"/>
  <c r="K20" i="21"/>
  <c r="M20" i="21"/>
  <c r="M19" i="21" s="1"/>
  <c r="K21" i="21"/>
  <c r="M21" i="21" s="1"/>
  <c r="M21" i="12" s="1"/>
  <c r="I22" i="21"/>
  <c r="J22" i="21"/>
  <c r="D25" i="21"/>
  <c r="E25" i="21"/>
  <c r="F25" i="21"/>
  <c r="G25" i="21"/>
  <c r="G34" i="21" s="1"/>
  <c r="G34" i="12" s="1"/>
  <c r="H25" i="21"/>
  <c r="H34" i="21" s="1"/>
  <c r="H34" i="12" s="1"/>
  <c r="I25" i="21"/>
  <c r="J25" i="21"/>
  <c r="L25" i="21"/>
  <c r="K26" i="21"/>
  <c r="M26" i="21"/>
  <c r="K27" i="21"/>
  <c r="M27" i="21" s="1"/>
  <c r="M27" i="12" s="1"/>
  <c r="D28" i="21"/>
  <c r="E28" i="21"/>
  <c r="F28" i="21"/>
  <c r="G28" i="21"/>
  <c r="H28" i="21"/>
  <c r="I28" i="21"/>
  <c r="K28" i="21" s="1"/>
  <c r="K28" i="12" s="1"/>
  <c r="J28" i="21"/>
  <c r="J34" i="21" s="1"/>
  <c r="J34" i="12" s="1"/>
  <c r="L28" i="21"/>
  <c r="K29" i="21"/>
  <c r="M29" i="21" s="1"/>
  <c r="K30" i="21"/>
  <c r="M30" i="21"/>
  <c r="D31" i="21"/>
  <c r="D34" i="21" s="1"/>
  <c r="D34" i="12" s="1"/>
  <c r="E31" i="21"/>
  <c r="F31" i="21"/>
  <c r="G31" i="21"/>
  <c r="H31" i="21"/>
  <c r="I31" i="21"/>
  <c r="J31" i="21"/>
  <c r="K31" i="21"/>
  <c r="L31" i="21"/>
  <c r="L34" i="21" s="1"/>
  <c r="L34" i="12" s="1"/>
  <c r="K32" i="21"/>
  <c r="M32" i="21"/>
  <c r="M31" i="21" s="1"/>
  <c r="K33" i="21"/>
  <c r="M33" i="21" s="1"/>
  <c r="M33" i="12" s="1"/>
  <c r="E34" i="21"/>
  <c r="F34" i="21"/>
  <c r="K36" i="21"/>
  <c r="M36" i="21" s="1"/>
  <c r="M36" i="12" s="1"/>
  <c r="K37" i="21"/>
  <c r="M37" i="21"/>
  <c r="K38" i="21"/>
  <c r="M38" i="21" s="1"/>
  <c r="M38" i="12" s="1"/>
  <c r="D41" i="21"/>
  <c r="E41" i="21"/>
  <c r="K41" i="21" s="1"/>
  <c r="K41" i="12" s="1"/>
  <c r="F41" i="21"/>
  <c r="F50" i="21" s="1"/>
  <c r="F50" i="12" s="1"/>
  <c r="G41" i="21"/>
  <c r="H41" i="21"/>
  <c r="I41" i="21"/>
  <c r="J41" i="21"/>
  <c r="L41" i="21"/>
  <c r="K42" i="21"/>
  <c r="M42" i="21" s="1"/>
  <c r="K43" i="21"/>
  <c r="M43" i="21"/>
  <c r="D44" i="21"/>
  <c r="E44" i="21"/>
  <c r="F44" i="21"/>
  <c r="G44" i="21"/>
  <c r="K44" i="21" s="1"/>
  <c r="K44" i="12" s="1"/>
  <c r="H44" i="21"/>
  <c r="H50" i="21" s="1"/>
  <c r="H50" i="12" s="1"/>
  <c r="I44" i="21"/>
  <c r="J44" i="21"/>
  <c r="L44" i="21"/>
  <c r="K45" i="21"/>
  <c r="M45" i="21"/>
  <c r="M44" i="21" s="1"/>
  <c r="M44" i="12" s="1"/>
  <c r="K46" i="21"/>
  <c r="M46" i="21" s="1"/>
  <c r="M46" i="12" s="1"/>
  <c r="D47" i="21"/>
  <c r="E47" i="21"/>
  <c r="K47" i="21" s="1"/>
  <c r="F47" i="21"/>
  <c r="G47" i="21"/>
  <c r="H47" i="21"/>
  <c r="I47" i="21"/>
  <c r="I50" i="21" s="1"/>
  <c r="I50" i="12" s="1"/>
  <c r="J47" i="21"/>
  <c r="J50" i="21" s="1"/>
  <c r="J50" i="12" s="1"/>
  <c r="L47" i="21"/>
  <c r="K48" i="21"/>
  <c r="M48" i="21" s="1"/>
  <c r="K49" i="21"/>
  <c r="M49" i="21"/>
  <c r="D50" i="21"/>
  <c r="L50" i="21"/>
  <c r="K52" i="21"/>
  <c r="M52" i="21"/>
  <c r="K53" i="21"/>
  <c r="M53" i="21" s="1"/>
  <c r="M53" i="12" s="1"/>
  <c r="K54" i="21"/>
  <c r="M54" i="21"/>
  <c r="D13" i="12"/>
  <c r="E13" i="12"/>
  <c r="F13" i="12"/>
  <c r="G13" i="12"/>
  <c r="H13" i="12"/>
  <c r="I13" i="12"/>
  <c r="J13" i="12"/>
  <c r="K13" i="12"/>
  <c r="L13" i="12"/>
  <c r="D14" i="12"/>
  <c r="E14" i="12"/>
  <c r="F14" i="12"/>
  <c r="G14" i="12"/>
  <c r="H14" i="12"/>
  <c r="I14" i="12"/>
  <c r="J14" i="12"/>
  <c r="K14" i="12"/>
  <c r="L14" i="12"/>
  <c r="M14" i="12"/>
  <c r="D15" i="12"/>
  <c r="E15" i="12"/>
  <c r="F15" i="12"/>
  <c r="G15" i="12"/>
  <c r="H15" i="12"/>
  <c r="I15" i="12"/>
  <c r="J15" i="12"/>
  <c r="K15" i="12"/>
  <c r="L15" i="12"/>
  <c r="D16" i="12"/>
  <c r="E16" i="12"/>
  <c r="F16" i="12"/>
  <c r="G16" i="12"/>
  <c r="H16" i="12"/>
  <c r="I16" i="12"/>
  <c r="J16" i="12"/>
  <c r="L16" i="12"/>
  <c r="D17" i="12"/>
  <c r="E17" i="12"/>
  <c r="F17" i="12"/>
  <c r="G17" i="12"/>
  <c r="H17" i="12"/>
  <c r="I17" i="12"/>
  <c r="J17" i="12"/>
  <c r="K17" i="12"/>
  <c r="L17" i="12"/>
  <c r="D18" i="12"/>
  <c r="E18" i="12"/>
  <c r="F18" i="12"/>
  <c r="G18" i="12"/>
  <c r="H18" i="12"/>
  <c r="I18" i="12"/>
  <c r="J18" i="12"/>
  <c r="K18" i="12"/>
  <c r="L18" i="12"/>
  <c r="M18" i="12"/>
  <c r="D19" i="12"/>
  <c r="E19" i="12"/>
  <c r="F19" i="12"/>
  <c r="G19" i="12"/>
  <c r="H19" i="12"/>
  <c r="I19" i="12"/>
  <c r="J19" i="12"/>
  <c r="L19" i="12"/>
  <c r="D20" i="12"/>
  <c r="E20" i="12"/>
  <c r="F20" i="12"/>
  <c r="G20" i="12"/>
  <c r="H20" i="12"/>
  <c r="I20" i="12"/>
  <c r="J20" i="12"/>
  <c r="K20" i="12"/>
  <c r="L20" i="12"/>
  <c r="M20" i="12"/>
  <c r="D21" i="12"/>
  <c r="E21" i="12"/>
  <c r="F21" i="12"/>
  <c r="G21" i="12"/>
  <c r="H21" i="12"/>
  <c r="I21" i="12"/>
  <c r="J21" i="12"/>
  <c r="K21" i="12"/>
  <c r="L21" i="12"/>
  <c r="I22" i="12"/>
  <c r="J22" i="12"/>
  <c r="D23" i="12"/>
  <c r="E23" i="12"/>
  <c r="F23" i="12"/>
  <c r="G23" i="12"/>
  <c r="H23" i="12"/>
  <c r="I23" i="12"/>
  <c r="J23" i="12"/>
  <c r="K23" i="12"/>
  <c r="L23" i="12"/>
  <c r="M23" i="12"/>
  <c r="D24" i="12"/>
  <c r="E24" i="12"/>
  <c r="F24" i="12"/>
  <c r="G24" i="12"/>
  <c r="H24" i="12"/>
  <c r="I24" i="12"/>
  <c r="J24" i="12"/>
  <c r="K24" i="12"/>
  <c r="L24" i="12"/>
  <c r="M24" i="12"/>
  <c r="D25" i="12"/>
  <c r="E25" i="12"/>
  <c r="F25" i="12"/>
  <c r="G25" i="12"/>
  <c r="H25" i="12"/>
  <c r="I25" i="12"/>
  <c r="J25" i="12"/>
  <c r="L25" i="12"/>
  <c r="D26" i="12"/>
  <c r="E26" i="12"/>
  <c r="F26" i="12"/>
  <c r="G26" i="12"/>
  <c r="H26" i="12"/>
  <c r="I26" i="12"/>
  <c r="J26" i="12"/>
  <c r="K26" i="12"/>
  <c r="L26" i="12"/>
  <c r="M26" i="12"/>
  <c r="D27" i="12"/>
  <c r="E27" i="12"/>
  <c r="F27" i="12"/>
  <c r="G27" i="12"/>
  <c r="H27" i="12"/>
  <c r="I27" i="12"/>
  <c r="J27" i="12"/>
  <c r="K27" i="12"/>
  <c r="L27" i="12"/>
  <c r="D28" i="12"/>
  <c r="E28" i="12"/>
  <c r="F28" i="12"/>
  <c r="G28" i="12"/>
  <c r="H28" i="12"/>
  <c r="I28" i="12"/>
  <c r="J28" i="12"/>
  <c r="L28" i="12"/>
  <c r="D29" i="12"/>
  <c r="E29" i="12"/>
  <c r="F29" i="12"/>
  <c r="G29" i="12"/>
  <c r="H29" i="12"/>
  <c r="I29" i="12"/>
  <c r="J29" i="12"/>
  <c r="K29" i="12"/>
  <c r="L29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F31" i="12"/>
  <c r="G31" i="12"/>
  <c r="H31" i="12"/>
  <c r="I31" i="12"/>
  <c r="J31" i="12"/>
  <c r="K31" i="12"/>
  <c r="L31" i="12"/>
  <c r="D32" i="12"/>
  <c r="E32" i="12"/>
  <c r="F32" i="12"/>
  <c r="G32" i="12"/>
  <c r="H32" i="12"/>
  <c r="I32" i="12"/>
  <c r="J32" i="12"/>
  <c r="K32" i="12"/>
  <c r="L32" i="12"/>
  <c r="M32" i="12"/>
  <c r="D33" i="12"/>
  <c r="E33" i="12"/>
  <c r="F33" i="12"/>
  <c r="G33" i="12"/>
  <c r="H33" i="12"/>
  <c r="I33" i="12"/>
  <c r="J33" i="12"/>
  <c r="K33" i="12"/>
  <c r="L33" i="12"/>
  <c r="E34" i="12"/>
  <c r="F34" i="12"/>
  <c r="D35" i="12"/>
  <c r="E35" i="12"/>
  <c r="F35" i="12"/>
  <c r="G35" i="12"/>
  <c r="H35" i="12"/>
  <c r="I35" i="12"/>
  <c r="J35" i="12"/>
  <c r="K35" i="12"/>
  <c r="L35" i="12"/>
  <c r="M35" i="12"/>
  <c r="D36" i="12"/>
  <c r="E36" i="12"/>
  <c r="F36" i="12"/>
  <c r="G36" i="12"/>
  <c r="H36" i="12"/>
  <c r="I36" i="12"/>
  <c r="J36" i="12"/>
  <c r="K36" i="12"/>
  <c r="L36" i="12"/>
  <c r="D37" i="12"/>
  <c r="E37" i="12"/>
  <c r="F37" i="12"/>
  <c r="G37" i="12"/>
  <c r="H37" i="12"/>
  <c r="I37" i="12"/>
  <c r="J37" i="12"/>
  <c r="K37" i="12"/>
  <c r="L37" i="12"/>
  <c r="M37" i="12"/>
  <c r="D38" i="12"/>
  <c r="E38" i="12"/>
  <c r="F38" i="12"/>
  <c r="G38" i="12"/>
  <c r="H38" i="12"/>
  <c r="I38" i="12"/>
  <c r="J38" i="12"/>
  <c r="K38" i="12"/>
  <c r="L38" i="12"/>
  <c r="D39" i="12"/>
  <c r="E39" i="12"/>
  <c r="F39" i="12"/>
  <c r="G39" i="12"/>
  <c r="H39" i="12"/>
  <c r="I39" i="12"/>
  <c r="J39" i="12"/>
  <c r="K39" i="12"/>
  <c r="L39" i="12"/>
  <c r="M39" i="12"/>
  <c r="D40" i="12"/>
  <c r="E40" i="12"/>
  <c r="F40" i="12"/>
  <c r="G40" i="12"/>
  <c r="H40" i="12"/>
  <c r="I40" i="12"/>
  <c r="J40" i="12"/>
  <c r="K40" i="12"/>
  <c r="L40" i="12"/>
  <c r="M40" i="12"/>
  <c r="D41" i="12"/>
  <c r="E41" i="12"/>
  <c r="F41" i="12"/>
  <c r="G41" i="12"/>
  <c r="H41" i="12"/>
  <c r="I41" i="12"/>
  <c r="J41" i="12"/>
  <c r="L41" i="12"/>
  <c r="D42" i="12"/>
  <c r="E42" i="12"/>
  <c r="F42" i="12"/>
  <c r="G42" i="12"/>
  <c r="H42" i="12"/>
  <c r="I42" i="12"/>
  <c r="J42" i="12"/>
  <c r="K42" i="12"/>
  <c r="L42" i="12"/>
  <c r="D43" i="12"/>
  <c r="E43" i="12"/>
  <c r="F43" i="12"/>
  <c r="G43" i="12"/>
  <c r="H43" i="12"/>
  <c r="I43" i="12"/>
  <c r="J43" i="12"/>
  <c r="K43" i="12"/>
  <c r="L43" i="12"/>
  <c r="M43" i="12"/>
  <c r="D44" i="12"/>
  <c r="E44" i="12"/>
  <c r="F44" i="12"/>
  <c r="G44" i="12"/>
  <c r="H44" i="12"/>
  <c r="I44" i="12"/>
  <c r="J44" i="12"/>
  <c r="L44" i="12"/>
  <c r="D45" i="12"/>
  <c r="E45" i="12"/>
  <c r="F45" i="12"/>
  <c r="G45" i="12"/>
  <c r="H45" i="12"/>
  <c r="I45" i="12"/>
  <c r="J45" i="12"/>
  <c r="K45" i="12"/>
  <c r="L45" i="12"/>
  <c r="M45" i="12"/>
  <c r="D46" i="12"/>
  <c r="E46" i="12"/>
  <c r="F46" i="12"/>
  <c r="G46" i="12"/>
  <c r="H46" i="12"/>
  <c r="I46" i="12"/>
  <c r="J46" i="12"/>
  <c r="K46" i="12"/>
  <c r="L46" i="12"/>
  <c r="D47" i="12"/>
  <c r="E47" i="12"/>
  <c r="F47" i="12"/>
  <c r="G47" i="12"/>
  <c r="H47" i="12"/>
  <c r="I47" i="12"/>
  <c r="J47" i="12"/>
  <c r="L47" i="12"/>
  <c r="D48" i="12"/>
  <c r="E48" i="12"/>
  <c r="F48" i="12"/>
  <c r="G48" i="12"/>
  <c r="H48" i="12"/>
  <c r="I48" i="12"/>
  <c r="J48" i="12"/>
  <c r="K48" i="12"/>
  <c r="L48" i="12"/>
  <c r="D49" i="12"/>
  <c r="E49" i="12"/>
  <c r="F49" i="12"/>
  <c r="G49" i="12"/>
  <c r="H49" i="12"/>
  <c r="I49" i="12"/>
  <c r="J49" i="12"/>
  <c r="K49" i="12"/>
  <c r="L49" i="12"/>
  <c r="M49" i="12"/>
  <c r="D50" i="12"/>
  <c r="L50" i="12"/>
  <c r="D51" i="12"/>
  <c r="E51" i="12"/>
  <c r="F51" i="12"/>
  <c r="G51" i="12"/>
  <c r="H51" i="12"/>
  <c r="I51" i="12"/>
  <c r="J51" i="12"/>
  <c r="K51" i="12"/>
  <c r="L51" i="12"/>
  <c r="M51" i="12"/>
  <c r="D52" i="12"/>
  <c r="E52" i="12"/>
  <c r="F52" i="12"/>
  <c r="G52" i="12"/>
  <c r="H52" i="12"/>
  <c r="I52" i="12"/>
  <c r="J52" i="12"/>
  <c r="K52" i="12"/>
  <c r="L52" i="12"/>
  <c r="M52" i="12"/>
  <c r="D53" i="12"/>
  <c r="E53" i="12"/>
  <c r="F53" i="12"/>
  <c r="G53" i="12"/>
  <c r="H53" i="12"/>
  <c r="I53" i="12"/>
  <c r="J53" i="12"/>
  <c r="K53" i="12"/>
  <c r="L53" i="12"/>
  <c r="D54" i="12"/>
  <c r="E54" i="12"/>
  <c r="F54" i="12"/>
  <c r="G54" i="12"/>
  <c r="H54" i="12"/>
  <c r="I54" i="12"/>
  <c r="J54" i="12"/>
  <c r="K54" i="12"/>
  <c r="L54" i="12"/>
  <c r="M54" i="12"/>
  <c r="R6" i="22"/>
  <c r="D13" i="22"/>
  <c r="E13" i="22"/>
  <c r="F13" i="22"/>
  <c r="F22" i="22" s="1"/>
  <c r="F22" i="13" s="1"/>
  <c r="G13" i="22"/>
  <c r="H13" i="22"/>
  <c r="I13" i="22"/>
  <c r="J13" i="22"/>
  <c r="K13" i="22"/>
  <c r="L13" i="22"/>
  <c r="M13" i="22"/>
  <c r="N13" i="22"/>
  <c r="N22" i="22" s="1"/>
  <c r="N22" i="13" s="1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AI13" i="22"/>
  <c r="AJ13" i="22"/>
  <c r="AK13" i="22"/>
  <c r="AL13" i="22"/>
  <c r="AM13" i="22"/>
  <c r="AN13" i="22"/>
  <c r="AO13" i="22"/>
  <c r="AP13" i="22"/>
  <c r="AQ13" i="22"/>
  <c r="AR13" i="22"/>
  <c r="D16" i="22"/>
  <c r="E16" i="22"/>
  <c r="E22" i="22" s="1"/>
  <c r="E22" i="13" s="1"/>
  <c r="F16" i="22"/>
  <c r="G16" i="22"/>
  <c r="H16" i="22"/>
  <c r="I16" i="22"/>
  <c r="J16" i="22"/>
  <c r="K16" i="22"/>
  <c r="L16" i="22"/>
  <c r="M16" i="22"/>
  <c r="M22" i="22" s="1"/>
  <c r="M22" i="13" s="1"/>
  <c r="N16" i="22"/>
  <c r="O16" i="22"/>
  <c r="P16" i="22"/>
  <c r="Q16" i="22"/>
  <c r="R16" i="22"/>
  <c r="S16" i="22"/>
  <c r="T16" i="22"/>
  <c r="U16" i="22"/>
  <c r="U22" i="22" s="1"/>
  <c r="U22" i="13" s="1"/>
  <c r="V16" i="22"/>
  <c r="W16" i="22"/>
  <c r="X16" i="22"/>
  <c r="Y16" i="22"/>
  <c r="Z16" i="22"/>
  <c r="AA16" i="22"/>
  <c r="AB16" i="22"/>
  <c r="AC16" i="22"/>
  <c r="AC22" i="22" s="1"/>
  <c r="AC22" i="13" s="1"/>
  <c r="AD16" i="22"/>
  <c r="AE16" i="22"/>
  <c r="AF16" i="22"/>
  <c r="AG16" i="22"/>
  <c r="AH16" i="22"/>
  <c r="AI16" i="22"/>
  <c r="AJ16" i="22"/>
  <c r="AK16" i="22"/>
  <c r="AK22" i="22" s="1"/>
  <c r="AK22" i="13" s="1"/>
  <c r="AL16" i="22"/>
  <c r="AM16" i="22"/>
  <c r="AN16" i="22"/>
  <c r="AO16" i="22"/>
  <c r="AP16" i="22"/>
  <c r="AQ16" i="22"/>
  <c r="AR16" i="22"/>
  <c r="D19" i="22"/>
  <c r="D22" i="22" s="1"/>
  <c r="D22" i="13" s="1"/>
  <c r="E19" i="22"/>
  <c r="F19" i="22"/>
  <c r="G19" i="22"/>
  <c r="H19" i="22"/>
  <c r="I19" i="22"/>
  <c r="J19" i="22"/>
  <c r="K19" i="22"/>
  <c r="L19" i="22"/>
  <c r="L22" i="22" s="1"/>
  <c r="L22" i="13" s="1"/>
  <c r="M19" i="22"/>
  <c r="N19" i="22"/>
  <c r="O19" i="22"/>
  <c r="P19" i="22"/>
  <c r="Q19" i="22"/>
  <c r="R19" i="22"/>
  <c r="S19" i="22"/>
  <c r="T19" i="22"/>
  <c r="T22" i="22" s="1"/>
  <c r="T22" i="13" s="1"/>
  <c r="U19" i="22"/>
  <c r="V19" i="22"/>
  <c r="V22" i="22" s="1"/>
  <c r="V22" i="13" s="1"/>
  <c r="W19" i="22"/>
  <c r="X19" i="22"/>
  <c r="Y19" i="22"/>
  <c r="Z19" i="22"/>
  <c r="AA19" i="22"/>
  <c r="AB19" i="22"/>
  <c r="AB22" i="22" s="1"/>
  <c r="AB22" i="13" s="1"/>
  <c r="AC19" i="22"/>
  <c r="AD19" i="22"/>
  <c r="AD22" i="22" s="1"/>
  <c r="AD22" i="13" s="1"/>
  <c r="AE19" i="22"/>
  <c r="AF19" i="22"/>
  <c r="AG19" i="22"/>
  <c r="AH19" i="22"/>
  <c r="AI19" i="22"/>
  <c r="AJ19" i="22"/>
  <c r="AJ22" i="22" s="1"/>
  <c r="AJ22" i="13" s="1"/>
  <c r="AK19" i="22"/>
  <c r="AL19" i="22"/>
  <c r="AL22" i="22" s="1"/>
  <c r="AL22" i="13" s="1"/>
  <c r="AM19" i="22"/>
  <c r="AN19" i="22"/>
  <c r="AO19" i="22"/>
  <c r="AP19" i="22"/>
  <c r="AQ19" i="22"/>
  <c r="AR19" i="22"/>
  <c r="AR22" i="22" s="1"/>
  <c r="AR22" i="13" s="1"/>
  <c r="G22" i="22"/>
  <c r="H22" i="22"/>
  <c r="I22" i="22"/>
  <c r="J22" i="22"/>
  <c r="K22" i="22"/>
  <c r="O22" i="22"/>
  <c r="P22" i="22"/>
  <c r="Q22" i="22"/>
  <c r="R22" i="22"/>
  <c r="S22" i="22"/>
  <c r="W22" i="22"/>
  <c r="X22" i="22"/>
  <c r="Y22" i="22"/>
  <c r="Z22" i="22"/>
  <c r="AA22" i="22"/>
  <c r="AE22" i="22"/>
  <c r="AF22" i="22"/>
  <c r="AG22" i="22"/>
  <c r="AH22" i="22"/>
  <c r="AI22" i="22"/>
  <c r="AM22" i="22"/>
  <c r="AN22" i="22"/>
  <c r="AO22" i="22"/>
  <c r="AP22" i="22"/>
  <c r="AQ22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AI25" i="22"/>
  <c r="AJ25" i="22"/>
  <c r="AK25" i="22"/>
  <c r="AL25" i="22"/>
  <c r="AM25" i="22"/>
  <c r="AN25" i="22"/>
  <c r="AO25" i="22"/>
  <c r="AP25" i="22"/>
  <c r="AQ25" i="22"/>
  <c r="AR25" i="22"/>
  <c r="D28" i="22"/>
  <c r="E28" i="22"/>
  <c r="F28" i="22"/>
  <c r="G28" i="22"/>
  <c r="H28" i="22"/>
  <c r="I28" i="22"/>
  <c r="I34" i="22" s="1"/>
  <c r="I34" i="13" s="1"/>
  <c r="J28" i="22"/>
  <c r="K28" i="22"/>
  <c r="L28" i="22"/>
  <c r="M28" i="22"/>
  <c r="N28" i="22"/>
  <c r="O28" i="22"/>
  <c r="P28" i="22"/>
  <c r="Q28" i="22"/>
  <c r="Q34" i="22" s="1"/>
  <c r="Q34" i="13" s="1"/>
  <c r="R28" i="22"/>
  <c r="S28" i="22"/>
  <c r="T28" i="22"/>
  <c r="U28" i="22"/>
  <c r="V28" i="22"/>
  <c r="W28" i="22"/>
  <c r="X28" i="22"/>
  <c r="Y28" i="22"/>
  <c r="Y34" i="22" s="1"/>
  <c r="Y34" i="13" s="1"/>
  <c r="Z28" i="22"/>
  <c r="AA28" i="22"/>
  <c r="AB28" i="22"/>
  <c r="AC28" i="22"/>
  <c r="AD28" i="22"/>
  <c r="AE28" i="22"/>
  <c r="AF28" i="22"/>
  <c r="AG28" i="22"/>
  <c r="AG34" i="22" s="1"/>
  <c r="AG34" i="13" s="1"/>
  <c r="AH28" i="22"/>
  <c r="AI28" i="22"/>
  <c r="AJ28" i="22"/>
  <c r="AK28" i="22"/>
  <c r="AL28" i="22"/>
  <c r="AM28" i="22"/>
  <c r="AN28" i="22"/>
  <c r="AO28" i="22"/>
  <c r="AO34" i="22" s="1"/>
  <c r="AO34" i="13" s="1"/>
  <c r="AP28" i="22"/>
  <c r="AQ28" i="22"/>
  <c r="AR28" i="22"/>
  <c r="D31" i="22"/>
  <c r="E31" i="22"/>
  <c r="F31" i="22"/>
  <c r="F34" i="22" s="1"/>
  <c r="F34" i="13" s="1"/>
  <c r="G31" i="22"/>
  <c r="H31" i="22"/>
  <c r="H34" i="22" s="1"/>
  <c r="H34" i="13" s="1"/>
  <c r="I31" i="22"/>
  <c r="J31" i="22"/>
  <c r="J34" i="22" s="1"/>
  <c r="J34" i="13" s="1"/>
  <c r="K31" i="22"/>
  <c r="L31" i="22"/>
  <c r="M31" i="22"/>
  <c r="N31" i="22"/>
  <c r="N34" i="22" s="1"/>
  <c r="N34" i="13" s="1"/>
  <c r="O31" i="22"/>
  <c r="P31" i="22"/>
  <c r="P34" i="22" s="1"/>
  <c r="P34" i="13" s="1"/>
  <c r="Q31" i="22"/>
  <c r="R31" i="22"/>
  <c r="R34" i="22" s="1"/>
  <c r="R34" i="13" s="1"/>
  <c r="S31" i="22"/>
  <c r="T31" i="22"/>
  <c r="U31" i="22"/>
  <c r="V31" i="22"/>
  <c r="V34" i="22" s="1"/>
  <c r="V34" i="13" s="1"/>
  <c r="W31" i="22"/>
  <c r="X31" i="22"/>
  <c r="X34" i="22" s="1"/>
  <c r="X34" i="13" s="1"/>
  <c r="Y31" i="22"/>
  <c r="Z31" i="22"/>
  <c r="Z34" i="22" s="1"/>
  <c r="Z34" i="13" s="1"/>
  <c r="AA31" i="22"/>
  <c r="AB31" i="22"/>
  <c r="AC31" i="22"/>
  <c r="AD31" i="22"/>
  <c r="AD34" i="22" s="1"/>
  <c r="AD34" i="13" s="1"/>
  <c r="AE31" i="22"/>
  <c r="AF31" i="22"/>
  <c r="AF34" i="22" s="1"/>
  <c r="AF34" i="13" s="1"/>
  <c r="AG31" i="22"/>
  <c r="AH31" i="22"/>
  <c r="AH34" i="22" s="1"/>
  <c r="AH34" i="13" s="1"/>
  <c r="AI31" i="22"/>
  <c r="AJ31" i="22"/>
  <c r="AK31" i="22"/>
  <c r="AL31" i="22"/>
  <c r="AL34" i="22" s="1"/>
  <c r="AL34" i="13" s="1"/>
  <c r="AM31" i="22"/>
  <c r="AN31" i="22"/>
  <c r="AN34" i="22" s="1"/>
  <c r="AN34" i="13" s="1"/>
  <c r="AO31" i="22"/>
  <c r="AP31" i="22"/>
  <c r="AP34" i="22" s="1"/>
  <c r="AP34" i="13" s="1"/>
  <c r="AQ31" i="22"/>
  <c r="AR31" i="22"/>
  <c r="D34" i="22"/>
  <c r="E34" i="22"/>
  <c r="G34" i="22"/>
  <c r="K34" i="22"/>
  <c r="L34" i="22"/>
  <c r="M34" i="22"/>
  <c r="O34" i="22"/>
  <c r="S34" i="22"/>
  <c r="T34" i="22"/>
  <c r="U34" i="22"/>
  <c r="W34" i="22"/>
  <c r="AA34" i="22"/>
  <c r="AB34" i="22"/>
  <c r="AC34" i="22"/>
  <c r="AE34" i="22"/>
  <c r="AI34" i="22"/>
  <c r="AJ34" i="22"/>
  <c r="AK34" i="22"/>
  <c r="AM34" i="22"/>
  <c r="AQ34" i="22"/>
  <c r="AR34" i="22"/>
  <c r="D41" i="22"/>
  <c r="E41" i="22"/>
  <c r="F41" i="22"/>
  <c r="G41" i="22"/>
  <c r="H41" i="22"/>
  <c r="I41" i="22"/>
  <c r="J41" i="22"/>
  <c r="K41" i="22"/>
  <c r="L41" i="22"/>
  <c r="M41" i="22"/>
  <c r="N41" i="22"/>
  <c r="O41" i="22"/>
  <c r="P41" i="22"/>
  <c r="Q41" i="22"/>
  <c r="R41" i="22"/>
  <c r="S41" i="22"/>
  <c r="T41" i="22"/>
  <c r="U41" i="22"/>
  <c r="V41" i="22"/>
  <c r="W41" i="22"/>
  <c r="X41" i="22"/>
  <c r="Y41" i="22"/>
  <c r="Z41" i="22"/>
  <c r="AA41" i="22"/>
  <c r="AB41" i="22"/>
  <c r="AC41" i="22"/>
  <c r="AD41" i="22"/>
  <c r="AE41" i="22"/>
  <c r="AF41" i="22"/>
  <c r="AG41" i="22"/>
  <c r="AH41" i="22"/>
  <c r="AI41" i="22"/>
  <c r="AJ41" i="22"/>
  <c r="AK41" i="22"/>
  <c r="AL41" i="22"/>
  <c r="AM41" i="22"/>
  <c r="AN41" i="22"/>
  <c r="AO41" i="22"/>
  <c r="AP41" i="22"/>
  <c r="AQ41" i="22"/>
  <c r="AR41" i="22"/>
  <c r="D44" i="22"/>
  <c r="E44" i="22"/>
  <c r="E50" i="22" s="1"/>
  <c r="E50" i="13" s="1"/>
  <c r="F44" i="22"/>
  <c r="G44" i="22"/>
  <c r="H44" i="22"/>
  <c r="I44" i="22"/>
  <c r="J44" i="22"/>
  <c r="K44" i="22"/>
  <c r="L44" i="22"/>
  <c r="M44" i="22"/>
  <c r="M50" i="22" s="1"/>
  <c r="M50" i="13" s="1"/>
  <c r="N44" i="22"/>
  <c r="O44" i="22"/>
  <c r="P44" i="22"/>
  <c r="Q44" i="22"/>
  <c r="R44" i="22"/>
  <c r="S44" i="22"/>
  <c r="T44" i="22"/>
  <c r="U44" i="22"/>
  <c r="U50" i="22" s="1"/>
  <c r="U50" i="13" s="1"/>
  <c r="V44" i="22"/>
  <c r="W44" i="22"/>
  <c r="X44" i="22"/>
  <c r="Y44" i="22"/>
  <c r="Z44" i="22"/>
  <c r="AA44" i="22"/>
  <c r="AB44" i="22"/>
  <c r="AC44" i="22"/>
  <c r="AC50" i="22" s="1"/>
  <c r="AC50" i="13" s="1"/>
  <c r="AD44" i="22"/>
  <c r="AE44" i="22"/>
  <c r="AF44" i="22"/>
  <c r="AG44" i="22"/>
  <c r="AH44" i="22"/>
  <c r="AI44" i="22"/>
  <c r="AJ44" i="22"/>
  <c r="AK44" i="22"/>
  <c r="AK50" i="22" s="1"/>
  <c r="AK50" i="13" s="1"/>
  <c r="AL44" i="22"/>
  <c r="AM44" i="22"/>
  <c r="AN44" i="22"/>
  <c r="AO44" i="22"/>
  <c r="AP44" i="22"/>
  <c r="AQ44" i="22"/>
  <c r="AR44" i="22"/>
  <c r="D47" i="22"/>
  <c r="D50" i="22" s="1"/>
  <c r="D50" i="13" s="1"/>
  <c r="E47" i="22"/>
  <c r="F47" i="22"/>
  <c r="F50" i="22" s="1"/>
  <c r="F50" i="13" s="1"/>
  <c r="G47" i="22"/>
  <c r="H47" i="22"/>
  <c r="H50" i="22" s="1"/>
  <c r="H50" i="13" s="1"/>
  <c r="I47" i="22"/>
  <c r="J47" i="22"/>
  <c r="J50" i="22" s="1"/>
  <c r="J50" i="13" s="1"/>
  <c r="K47" i="22"/>
  <c r="L47" i="22"/>
  <c r="L50" i="22" s="1"/>
  <c r="L50" i="13" s="1"/>
  <c r="M47" i="22"/>
  <c r="N47" i="22"/>
  <c r="N50" i="22" s="1"/>
  <c r="N50" i="13" s="1"/>
  <c r="O47" i="22"/>
  <c r="P47" i="22"/>
  <c r="P50" i="22" s="1"/>
  <c r="P50" i="13" s="1"/>
  <c r="Q47" i="22"/>
  <c r="R47" i="22"/>
  <c r="R50" i="22" s="1"/>
  <c r="R50" i="13" s="1"/>
  <c r="S47" i="22"/>
  <c r="T47" i="22"/>
  <c r="T50" i="22" s="1"/>
  <c r="T50" i="13" s="1"/>
  <c r="U47" i="22"/>
  <c r="V47" i="22"/>
  <c r="V50" i="22" s="1"/>
  <c r="V50" i="13" s="1"/>
  <c r="W47" i="22"/>
  <c r="X47" i="22"/>
  <c r="X50" i="22" s="1"/>
  <c r="X50" i="13" s="1"/>
  <c r="Y47" i="22"/>
  <c r="Z47" i="22"/>
  <c r="Z50" i="22" s="1"/>
  <c r="Z50" i="13" s="1"/>
  <c r="AA47" i="22"/>
  <c r="AB47" i="22"/>
  <c r="AB50" i="22" s="1"/>
  <c r="AB50" i="13" s="1"/>
  <c r="AC47" i="22"/>
  <c r="AD47" i="22"/>
  <c r="AD50" i="22" s="1"/>
  <c r="AD50" i="13" s="1"/>
  <c r="AE47" i="22"/>
  <c r="AF47" i="22"/>
  <c r="AF50" i="22" s="1"/>
  <c r="AF50" i="13" s="1"/>
  <c r="AG47" i="22"/>
  <c r="AH47" i="22"/>
  <c r="AH50" i="22" s="1"/>
  <c r="AH50" i="13" s="1"/>
  <c r="AI47" i="22"/>
  <c r="AJ47" i="22"/>
  <c r="AJ50" i="22" s="1"/>
  <c r="AJ50" i="13" s="1"/>
  <c r="AK47" i="22"/>
  <c r="AL47" i="22"/>
  <c r="AL50" i="22" s="1"/>
  <c r="AL50" i="13" s="1"/>
  <c r="AM47" i="22"/>
  <c r="AN47" i="22"/>
  <c r="AN50" i="22" s="1"/>
  <c r="AN50" i="13" s="1"/>
  <c r="AO47" i="22"/>
  <c r="AP47" i="22"/>
  <c r="AP50" i="22" s="1"/>
  <c r="AP50" i="13" s="1"/>
  <c r="AQ47" i="22"/>
  <c r="AR47" i="22"/>
  <c r="AR50" i="22" s="1"/>
  <c r="AR50" i="13" s="1"/>
  <c r="G50" i="22"/>
  <c r="I50" i="22"/>
  <c r="K50" i="22"/>
  <c r="O50" i="22"/>
  <c r="Q50" i="22"/>
  <c r="S50" i="22"/>
  <c r="W50" i="22"/>
  <c r="Y50" i="22"/>
  <c r="AA50" i="22"/>
  <c r="AE50" i="22"/>
  <c r="AG50" i="22"/>
  <c r="AI50" i="22"/>
  <c r="AM50" i="22"/>
  <c r="AO50" i="22"/>
  <c r="AQ50" i="22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AI13" i="13"/>
  <c r="AJ13" i="13"/>
  <c r="AK13" i="13"/>
  <c r="AL13" i="13"/>
  <c r="AM13" i="13"/>
  <c r="AN13" i="13"/>
  <c r="AO13" i="13"/>
  <c r="AP13" i="13"/>
  <c r="AQ13" i="13"/>
  <c r="AR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AN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G22" i="13"/>
  <c r="H22" i="13"/>
  <c r="I22" i="13"/>
  <c r="J22" i="13"/>
  <c r="K22" i="13"/>
  <c r="O22" i="13"/>
  <c r="P22" i="13"/>
  <c r="Q22" i="13"/>
  <c r="R22" i="13"/>
  <c r="S22" i="13"/>
  <c r="W22" i="13"/>
  <c r="X22" i="13"/>
  <c r="Y22" i="13"/>
  <c r="Z22" i="13"/>
  <c r="AA22" i="13"/>
  <c r="AE22" i="13"/>
  <c r="AF22" i="13"/>
  <c r="AG22" i="13"/>
  <c r="AH22" i="13"/>
  <c r="AI22" i="13"/>
  <c r="AM22" i="13"/>
  <c r="AN22" i="13"/>
  <c r="AO22" i="13"/>
  <c r="AP22" i="13"/>
  <c r="AQ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AN23" i="13"/>
  <c r="AO23" i="13"/>
  <c r="AP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AK26" i="13"/>
  <c r="AL26" i="13"/>
  <c r="AM26" i="13"/>
  <c r="AN26" i="13"/>
  <c r="AO26" i="13"/>
  <c r="AP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AI29" i="13"/>
  <c r="AJ29" i="13"/>
  <c r="AK29" i="13"/>
  <c r="AL29" i="13"/>
  <c r="AM29" i="13"/>
  <c r="AN29" i="13"/>
  <c r="AO29" i="13"/>
  <c r="AP29" i="13"/>
  <c r="AQ29" i="13"/>
  <c r="AR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AD32" i="13"/>
  <c r="AE32" i="13"/>
  <c r="AF32" i="13"/>
  <c r="AG32" i="13"/>
  <c r="AH32" i="13"/>
  <c r="AI32" i="13"/>
  <c r="AJ32" i="13"/>
  <c r="AK32" i="13"/>
  <c r="AL32" i="13"/>
  <c r="AM32" i="13"/>
  <c r="AN32" i="13"/>
  <c r="AO32" i="13"/>
  <c r="AP32" i="13"/>
  <c r="AQ32" i="13"/>
  <c r="AR32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33" i="13"/>
  <c r="D34" i="13"/>
  <c r="E34" i="13"/>
  <c r="G34" i="13"/>
  <c r="K34" i="13"/>
  <c r="L34" i="13"/>
  <c r="M34" i="13"/>
  <c r="O34" i="13"/>
  <c r="S34" i="13"/>
  <c r="T34" i="13"/>
  <c r="U34" i="13"/>
  <c r="W34" i="13"/>
  <c r="AA34" i="13"/>
  <c r="AB34" i="13"/>
  <c r="AC34" i="13"/>
  <c r="AE34" i="13"/>
  <c r="AI34" i="13"/>
  <c r="AJ34" i="13"/>
  <c r="AK34" i="13"/>
  <c r="AM34" i="13"/>
  <c r="AQ34" i="13"/>
  <c r="AR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D48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X48" i="13"/>
  <c r="Y48" i="13"/>
  <c r="Z48" i="13"/>
  <c r="AA48" i="13"/>
  <c r="AB48" i="13"/>
  <c r="AC48" i="13"/>
  <c r="AD48" i="13"/>
  <c r="AE48" i="13"/>
  <c r="AF48" i="13"/>
  <c r="AG48" i="13"/>
  <c r="AH48" i="13"/>
  <c r="AI48" i="13"/>
  <c r="AJ48" i="13"/>
  <c r="AK48" i="13"/>
  <c r="AL48" i="13"/>
  <c r="AM48" i="13"/>
  <c r="AN48" i="13"/>
  <c r="AO48" i="13"/>
  <c r="AP48" i="13"/>
  <c r="AQ48" i="13"/>
  <c r="AR48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G50" i="13"/>
  <c r="I50" i="13"/>
  <c r="K50" i="13"/>
  <c r="O50" i="13"/>
  <c r="Q50" i="13"/>
  <c r="S50" i="13"/>
  <c r="W50" i="13"/>
  <c r="Y50" i="13"/>
  <c r="AA50" i="13"/>
  <c r="AE50" i="13"/>
  <c r="AG50" i="13"/>
  <c r="AI50" i="13"/>
  <c r="AM50" i="13"/>
  <c r="AO50" i="13"/>
  <c r="AQ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H6" i="23"/>
  <c r="D25" i="23"/>
  <c r="E25" i="23"/>
  <c r="F25" i="23"/>
  <c r="G25" i="23"/>
  <c r="H25" i="23"/>
  <c r="I25" i="23"/>
  <c r="J25" i="23"/>
  <c r="K25" i="23"/>
  <c r="K25" i="14" s="1"/>
  <c r="L25" i="23"/>
  <c r="M26" i="23"/>
  <c r="M27" i="23"/>
  <c r="M25" i="23" s="1"/>
  <c r="M25" i="14" s="1"/>
  <c r="D28" i="23"/>
  <c r="E28" i="23"/>
  <c r="F28" i="23"/>
  <c r="G28" i="23"/>
  <c r="M28" i="23" s="1"/>
  <c r="M28" i="14" s="1"/>
  <c r="H28" i="23"/>
  <c r="I28" i="23"/>
  <c r="J28" i="23"/>
  <c r="K28" i="23"/>
  <c r="L28" i="23"/>
  <c r="M29" i="23"/>
  <c r="M30" i="23"/>
  <c r="D31" i="23"/>
  <c r="E31" i="23"/>
  <c r="F31" i="23"/>
  <c r="G31" i="23"/>
  <c r="M31" i="23" s="1"/>
  <c r="M31" i="14" s="1"/>
  <c r="H31" i="23"/>
  <c r="H34" i="23" s="1"/>
  <c r="H34" i="14" s="1"/>
  <c r="I31" i="23"/>
  <c r="I34" i="23" s="1"/>
  <c r="I34" i="14" s="1"/>
  <c r="J31" i="23"/>
  <c r="J34" i="23" s="1"/>
  <c r="J34" i="14" s="1"/>
  <c r="K31" i="23"/>
  <c r="L31" i="23"/>
  <c r="M32" i="23"/>
  <c r="M33" i="23"/>
  <c r="D34" i="23"/>
  <c r="E34" i="23"/>
  <c r="F34" i="23"/>
  <c r="G34" i="23"/>
  <c r="K34" i="23"/>
  <c r="L34" i="23"/>
  <c r="D37" i="23"/>
  <c r="E37" i="23"/>
  <c r="F37" i="23"/>
  <c r="G37" i="23"/>
  <c r="H37" i="23"/>
  <c r="I37" i="23"/>
  <c r="J37" i="23"/>
  <c r="K37" i="23"/>
  <c r="L37" i="23"/>
  <c r="M37" i="23"/>
  <c r="M38" i="23"/>
  <c r="M39" i="23"/>
  <c r="D40" i="23"/>
  <c r="E40" i="23"/>
  <c r="F40" i="23"/>
  <c r="G40" i="23"/>
  <c r="H40" i="23"/>
  <c r="I40" i="23"/>
  <c r="J40" i="23"/>
  <c r="K40" i="23"/>
  <c r="L40" i="23"/>
  <c r="M40" i="23"/>
  <c r="M41" i="23"/>
  <c r="M42" i="23"/>
  <c r="D43" i="23"/>
  <c r="D46" i="23" s="1"/>
  <c r="E43" i="23"/>
  <c r="F43" i="23"/>
  <c r="G43" i="23"/>
  <c r="H43" i="23"/>
  <c r="I43" i="23"/>
  <c r="M43" i="23" s="1"/>
  <c r="M43" i="14" s="1"/>
  <c r="J43" i="23"/>
  <c r="J46" i="23" s="1"/>
  <c r="K43" i="23"/>
  <c r="K46" i="23" s="1"/>
  <c r="L43" i="23"/>
  <c r="L46" i="23" s="1"/>
  <c r="M44" i="23"/>
  <c r="M45" i="23"/>
  <c r="E46" i="23"/>
  <c r="E48" i="23" s="1"/>
  <c r="F46" i="23"/>
  <c r="F48" i="23" s="1"/>
  <c r="G46" i="23"/>
  <c r="H46" i="23"/>
  <c r="H48" i="23" s="1"/>
  <c r="I46" i="23"/>
  <c r="G48" i="23"/>
  <c r="G50" i="23" s="1"/>
  <c r="G50" i="14" s="1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D15" i="14"/>
  <c r="E15" i="14"/>
  <c r="F15" i="14"/>
  <c r="G15" i="14"/>
  <c r="H15" i="14"/>
  <c r="I15" i="14"/>
  <c r="J15" i="14"/>
  <c r="K15" i="14"/>
  <c r="L15" i="14"/>
  <c r="M15" i="14"/>
  <c r="D16" i="14"/>
  <c r="E16" i="14"/>
  <c r="F16" i="14"/>
  <c r="G16" i="14"/>
  <c r="H16" i="14"/>
  <c r="I16" i="14"/>
  <c r="J16" i="14"/>
  <c r="K16" i="14"/>
  <c r="L16" i="14"/>
  <c r="M16" i="14"/>
  <c r="D17" i="14"/>
  <c r="E17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E24" i="14"/>
  <c r="F24" i="14"/>
  <c r="G24" i="14"/>
  <c r="H24" i="14"/>
  <c r="I24" i="14"/>
  <c r="J24" i="14"/>
  <c r="K24" i="14"/>
  <c r="L24" i="14"/>
  <c r="M24" i="14"/>
  <c r="D25" i="14"/>
  <c r="E25" i="14"/>
  <c r="F25" i="14"/>
  <c r="G25" i="14"/>
  <c r="H25" i="14"/>
  <c r="I25" i="14"/>
  <c r="J25" i="14"/>
  <c r="L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M27" i="14"/>
  <c r="D28" i="14"/>
  <c r="E28" i="14"/>
  <c r="F28" i="14"/>
  <c r="G28" i="14"/>
  <c r="H28" i="14"/>
  <c r="I28" i="14"/>
  <c r="J28" i="14"/>
  <c r="K28" i="14"/>
  <c r="L28" i="14"/>
  <c r="D29" i="14"/>
  <c r="E29" i="14"/>
  <c r="F29" i="14"/>
  <c r="G29" i="14"/>
  <c r="H29" i="14"/>
  <c r="I29" i="14"/>
  <c r="J29" i="14"/>
  <c r="K29" i="14"/>
  <c r="L29" i="14"/>
  <c r="M29" i="14"/>
  <c r="D30" i="14"/>
  <c r="E30" i="14"/>
  <c r="F30" i="14"/>
  <c r="G30" i="14"/>
  <c r="H30" i="14"/>
  <c r="I30" i="14"/>
  <c r="J30" i="14"/>
  <c r="K30" i="14"/>
  <c r="L30" i="14"/>
  <c r="M30" i="14"/>
  <c r="D31" i="14"/>
  <c r="E31" i="14"/>
  <c r="F31" i="14"/>
  <c r="H31" i="14"/>
  <c r="I31" i="14"/>
  <c r="J31" i="14"/>
  <c r="K31" i="14"/>
  <c r="L31" i="14"/>
  <c r="D32" i="14"/>
  <c r="E32" i="14"/>
  <c r="F32" i="14"/>
  <c r="G32" i="14"/>
  <c r="H32" i="14"/>
  <c r="I32" i="14"/>
  <c r="J32" i="14"/>
  <c r="K32" i="14"/>
  <c r="L32" i="14"/>
  <c r="M32" i="14"/>
  <c r="D33" i="14"/>
  <c r="E33" i="14"/>
  <c r="F33" i="14"/>
  <c r="G33" i="14"/>
  <c r="H33" i="14"/>
  <c r="I33" i="14"/>
  <c r="J33" i="14"/>
  <c r="K33" i="14"/>
  <c r="L33" i="14"/>
  <c r="M33" i="14"/>
  <c r="D34" i="14"/>
  <c r="E34" i="14"/>
  <c r="F34" i="14"/>
  <c r="G34" i="14"/>
  <c r="K34" i="14"/>
  <c r="L34" i="14"/>
  <c r="D35" i="14"/>
  <c r="E35" i="14"/>
  <c r="F35" i="14"/>
  <c r="G35" i="14"/>
  <c r="H35" i="14"/>
  <c r="I35" i="14"/>
  <c r="J35" i="14"/>
  <c r="K35" i="14"/>
  <c r="L35" i="14"/>
  <c r="M35" i="14"/>
  <c r="D36" i="14"/>
  <c r="E36" i="14"/>
  <c r="F36" i="14"/>
  <c r="G36" i="14"/>
  <c r="H36" i="14"/>
  <c r="I36" i="14"/>
  <c r="J36" i="14"/>
  <c r="K36" i="14"/>
  <c r="L36" i="14"/>
  <c r="M36" i="14"/>
  <c r="D37" i="14"/>
  <c r="E37" i="14"/>
  <c r="F37" i="14"/>
  <c r="G37" i="14"/>
  <c r="H37" i="14"/>
  <c r="I37" i="14"/>
  <c r="J37" i="14"/>
  <c r="K37" i="14"/>
  <c r="L37" i="14"/>
  <c r="M37" i="14"/>
  <c r="D38" i="14"/>
  <c r="E38" i="14"/>
  <c r="F38" i="14"/>
  <c r="G38" i="14"/>
  <c r="H38" i="14"/>
  <c r="I38" i="14"/>
  <c r="J38" i="14"/>
  <c r="K38" i="14"/>
  <c r="L38" i="14"/>
  <c r="M38" i="14"/>
  <c r="D39" i="14"/>
  <c r="E39" i="14"/>
  <c r="F39" i="14"/>
  <c r="G39" i="14"/>
  <c r="H39" i="14"/>
  <c r="I39" i="14"/>
  <c r="J39" i="14"/>
  <c r="K39" i="14"/>
  <c r="L39" i="14"/>
  <c r="M39" i="14"/>
  <c r="D40" i="14"/>
  <c r="E40" i="14"/>
  <c r="F40" i="14"/>
  <c r="G40" i="14"/>
  <c r="H40" i="14"/>
  <c r="I40" i="14"/>
  <c r="J40" i="14"/>
  <c r="K40" i="14"/>
  <c r="L40" i="14"/>
  <c r="M40" i="14"/>
  <c r="D41" i="14"/>
  <c r="E41" i="14"/>
  <c r="F41" i="14"/>
  <c r="G41" i="14"/>
  <c r="H41" i="14"/>
  <c r="I41" i="14"/>
  <c r="J41" i="14"/>
  <c r="K41" i="14"/>
  <c r="L41" i="14"/>
  <c r="M41" i="14"/>
  <c r="D42" i="14"/>
  <c r="E42" i="14"/>
  <c r="F42" i="14"/>
  <c r="G42" i="14"/>
  <c r="H42" i="14"/>
  <c r="I42" i="14"/>
  <c r="J42" i="14"/>
  <c r="K42" i="14"/>
  <c r="L42" i="14"/>
  <c r="M42" i="14"/>
  <c r="D43" i="14"/>
  <c r="E43" i="14"/>
  <c r="F43" i="14"/>
  <c r="G43" i="14"/>
  <c r="H43" i="14"/>
  <c r="I43" i="14"/>
  <c r="J43" i="14"/>
  <c r="K43" i="14"/>
  <c r="L43" i="14"/>
  <c r="D44" i="14"/>
  <c r="E44" i="14"/>
  <c r="F44" i="14"/>
  <c r="G44" i="14"/>
  <c r="H44" i="14"/>
  <c r="I44" i="14"/>
  <c r="J44" i="14"/>
  <c r="K44" i="14"/>
  <c r="L44" i="14"/>
  <c r="M44" i="14"/>
  <c r="D45" i="14"/>
  <c r="E45" i="14"/>
  <c r="F45" i="14"/>
  <c r="G45" i="14"/>
  <c r="H45" i="14"/>
  <c r="I45" i="14"/>
  <c r="J45" i="14"/>
  <c r="K45" i="14"/>
  <c r="L45" i="14"/>
  <c r="M45" i="14"/>
  <c r="E46" i="14"/>
  <c r="F46" i="14"/>
  <c r="G46" i="14"/>
  <c r="H46" i="14"/>
  <c r="I46" i="14"/>
  <c r="D47" i="14"/>
  <c r="E47" i="14"/>
  <c r="F47" i="14"/>
  <c r="G47" i="14"/>
  <c r="H47" i="14"/>
  <c r="I47" i="14"/>
  <c r="J47" i="14"/>
  <c r="K47" i="14"/>
  <c r="L47" i="14"/>
  <c r="M47" i="14"/>
  <c r="G48" i="14"/>
  <c r="D49" i="14"/>
  <c r="E49" i="14"/>
  <c r="F49" i="14"/>
  <c r="G49" i="14"/>
  <c r="H49" i="14"/>
  <c r="I49" i="14"/>
  <c r="J49" i="14"/>
  <c r="K49" i="14"/>
  <c r="L49" i="14"/>
  <c r="M49" i="14"/>
  <c r="H5" i="24"/>
  <c r="D25" i="24"/>
  <c r="D25" i="15" s="1"/>
  <c r="E25" i="24"/>
  <c r="F25" i="24"/>
  <c r="G25" i="24"/>
  <c r="H25" i="24"/>
  <c r="H34" i="24" s="1"/>
  <c r="H34" i="15" s="1"/>
  <c r="I25" i="24"/>
  <c r="J25" i="24"/>
  <c r="J25" i="15" s="1"/>
  <c r="K25" i="24"/>
  <c r="L25" i="24"/>
  <c r="L25" i="15" s="1"/>
  <c r="L26" i="24"/>
  <c r="L27" i="24"/>
  <c r="D28" i="24"/>
  <c r="E28" i="24"/>
  <c r="L28" i="24" s="1"/>
  <c r="L28" i="15" s="1"/>
  <c r="F28" i="24"/>
  <c r="G28" i="24"/>
  <c r="G28" i="15" s="1"/>
  <c r="H28" i="24"/>
  <c r="I28" i="24"/>
  <c r="I28" i="15" s="1"/>
  <c r="J28" i="24"/>
  <c r="K28" i="24"/>
  <c r="L29" i="24"/>
  <c r="L29" i="15" s="1"/>
  <c r="L30" i="24"/>
  <c r="D31" i="24"/>
  <c r="D34" i="24" s="1"/>
  <c r="E31" i="24"/>
  <c r="E34" i="24" s="1"/>
  <c r="E34" i="15" s="1"/>
  <c r="F31" i="24"/>
  <c r="F34" i="24" s="1"/>
  <c r="F34" i="15" s="1"/>
  <c r="G31" i="24"/>
  <c r="H31" i="24"/>
  <c r="I31" i="24"/>
  <c r="J31" i="24"/>
  <c r="J34" i="24" s="1"/>
  <c r="J34" i="15" s="1"/>
  <c r="K31" i="24"/>
  <c r="L32" i="24"/>
  <c r="L33" i="24"/>
  <c r="L33" i="15" s="1"/>
  <c r="G34" i="24"/>
  <c r="G34" i="15" s="1"/>
  <c r="K34" i="24"/>
  <c r="K34" i="15" s="1"/>
  <c r="D37" i="24"/>
  <c r="E37" i="24"/>
  <c r="F37" i="24"/>
  <c r="F37" i="15" s="1"/>
  <c r="G37" i="24"/>
  <c r="H37" i="24"/>
  <c r="I37" i="24"/>
  <c r="J37" i="24"/>
  <c r="K37" i="24"/>
  <c r="L38" i="24"/>
  <c r="L39" i="24"/>
  <c r="L39" i="15" s="1"/>
  <c r="D40" i="24"/>
  <c r="E40" i="24"/>
  <c r="L40" i="24" s="1"/>
  <c r="L40" i="15" s="1"/>
  <c r="F40" i="24"/>
  <c r="G40" i="24"/>
  <c r="G46" i="24" s="1"/>
  <c r="H40" i="24"/>
  <c r="I40" i="24"/>
  <c r="J40" i="24"/>
  <c r="K40" i="24"/>
  <c r="K40" i="15" s="1"/>
  <c r="L41" i="24"/>
  <c r="L42" i="24"/>
  <c r="D43" i="24"/>
  <c r="D46" i="24" s="1"/>
  <c r="E43" i="24"/>
  <c r="F43" i="24"/>
  <c r="G43" i="24"/>
  <c r="H43" i="24"/>
  <c r="H43" i="15" s="1"/>
  <c r="I43" i="24"/>
  <c r="J43" i="24"/>
  <c r="J46" i="24" s="1"/>
  <c r="K43" i="24"/>
  <c r="K46" i="24" s="1"/>
  <c r="L44" i="24"/>
  <c r="L45" i="24"/>
  <c r="E46" i="24"/>
  <c r="E46" i="15" s="1"/>
  <c r="I46" i="24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4" i="15"/>
  <c r="E24" i="15"/>
  <c r="F24" i="15"/>
  <c r="G24" i="15"/>
  <c r="H24" i="15"/>
  <c r="I24" i="15"/>
  <c r="J24" i="15"/>
  <c r="K24" i="15"/>
  <c r="L24" i="15"/>
  <c r="E25" i="15"/>
  <c r="F25" i="15"/>
  <c r="G25" i="15"/>
  <c r="I25" i="15"/>
  <c r="K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L27" i="15"/>
  <c r="D28" i="15"/>
  <c r="F28" i="15"/>
  <c r="H28" i="15"/>
  <c r="J28" i="15"/>
  <c r="K28" i="15"/>
  <c r="D29" i="15"/>
  <c r="E29" i="15"/>
  <c r="F29" i="15"/>
  <c r="G29" i="15"/>
  <c r="H29" i="15"/>
  <c r="I29" i="15"/>
  <c r="J29" i="15"/>
  <c r="K29" i="15"/>
  <c r="D30" i="15"/>
  <c r="E30" i="15"/>
  <c r="F30" i="15"/>
  <c r="G30" i="15"/>
  <c r="H30" i="15"/>
  <c r="I30" i="15"/>
  <c r="J30" i="15"/>
  <c r="K30" i="15"/>
  <c r="L30" i="15"/>
  <c r="D31" i="15"/>
  <c r="E31" i="15"/>
  <c r="G31" i="15"/>
  <c r="H31" i="15"/>
  <c r="I31" i="15"/>
  <c r="K31" i="15"/>
  <c r="D32" i="15"/>
  <c r="E32" i="15"/>
  <c r="F32" i="15"/>
  <c r="G32" i="15"/>
  <c r="H32" i="15"/>
  <c r="I32" i="15"/>
  <c r="J32" i="15"/>
  <c r="K32" i="15"/>
  <c r="L32" i="15"/>
  <c r="D33" i="15"/>
  <c r="E33" i="15"/>
  <c r="F33" i="15"/>
  <c r="G33" i="15"/>
  <c r="H33" i="15"/>
  <c r="I33" i="15"/>
  <c r="J33" i="15"/>
  <c r="K33" i="15"/>
  <c r="D35" i="15"/>
  <c r="E35" i="15"/>
  <c r="F35" i="15"/>
  <c r="G35" i="15"/>
  <c r="H35" i="15"/>
  <c r="I35" i="15"/>
  <c r="J35" i="15"/>
  <c r="K35" i="15"/>
  <c r="L35" i="15"/>
  <c r="D36" i="15"/>
  <c r="E36" i="15"/>
  <c r="F36" i="15"/>
  <c r="G36" i="15"/>
  <c r="H36" i="15"/>
  <c r="I36" i="15"/>
  <c r="J36" i="15"/>
  <c r="K36" i="15"/>
  <c r="L36" i="15"/>
  <c r="D37" i="15"/>
  <c r="E37" i="15"/>
  <c r="G37" i="15"/>
  <c r="H37" i="15"/>
  <c r="I37" i="15"/>
  <c r="J37" i="15"/>
  <c r="K37" i="15"/>
  <c r="D38" i="15"/>
  <c r="E38" i="15"/>
  <c r="F38" i="15"/>
  <c r="G38" i="15"/>
  <c r="H38" i="15"/>
  <c r="I38" i="15"/>
  <c r="J38" i="15"/>
  <c r="K38" i="15"/>
  <c r="L38" i="15"/>
  <c r="D39" i="15"/>
  <c r="E39" i="15"/>
  <c r="F39" i="15"/>
  <c r="G39" i="15"/>
  <c r="H39" i="15"/>
  <c r="I39" i="15"/>
  <c r="J39" i="15"/>
  <c r="K39" i="15"/>
  <c r="D40" i="15"/>
  <c r="E40" i="15"/>
  <c r="F40" i="15"/>
  <c r="G40" i="15"/>
  <c r="H40" i="15"/>
  <c r="I40" i="15"/>
  <c r="J40" i="15"/>
  <c r="D41" i="15"/>
  <c r="E41" i="15"/>
  <c r="F41" i="15"/>
  <c r="G41" i="15"/>
  <c r="H41" i="15"/>
  <c r="I41" i="15"/>
  <c r="J41" i="15"/>
  <c r="K41" i="15"/>
  <c r="L41" i="15"/>
  <c r="D42" i="15"/>
  <c r="E42" i="15"/>
  <c r="F42" i="15"/>
  <c r="G42" i="15"/>
  <c r="H42" i="15"/>
  <c r="I42" i="15"/>
  <c r="J42" i="15"/>
  <c r="K42" i="15"/>
  <c r="L42" i="15"/>
  <c r="D43" i="15"/>
  <c r="E43" i="15"/>
  <c r="F43" i="15"/>
  <c r="G43" i="15"/>
  <c r="I43" i="15"/>
  <c r="J43" i="15"/>
  <c r="K43" i="15"/>
  <c r="D44" i="15"/>
  <c r="E44" i="15"/>
  <c r="F44" i="15"/>
  <c r="G44" i="15"/>
  <c r="H44" i="15"/>
  <c r="I44" i="15"/>
  <c r="J44" i="15"/>
  <c r="K44" i="15"/>
  <c r="L44" i="15"/>
  <c r="D45" i="15"/>
  <c r="E45" i="15"/>
  <c r="F45" i="15"/>
  <c r="G45" i="15"/>
  <c r="H45" i="15"/>
  <c r="I45" i="15"/>
  <c r="J45" i="15"/>
  <c r="K45" i="15"/>
  <c r="L45" i="15"/>
  <c r="I46" i="15"/>
  <c r="D47" i="15"/>
  <c r="E47" i="15"/>
  <c r="F47" i="15"/>
  <c r="G47" i="15"/>
  <c r="H47" i="15"/>
  <c r="I47" i="15"/>
  <c r="J47" i="15"/>
  <c r="K47" i="15"/>
  <c r="L47" i="15"/>
  <c r="D49" i="15"/>
  <c r="E49" i="15"/>
  <c r="F49" i="15"/>
  <c r="G49" i="15"/>
  <c r="H49" i="15"/>
  <c r="I49" i="15"/>
  <c r="J49" i="15"/>
  <c r="K49" i="15"/>
  <c r="L49" i="15"/>
  <c r="I4" i="25"/>
  <c r="K13" i="25"/>
  <c r="K14" i="25"/>
  <c r="K16" i="25"/>
  <c r="K17" i="25"/>
  <c r="K19" i="25"/>
  <c r="K20" i="25"/>
  <c r="D25" i="25"/>
  <c r="D25" i="16" s="1"/>
  <c r="E25" i="25"/>
  <c r="F25" i="25"/>
  <c r="G25" i="25"/>
  <c r="H25" i="25"/>
  <c r="H25" i="16" s="1"/>
  <c r="I25" i="25"/>
  <c r="J25" i="25"/>
  <c r="K25" i="25"/>
  <c r="L25" i="25"/>
  <c r="L25" i="16" s="1"/>
  <c r="M26" i="25"/>
  <c r="M27" i="25"/>
  <c r="D28" i="25"/>
  <c r="D28" i="16" s="1"/>
  <c r="E28" i="25"/>
  <c r="F28" i="25"/>
  <c r="G28" i="25"/>
  <c r="H28" i="25"/>
  <c r="I28" i="25"/>
  <c r="J28" i="25"/>
  <c r="K28" i="25"/>
  <c r="L28" i="25"/>
  <c r="M28" i="25" s="1"/>
  <c r="M28" i="16" s="1"/>
  <c r="M29" i="25"/>
  <c r="M30" i="25"/>
  <c r="D31" i="25"/>
  <c r="D31" i="16" s="1"/>
  <c r="E31" i="25"/>
  <c r="E34" i="25" s="1"/>
  <c r="F31" i="25"/>
  <c r="F34" i="25" s="1"/>
  <c r="F34" i="16" s="1"/>
  <c r="G31" i="25"/>
  <c r="H31" i="25"/>
  <c r="H31" i="16" s="1"/>
  <c r="I31" i="25"/>
  <c r="J31" i="25"/>
  <c r="K31" i="25"/>
  <c r="L31" i="25"/>
  <c r="M32" i="25"/>
  <c r="M33" i="25"/>
  <c r="G34" i="25"/>
  <c r="H34" i="25"/>
  <c r="H34" i="16" s="1"/>
  <c r="I34" i="25"/>
  <c r="J34" i="25"/>
  <c r="K34" i="25"/>
  <c r="D37" i="25"/>
  <c r="E37" i="25"/>
  <c r="F37" i="25"/>
  <c r="F46" i="25" s="1"/>
  <c r="G37" i="25"/>
  <c r="H37" i="25"/>
  <c r="I37" i="25"/>
  <c r="J37" i="25"/>
  <c r="J46" i="25" s="1"/>
  <c r="K37" i="25"/>
  <c r="M38" i="25"/>
  <c r="M39" i="25"/>
  <c r="D40" i="25"/>
  <c r="E40" i="25"/>
  <c r="F40" i="25"/>
  <c r="G40" i="25"/>
  <c r="H40" i="25"/>
  <c r="I40" i="25"/>
  <c r="J40" i="25"/>
  <c r="K40" i="25"/>
  <c r="L40" i="25"/>
  <c r="M41" i="25"/>
  <c r="M42" i="25"/>
  <c r="D43" i="25"/>
  <c r="E43" i="25"/>
  <c r="F43" i="25"/>
  <c r="G43" i="25"/>
  <c r="G43" i="16" s="1"/>
  <c r="H43" i="25"/>
  <c r="I43" i="25"/>
  <c r="I46" i="25" s="1"/>
  <c r="J43" i="25"/>
  <c r="K43" i="25"/>
  <c r="M44" i="25"/>
  <c r="M45" i="25"/>
  <c r="D46" i="25"/>
  <c r="E46" i="25"/>
  <c r="H46" i="25"/>
  <c r="H48" i="25" s="1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K13" i="16"/>
  <c r="L13" i="16"/>
  <c r="M13" i="16"/>
  <c r="D14" i="16"/>
  <c r="E14" i="16"/>
  <c r="F14" i="16"/>
  <c r="G14" i="16"/>
  <c r="H14" i="16"/>
  <c r="I14" i="16"/>
  <c r="J14" i="16"/>
  <c r="K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K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K22" i="16"/>
  <c r="L22" i="16"/>
  <c r="M22" i="16"/>
  <c r="D23" i="16"/>
  <c r="E23" i="16"/>
  <c r="F23" i="16"/>
  <c r="G23" i="16"/>
  <c r="H23" i="16"/>
  <c r="I23" i="16"/>
  <c r="J23" i="16"/>
  <c r="K23" i="16"/>
  <c r="L23" i="16"/>
  <c r="M23" i="16"/>
  <c r="D24" i="16"/>
  <c r="E24" i="16"/>
  <c r="F24" i="16"/>
  <c r="G24" i="16"/>
  <c r="H24" i="16"/>
  <c r="I24" i="16"/>
  <c r="J24" i="16"/>
  <c r="K24" i="16"/>
  <c r="L24" i="16"/>
  <c r="M24" i="16"/>
  <c r="E25" i="16"/>
  <c r="F25" i="16"/>
  <c r="G25" i="16"/>
  <c r="I25" i="16"/>
  <c r="J25" i="16"/>
  <c r="K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M27" i="16"/>
  <c r="E28" i="16"/>
  <c r="F28" i="16"/>
  <c r="G28" i="16"/>
  <c r="H28" i="16"/>
  <c r="I28" i="16"/>
  <c r="J28" i="16"/>
  <c r="K28" i="16"/>
  <c r="D29" i="16"/>
  <c r="E29" i="16"/>
  <c r="F29" i="16"/>
  <c r="G29" i="16"/>
  <c r="H29" i="16"/>
  <c r="I29" i="16"/>
  <c r="J29" i="16"/>
  <c r="K29" i="16"/>
  <c r="L29" i="16"/>
  <c r="M29" i="16"/>
  <c r="D30" i="16"/>
  <c r="E30" i="16"/>
  <c r="F30" i="16"/>
  <c r="G30" i="16"/>
  <c r="H30" i="16"/>
  <c r="I30" i="16"/>
  <c r="J30" i="16"/>
  <c r="K30" i="16"/>
  <c r="L30" i="16"/>
  <c r="M30" i="16"/>
  <c r="E31" i="16"/>
  <c r="F31" i="16"/>
  <c r="G31" i="16"/>
  <c r="I31" i="16"/>
  <c r="J31" i="16"/>
  <c r="K31" i="16"/>
  <c r="D32" i="16"/>
  <c r="E32" i="16"/>
  <c r="F32" i="16"/>
  <c r="G32" i="16"/>
  <c r="H32" i="16"/>
  <c r="I32" i="16"/>
  <c r="J32" i="16"/>
  <c r="K32" i="16"/>
  <c r="L32" i="16"/>
  <c r="M32" i="16"/>
  <c r="D33" i="16"/>
  <c r="E33" i="16"/>
  <c r="F33" i="16"/>
  <c r="G33" i="16"/>
  <c r="H33" i="16"/>
  <c r="I33" i="16"/>
  <c r="J33" i="16"/>
  <c r="K33" i="16"/>
  <c r="L33" i="16"/>
  <c r="M33" i="16"/>
  <c r="G34" i="16"/>
  <c r="I34" i="16"/>
  <c r="J34" i="16"/>
  <c r="K34" i="16"/>
  <c r="D35" i="16"/>
  <c r="E35" i="16"/>
  <c r="F35" i="16"/>
  <c r="G35" i="16"/>
  <c r="H35" i="16"/>
  <c r="I35" i="16"/>
  <c r="J35" i="16"/>
  <c r="K35" i="16"/>
  <c r="L35" i="16"/>
  <c r="M35" i="16"/>
  <c r="D36" i="16"/>
  <c r="E36" i="16"/>
  <c r="F36" i="16"/>
  <c r="G36" i="16"/>
  <c r="H36" i="16"/>
  <c r="I36" i="16"/>
  <c r="J36" i="16"/>
  <c r="K36" i="16"/>
  <c r="L36" i="16"/>
  <c r="M36" i="16"/>
  <c r="D37" i="16"/>
  <c r="E37" i="16"/>
  <c r="F37" i="16"/>
  <c r="G37" i="16"/>
  <c r="H37" i="16"/>
  <c r="I37" i="16"/>
  <c r="J37" i="16"/>
  <c r="K37" i="16"/>
  <c r="L37" i="16"/>
  <c r="D38" i="16"/>
  <c r="E38" i="16"/>
  <c r="F38" i="16"/>
  <c r="G38" i="16"/>
  <c r="H38" i="16"/>
  <c r="I38" i="16"/>
  <c r="J38" i="16"/>
  <c r="K38" i="16"/>
  <c r="L38" i="16"/>
  <c r="M38" i="16"/>
  <c r="D39" i="16"/>
  <c r="E39" i="16"/>
  <c r="F39" i="16"/>
  <c r="G39" i="16"/>
  <c r="H39" i="16"/>
  <c r="I39" i="16"/>
  <c r="J39" i="16"/>
  <c r="K39" i="16"/>
  <c r="L39" i="16"/>
  <c r="M39" i="16"/>
  <c r="D40" i="16"/>
  <c r="E40" i="16"/>
  <c r="F40" i="16"/>
  <c r="G40" i="16"/>
  <c r="H40" i="16"/>
  <c r="I40" i="16"/>
  <c r="J40" i="16"/>
  <c r="K40" i="16"/>
  <c r="L40" i="16"/>
  <c r="D41" i="16"/>
  <c r="E41" i="16"/>
  <c r="F41" i="16"/>
  <c r="G41" i="16"/>
  <c r="H41" i="16"/>
  <c r="I41" i="16"/>
  <c r="J41" i="16"/>
  <c r="K41" i="16"/>
  <c r="L41" i="16"/>
  <c r="M41" i="16"/>
  <c r="D42" i="16"/>
  <c r="E42" i="16"/>
  <c r="F42" i="16"/>
  <c r="G42" i="16"/>
  <c r="H42" i="16"/>
  <c r="I42" i="16"/>
  <c r="J42" i="16"/>
  <c r="K42" i="16"/>
  <c r="L42" i="16"/>
  <c r="M42" i="16"/>
  <c r="D43" i="16"/>
  <c r="E43" i="16"/>
  <c r="F43" i="16"/>
  <c r="H43" i="16"/>
  <c r="I43" i="16"/>
  <c r="J43" i="16"/>
  <c r="K43" i="16"/>
  <c r="L43" i="16"/>
  <c r="D44" i="16"/>
  <c r="E44" i="16"/>
  <c r="F44" i="16"/>
  <c r="G44" i="16"/>
  <c r="H44" i="16"/>
  <c r="I44" i="16"/>
  <c r="J44" i="16"/>
  <c r="K44" i="16"/>
  <c r="L44" i="16"/>
  <c r="M44" i="16"/>
  <c r="D45" i="16"/>
  <c r="E45" i="16"/>
  <c r="F45" i="16"/>
  <c r="G45" i="16"/>
  <c r="H45" i="16"/>
  <c r="I45" i="16"/>
  <c r="J45" i="16"/>
  <c r="K45" i="16"/>
  <c r="L45" i="16"/>
  <c r="M45" i="16"/>
  <c r="D46" i="16"/>
  <c r="E46" i="16"/>
  <c r="H46" i="16"/>
  <c r="L46" i="16"/>
  <c r="D47" i="16"/>
  <c r="E47" i="16"/>
  <c r="F47" i="16"/>
  <c r="G47" i="16"/>
  <c r="H47" i="16"/>
  <c r="I47" i="16"/>
  <c r="J47" i="16"/>
  <c r="K47" i="16"/>
  <c r="L47" i="16"/>
  <c r="M47" i="16"/>
  <c r="D49" i="16"/>
  <c r="E49" i="16"/>
  <c r="F49" i="16"/>
  <c r="G49" i="16"/>
  <c r="H49" i="16"/>
  <c r="I49" i="16"/>
  <c r="J49" i="16"/>
  <c r="K49" i="16"/>
  <c r="L49" i="16"/>
  <c r="M49" i="16"/>
  <c r="D50" i="16"/>
  <c r="E50" i="16"/>
  <c r="F50" i="16"/>
  <c r="G50" i="16"/>
  <c r="H50" i="16"/>
  <c r="I50" i="16"/>
  <c r="J50" i="16"/>
  <c r="K50" i="16"/>
  <c r="L50" i="16"/>
  <c r="M50" i="16"/>
  <c r="D51" i="16"/>
  <c r="E51" i="16"/>
  <c r="F51" i="16"/>
  <c r="G51" i="16"/>
  <c r="H51" i="16"/>
  <c r="I51" i="16"/>
  <c r="J51" i="16"/>
  <c r="K51" i="16"/>
  <c r="L51" i="16"/>
  <c r="M51" i="16"/>
  <c r="O5" i="26"/>
  <c r="D25" i="26"/>
  <c r="E25" i="26"/>
  <c r="F25" i="26"/>
  <c r="G25" i="26"/>
  <c r="H25" i="26"/>
  <c r="H34" i="26" s="1"/>
  <c r="I25" i="26"/>
  <c r="J25" i="26"/>
  <c r="K25" i="26"/>
  <c r="L25" i="26"/>
  <c r="M25" i="26"/>
  <c r="N25" i="26"/>
  <c r="O25" i="26"/>
  <c r="P25" i="26"/>
  <c r="P34" i="26" s="1"/>
  <c r="Q25" i="26"/>
  <c r="R25" i="26"/>
  <c r="S25" i="26"/>
  <c r="T25" i="26"/>
  <c r="U25" i="26"/>
  <c r="V25" i="26"/>
  <c r="W25" i="26"/>
  <c r="X25" i="26"/>
  <c r="X34" i="26" s="1"/>
  <c r="Y25" i="26"/>
  <c r="Z25" i="26"/>
  <c r="AA25" i="26"/>
  <c r="AB25" i="26"/>
  <c r="AC25" i="26"/>
  <c r="AD25" i="26"/>
  <c r="AE25" i="26"/>
  <c r="AF25" i="26"/>
  <c r="AF34" i="26" s="1"/>
  <c r="AG25" i="26"/>
  <c r="AH25" i="26"/>
  <c r="AI25" i="26"/>
  <c r="AJ25" i="26"/>
  <c r="AK25" i="26"/>
  <c r="AL25" i="26"/>
  <c r="AM25" i="26"/>
  <c r="AN25" i="26"/>
  <c r="AN34" i="26" s="1"/>
  <c r="AO25" i="26"/>
  <c r="AP25" i="26"/>
  <c r="AQ25" i="26"/>
  <c r="AR25" i="26"/>
  <c r="D28" i="26"/>
  <c r="E28" i="26"/>
  <c r="F28" i="26"/>
  <c r="G28" i="26"/>
  <c r="G34" i="26" s="1"/>
  <c r="H28" i="26"/>
  <c r="I28" i="26"/>
  <c r="J28" i="26"/>
  <c r="K28" i="26"/>
  <c r="L28" i="26"/>
  <c r="M28" i="26"/>
  <c r="N28" i="26"/>
  <c r="O28" i="26"/>
  <c r="O34" i="26" s="1"/>
  <c r="P28" i="26"/>
  <c r="Q28" i="26"/>
  <c r="R28" i="26"/>
  <c r="S28" i="26"/>
  <c r="T28" i="26"/>
  <c r="U28" i="26"/>
  <c r="V28" i="26"/>
  <c r="W28" i="26"/>
  <c r="W34" i="26" s="1"/>
  <c r="X28" i="26"/>
  <c r="Y28" i="26"/>
  <c r="Z28" i="26"/>
  <c r="AA28" i="26"/>
  <c r="AB28" i="26"/>
  <c r="AC28" i="26"/>
  <c r="AD28" i="26"/>
  <c r="AE28" i="26"/>
  <c r="AE34" i="26" s="1"/>
  <c r="AF28" i="26"/>
  <c r="AG28" i="26"/>
  <c r="AH28" i="26"/>
  <c r="AI28" i="26"/>
  <c r="AJ28" i="26"/>
  <c r="AK28" i="26"/>
  <c r="AL28" i="26"/>
  <c r="AM28" i="26"/>
  <c r="AM34" i="26" s="1"/>
  <c r="AN28" i="26"/>
  <c r="AO28" i="26"/>
  <c r="AP28" i="26"/>
  <c r="AQ28" i="26"/>
  <c r="AR28" i="26"/>
  <c r="D31" i="26"/>
  <c r="D34" i="26" s="1"/>
  <c r="D29" i="17" s="1"/>
  <c r="E31" i="26"/>
  <c r="F31" i="26"/>
  <c r="F34" i="26" s="1"/>
  <c r="G31" i="26"/>
  <c r="H31" i="26"/>
  <c r="I31" i="26"/>
  <c r="J31" i="26"/>
  <c r="J34" i="26" s="1"/>
  <c r="J29" i="17" s="1"/>
  <c r="K31" i="26"/>
  <c r="L31" i="26"/>
  <c r="L34" i="26" s="1"/>
  <c r="L29" i="17" s="1"/>
  <c r="M31" i="26"/>
  <c r="N31" i="26"/>
  <c r="N34" i="26" s="1"/>
  <c r="O31" i="26"/>
  <c r="P31" i="26"/>
  <c r="Q31" i="26"/>
  <c r="R31" i="26"/>
  <c r="S31" i="26"/>
  <c r="T31" i="26"/>
  <c r="T34" i="26" s="1"/>
  <c r="T29" i="17" s="1"/>
  <c r="U31" i="26"/>
  <c r="V31" i="26"/>
  <c r="V34" i="26" s="1"/>
  <c r="W31" i="26"/>
  <c r="X31" i="26"/>
  <c r="Y31" i="26"/>
  <c r="Z31" i="26"/>
  <c r="AA31" i="26"/>
  <c r="AB31" i="26"/>
  <c r="AB34" i="26" s="1"/>
  <c r="AB29" i="17" s="1"/>
  <c r="AC31" i="26"/>
  <c r="AD31" i="26"/>
  <c r="AD34" i="26" s="1"/>
  <c r="AE31" i="26"/>
  <c r="AF31" i="26"/>
  <c r="AG31" i="26"/>
  <c r="AH31" i="26"/>
  <c r="AH34" i="26" s="1"/>
  <c r="AH29" i="17" s="1"/>
  <c r="AI31" i="26"/>
  <c r="AJ31" i="26"/>
  <c r="AJ34" i="26" s="1"/>
  <c r="AJ29" i="17" s="1"/>
  <c r="AK31" i="26"/>
  <c r="AL31" i="26"/>
  <c r="AL34" i="26" s="1"/>
  <c r="AM31" i="26"/>
  <c r="AN31" i="26"/>
  <c r="AO31" i="26"/>
  <c r="AP31" i="26"/>
  <c r="AQ31" i="26"/>
  <c r="AR31" i="26"/>
  <c r="AR34" i="26" s="1"/>
  <c r="AR29" i="17" s="1"/>
  <c r="E34" i="26"/>
  <c r="E29" i="17" s="1"/>
  <c r="I34" i="26"/>
  <c r="M34" i="26"/>
  <c r="Q34" i="26"/>
  <c r="R34" i="26"/>
  <c r="U34" i="26"/>
  <c r="Y34" i="26"/>
  <c r="Y29" i="17" s="1"/>
  <c r="Z34" i="26"/>
  <c r="Z29" i="17" s="1"/>
  <c r="AA34" i="26"/>
  <c r="AC34" i="26"/>
  <c r="AG34" i="26"/>
  <c r="AI34" i="26"/>
  <c r="AK34" i="26"/>
  <c r="AO34" i="26"/>
  <c r="AO29" i="17" s="1"/>
  <c r="AP34" i="26"/>
  <c r="AP29" i="17" s="1"/>
  <c r="AQ34" i="26"/>
  <c r="D37" i="26"/>
  <c r="E37" i="26"/>
  <c r="F37" i="26"/>
  <c r="G37" i="26"/>
  <c r="H37" i="26"/>
  <c r="I37" i="26"/>
  <c r="I32" i="17" s="1"/>
  <c r="J37" i="26"/>
  <c r="J46" i="26" s="1"/>
  <c r="K37" i="26"/>
  <c r="L37" i="26"/>
  <c r="M37" i="26"/>
  <c r="N37" i="26"/>
  <c r="O37" i="26"/>
  <c r="P37" i="26"/>
  <c r="Q37" i="26"/>
  <c r="Q32" i="17" s="1"/>
  <c r="R37" i="26"/>
  <c r="R46" i="26" s="1"/>
  <c r="S37" i="26"/>
  <c r="T37" i="26"/>
  <c r="U37" i="26"/>
  <c r="V37" i="26"/>
  <c r="W37" i="26"/>
  <c r="X37" i="26"/>
  <c r="Y37" i="26"/>
  <c r="Y32" i="17" s="1"/>
  <c r="Z37" i="26"/>
  <c r="Z46" i="26" s="1"/>
  <c r="AA37" i="26"/>
  <c r="AB37" i="26"/>
  <c r="AC37" i="26"/>
  <c r="AD37" i="26"/>
  <c r="AE37" i="26"/>
  <c r="AF37" i="26"/>
  <c r="AG37" i="26"/>
  <c r="AG32" i="17" s="1"/>
  <c r="AH37" i="26"/>
  <c r="AH46" i="26" s="1"/>
  <c r="AI37" i="26"/>
  <c r="AJ37" i="26"/>
  <c r="AK37" i="26"/>
  <c r="AL37" i="26"/>
  <c r="AM37" i="26"/>
  <c r="AN37" i="26"/>
  <c r="AO37" i="26"/>
  <c r="AO32" i="17" s="1"/>
  <c r="AP37" i="26"/>
  <c r="AP46" i="26" s="1"/>
  <c r="AQ37" i="26"/>
  <c r="AR37" i="26"/>
  <c r="D40" i="26"/>
  <c r="E40" i="26"/>
  <c r="F40" i="26"/>
  <c r="G40" i="26"/>
  <c r="H40" i="26"/>
  <c r="I40" i="26"/>
  <c r="I35" i="17" s="1"/>
  <c r="J40" i="26"/>
  <c r="K40" i="26"/>
  <c r="L40" i="26"/>
  <c r="M40" i="26"/>
  <c r="N40" i="26"/>
  <c r="O40" i="26"/>
  <c r="P40" i="26"/>
  <c r="Q40" i="26"/>
  <c r="Q35" i="17" s="1"/>
  <c r="R40" i="26"/>
  <c r="S40" i="26"/>
  <c r="T40" i="26"/>
  <c r="U40" i="26"/>
  <c r="V40" i="26"/>
  <c r="W40" i="26"/>
  <c r="X40" i="26"/>
  <c r="Y40" i="26"/>
  <c r="Y35" i="17" s="1"/>
  <c r="Z40" i="26"/>
  <c r="AA40" i="26"/>
  <c r="AB40" i="26"/>
  <c r="AC40" i="26"/>
  <c r="AD40" i="26"/>
  <c r="AE40" i="26"/>
  <c r="AF40" i="26"/>
  <c r="AG40" i="26"/>
  <c r="AG35" i="17" s="1"/>
  <c r="AH40" i="26"/>
  <c r="AI40" i="26"/>
  <c r="AJ40" i="26"/>
  <c r="AK40" i="26"/>
  <c r="AL40" i="26"/>
  <c r="AM40" i="26"/>
  <c r="AN40" i="26"/>
  <c r="AO40" i="26"/>
  <c r="AO35" i="17" s="1"/>
  <c r="AP40" i="26"/>
  <c r="AQ40" i="26"/>
  <c r="AR40" i="26"/>
  <c r="D43" i="26"/>
  <c r="E43" i="26"/>
  <c r="F43" i="26"/>
  <c r="G43" i="26"/>
  <c r="G38" i="17" s="1"/>
  <c r="H43" i="26"/>
  <c r="H46" i="26" s="1"/>
  <c r="I43" i="26"/>
  <c r="J43" i="26"/>
  <c r="K43" i="26"/>
  <c r="L43" i="26"/>
  <c r="M43" i="26"/>
  <c r="M46" i="26" s="1"/>
  <c r="N43" i="26"/>
  <c r="O43" i="26"/>
  <c r="O38" i="17" s="1"/>
  <c r="P43" i="26"/>
  <c r="P46" i="26" s="1"/>
  <c r="Q43" i="26"/>
  <c r="Q46" i="26" s="1"/>
  <c r="R43" i="26"/>
  <c r="S43" i="26"/>
  <c r="T43" i="26"/>
  <c r="U43" i="26"/>
  <c r="U46" i="26" s="1"/>
  <c r="V43" i="26"/>
  <c r="W43" i="26"/>
  <c r="W38" i="17" s="1"/>
  <c r="X43" i="26"/>
  <c r="X46" i="26" s="1"/>
  <c r="Y43" i="26"/>
  <c r="Y46" i="26" s="1"/>
  <c r="Z43" i="26"/>
  <c r="AA43" i="26"/>
  <c r="AA46" i="26" s="1"/>
  <c r="AB43" i="26"/>
  <c r="AC43" i="26"/>
  <c r="AC46" i="26" s="1"/>
  <c r="AD43" i="26"/>
  <c r="AE43" i="26"/>
  <c r="AE38" i="17" s="1"/>
  <c r="AF43" i="26"/>
  <c r="AF46" i="26" s="1"/>
  <c r="AG43" i="26"/>
  <c r="AG46" i="26" s="1"/>
  <c r="AH43" i="26"/>
  <c r="AI43" i="26"/>
  <c r="AI46" i="26" s="1"/>
  <c r="AJ43" i="26"/>
  <c r="AK43" i="26"/>
  <c r="AK46" i="26" s="1"/>
  <c r="AL43" i="26"/>
  <c r="AM43" i="26"/>
  <c r="AM38" i="17" s="1"/>
  <c r="AN43" i="26"/>
  <c r="AN46" i="26" s="1"/>
  <c r="AO43" i="26"/>
  <c r="AO46" i="26" s="1"/>
  <c r="AP43" i="26"/>
  <c r="AQ43" i="26"/>
  <c r="AQ46" i="26" s="1"/>
  <c r="AR43" i="26"/>
  <c r="D46" i="26"/>
  <c r="D48" i="26" s="1"/>
  <c r="E46" i="26"/>
  <c r="F46" i="26"/>
  <c r="F41" i="17" s="1"/>
  <c r="G46" i="26"/>
  <c r="G48" i="26" s="1"/>
  <c r="K46" i="26"/>
  <c r="L46" i="26"/>
  <c r="L48" i="26" s="1"/>
  <c r="N46" i="26"/>
  <c r="N41" i="17" s="1"/>
  <c r="O46" i="26"/>
  <c r="O48" i="26" s="1"/>
  <c r="S46" i="26"/>
  <c r="T46" i="26"/>
  <c r="T48" i="26" s="1"/>
  <c r="V46" i="26"/>
  <c r="V41" i="17" s="1"/>
  <c r="W46" i="26"/>
  <c r="W48" i="26" s="1"/>
  <c r="AB46" i="26"/>
  <c r="AB48" i="26" s="1"/>
  <c r="AD46" i="26"/>
  <c r="AD41" i="17" s="1"/>
  <c r="AE46" i="26"/>
  <c r="AE48" i="26" s="1"/>
  <c r="AJ46" i="26"/>
  <c r="AJ48" i="26" s="1"/>
  <c r="AL46" i="26"/>
  <c r="AL41" i="17" s="1"/>
  <c r="AM46" i="26"/>
  <c r="AM48" i="26" s="1"/>
  <c r="AR46" i="26"/>
  <c r="AR48" i="26" s="1"/>
  <c r="F48" i="26"/>
  <c r="F50" i="26" s="1"/>
  <c r="F45" i="17" s="1"/>
  <c r="N48" i="26"/>
  <c r="N50" i="26" s="1"/>
  <c r="N45" i="17" s="1"/>
  <c r="V48" i="26"/>
  <c r="V50" i="26" s="1"/>
  <c r="V45" i="17" s="1"/>
  <c r="AD48" i="26"/>
  <c r="AD50" i="26" s="1"/>
  <c r="AD45" i="17" s="1"/>
  <c r="AL48" i="26"/>
  <c r="AL50" i="26" s="1"/>
  <c r="AL45" i="17" s="1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AI19" i="17"/>
  <c r="AJ19" i="17"/>
  <c r="AK19" i="17"/>
  <c r="AL19" i="17"/>
  <c r="AM19" i="17"/>
  <c r="AN19" i="17"/>
  <c r="AO19" i="17"/>
  <c r="AP19" i="17"/>
  <c r="AQ19" i="17"/>
  <c r="AR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AI20" i="17"/>
  <c r="AJ20" i="17"/>
  <c r="AK20" i="17"/>
  <c r="AL20" i="17"/>
  <c r="AM20" i="17"/>
  <c r="AN20" i="17"/>
  <c r="AO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D23" i="17"/>
  <c r="E23" i="17"/>
  <c r="F23" i="17"/>
  <c r="H23" i="17"/>
  <c r="I23" i="17"/>
  <c r="J23" i="17"/>
  <c r="K23" i="17"/>
  <c r="L23" i="17"/>
  <c r="M23" i="17"/>
  <c r="N23" i="17"/>
  <c r="P23" i="17"/>
  <c r="Q23" i="17"/>
  <c r="R23" i="17"/>
  <c r="S23" i="17"/>
  <c r="T23" i="17"/>
  <c r="U23" i="17"/>
  <c r="V23" i="17"/>
  <c r="X23" i="17"/>
  <c r="Y23" i="17"/>
  <c r="Z23" i="17"/>
  <c r="AA23" i="17"/>
  <c r="AB23" i="17"/>
  <c r="AC23" i="17"/>
  <c r="AD23" i="17"/>
  <c r="AF23" i="17"/>
  <c r="AG23" i="17"/>
  <c r="AH23" i="17"/>
  <c r="AI23" i="17"/>
  <c r="AJ23" i="17"/>
  <c r="AK23" i="17"/>
  <c r="AL23" i="17"/>
  <c r="AN23" i="17"/>
  <c r="AO23" i="17"/>
  <c r="AP23" i="17"/>
  <c r="AQ23" i="17"/>
  <c r="AR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AI26" i="17"/>
  <c r="AJ26" i="17"/>
  <c r="AK26" i="17"/>
  <c r="AL26" i="17"/>
  <c r="AM26" i="17"/>
  <c r="AN26" i="17"/>
  <c r="AO26" i="17"/>
  <c r="AP26" i="17"/>
  <c r="AQ26" i="17"/>
  <c r="AR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F29" i="17"/>
  <c r="G29" i="17"/>
  <c r="H29" i="17"/>
  <c r="I29" i="17"/>
  <c r="M29" i="17"/>
  <c r="N29" i="17"/>
  <c r="O29" i="17"/>
  <c r="P29" i="17"/>
  <c r="Q29" i="17"/>
  <c r="R29" i="17"/>
  <c r="U29" i="17"/>
  <c r="V29" i="17"/>
  <c r="W29" i="17"/>
  <c r="X29" i="17"/>
  <c r="AA29" i="17"/>
  <c r="AC29" i="17"/>
  <c r="AD29" i="17"/>
  <c r="AE29" i="17"/>
  <c r="AF29" i="17"/>
  <c r="AG29" i="17"/>
  <c r="AI29" i="17"/>
  <c r="AK29" i="17"/>
  <c r="AL29" i="17"/>
  <c r="AM29" i="17"/>
  <c r="AN29" i="17"/>
  <c r="AQ29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G32" i="17"/>
  <c r="H32" i="17"/>
  <c r="K32" i="17"/>
  <c r="L32" i="17"/>
  <c r="M32" i="17"/>
  <c r="N32" i="17"/>
  <c r="O32" i="17"/>
  <c r="P32" i="17"/>
  <c r="S32" i="17"/>
  <c r="T32" i="17"/>
  <c r="U32" i="17"/>
  <c r="V32" i="17"/>
  <c r="W32" i="17"/>
  <c r="X32" i="17"/>
  <c r="AA32" i="17"/>
  <c r="AB32" i="17"/>
  <c r="AC32" i="17"/>
  <c r="AD32" i="17"/>
  <c r="AE32" i="17"/>
  <c r="AF32" i="17"/>
  <c r="AI32" i="17"/>
  <c r="AJ32" i="17"/>
  <c r="AK32" i="17"/>
  <c r="AL32" i="17"/>
  <c r="AM32" i="17"/>
  <c r="AN32" i="17"/>
  <c r="AQ32" i="17"/>
  <c r="AR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F35" i="17"/>
  <c r="G35" i="17"/>
  <c r="H35" i="17"/>
  <c r="J35" i="17"/>
  <c r="K35" i="17"/>
  <c r="L35" i="17"/>
  <c r="M35" i="17"/>
  <c r="N35" i="17"/>
  <c r="O35" i="17"/>
  <c r="P35" i="17"/>
  <c r="R35" i="17"/>
  <c r="S35" i="17"/>
  <c r="T35" i="17"/>
  <c r="U35" i="17"/>
  <c r="V35" i="17"/>
  <c r="W35" i="17"/>
  <c r="X35" i="17"/>
  <c r="Z35" i="17"/>
  <c r="AA35" i="17"/>
  <c r="AB35" i="17"/>
  <c r="AC35" i="17"/>
  <c r="AD35" i="17"/>
  <c r="AE35" i="17"/>
  <c r="AF35" i="17"/>
  <c r="AH35" i="17"/>
  <c r="AI35" i="17"/>
  <c r="AJ35" i="17"/>
  <c r="AK35" i="17"/>
  <c r="AL35" i="17"/>
  <c r="AM35" i="17"/>
  <c r="AN35" i="17"/>
  <c r="AP35" i="17"/>
  <c r="AQ35" i="17"/>
  <c r="AR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I38" i="17"/>
  <c r="J38" i="17"/>
  <c r="K38" i="17"/>
  <c r="L38" i="17"/>
  <c r="M38" i="17"/>
  <c r="N38" i="17"/>
  <c r="Q38" i="17"/>
  <c r="R38" i="17"/>
  <c r="S38" i="17"/>
  <c r="T38" i="17"/>
  <c r="U38" i="17"/>
  <c r="V38" i="17"/>
  <c r="Y38" i="17"/>
  <c r="Z38" i="17"/>
  <c r="AA38" i="17"/>
  <c r="AB38" i="17"/>
  <c r="AC38" i="17"/>
  <c r="AD38" i="17"/>
  <c r="AG38" i="17"/>
  <c r="AH38" i="17"/>
  <c r="AI38" i="17"/>
  <c r="AJ38" i="17"/>
  <c r="AK38" i="17"/>
  <c r="AL38" i="17"/>
  <c r="AO38" i="17"/>
  <c r="AP38" i="17"/>
  <c r="AQ38" i="17"/>
  <c r="AR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AI39" i="17"/>
  <c r="AJ39" i="17"/>
  <c r="AK39" i="17"/>
  <c r="AL39" i="17"/>
  <c r="AM39" i="17"/>
  <c r="AN39" i="17"/>
  <c r="AO39" i="17"/>
  <c r="AP39" i="17"/>
  <c r="AQ39" i="17"/>
  <c r="AR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D41" i="17"/>
  <c r="E41" i="17"/>
  <c r="K41" i="17"/>
  <c r="L41" i="17"/>
  <c r="S41" i="17"/>
  <c r="T41" i="17"/>
  <c r="AB41" i="17"/>
  <c r="AJ41" i="17"/>
  <c r="AR41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AI42" i="17"/>
  <c r="AJ42" i="17"/>
  <c r="AK42" i="17"/>
  <c r="AL42" i="17"/>
  <c r="AM42" i="17"/>
  <c r="AN42" i="17"/>
  <c r="AO42" i="17"/>
  <c r="AP42" i="17"/>
  <c r="AQ42" i="17"/>
  <c r="AR42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AM43" i="17" l="1"/>
  <c r="AM50" i="26"/>
  <c r="AM45" i="17" s="1"/>
  <c r="T43" i="17"/>
  <c r="T50" i="26"/>
  <c r="T45" i="17" s="1"/>
  <c r="D43" i="17"/>
  <c r="D50" i="26"/>
  <c r="D45" i="17" s="1"/>
  <c r="AK41" i="17"/>
  <c r="AK48" i="26"/>
  <c r="AC41" i="17"/>
  <c r="AC48" i="26"/>
  <c r="U41" i="17"/>
  <c r="U48" i="26"/>
  <c r="M41" i="17"/>
  <c r="M48" i="26"/>
  <c r="AJ43" i="17"/>
  <c r="AJ50" i="26"/>
  <c r="AJ45" i="17" s="1"/>
  <c r="O50" i="26"/>
  <c r="O45" i="17" s="1"/>
  <c r="O43" i="17"/>
  <c r="AE50" i="26"/>
  <c r="AE45" i="17" s="1"/>
  <c r="AE43" i="17"/>
  <c r="AQ41" i="17"/>
  <c r="AQ48" i="26"/>
  <c r="AI41" i="17"/>
  <c r="AI48" i="26"/>
  <c r="AA41" i="17"/>
  <c r="AA48" i="26"/>
  <c r="L43" i="17"/>
  <c r="L50" i="26"/>
  <c r="L45" i="17" s="1"/>
  <c r="AB43" i="17"/>
  <c r="AB50" i="26"/>
  <c r="AB45" i="17" s="1"/>
  <c r="AO41" i="17"/>
  <c r="AO48" i="26"/>
  <c r="AG48" i="26"/>
  <c r="AG41" i="17"/>
  <c r="Y41" i="17"/>
  <c r="Y48" i="26"/>
  <c r="Q48" i="26"/>
  <c r="Q41" i="17"/>
  <c r="W50" i="26"/>
  <c r="W45" i="17" s="1"/>
  <c r="W43" i="17"/>
  <c r="G50" i="26"/>
  <c r="G45" i="17" s="1"/>
  <c r="G43" i="17"/>
  <c r="AN48" i="26"/>
  <c r="AN41" i="17"/>
  <c r="AF48" i="26"/>
  <c r="AF41" i="17"/>
  <c r="X48" i="26"/>
  <c r="X41" i="17"/>
  <c r="P48" i="26"/>
  <c r="P41" i="17"/>
  <c r="H48" i="26"/>
  <c r="H41" i="17"/>
  <c r="AP48" i="26"/>
  <c r="AP41" i="17"/>
  <c r="AH48" i="26"/>
  <c r="AH41" i="17"/>
  <c r="Z41" i="17"/>
  <c r="Z48" i="26"/>
  <c r="R48" i="26"/>
  <c r="R41" i="17"/>
  <c r="J48" i="26"/>
  <c r="J41" i="17"/>
  <c r="AR43" i="17"/>
  <c r="AR50" i="26"/>
  <c r="AR45" i="17" s="1"/>
  <c r="AH32" i="17"/>
  <c r="E48" i="26"/>
  <c r="M43" i="25"/>
  <c r="M43" i="16" s="1"/>
  <c r="L48" i="23"/>
  <c r="L46" i="14"/>
  <c r="M46" i="23"/>
  <c r="D48" i="23"/>
  <c r="D46" i="14"/>
  <c r="M29" i="12"/>
  <c r="M28" i="21"/>
  <c r="M28" i="12" s="1"/>
  <c r="D34" i="10"/>
  <c r="M34" i="19"/>
  <c r="M34" i="10" s="1"/>
  <c r="AL43" i="17"/>
  <c r="AD43" i="17"/>
  <c r="V43" i="17"/>
  <c r="N43" i="17"/>
  <c r="F43" i="17"/>
  <c r="S34" i="26"/>
  <c r="K34" i="26"/>
  <c r="I48" i="23"/>
  <c r="K48" i="23"/>
  <c r="K46" i="14"/>
  <c r="Z32" i="17"/>
  <c r="AM41" i="17"/>
  <c r="AE41" i="17"/>
  <c r="W41" i="17"/>
  <c r="O41" i="17"/>
  <c r="G41" i="17"/>
  <c r="I48" i="25"/>
  <c r="I46" i="16"/>
  <c r="F48" i="25"/>
  <c r="F46" i="16"/>
  <c r="H50" i="23"/>
  <c r="H50" i="14" s="1"/>
  <c r="H48" i="14"/>
  <c r="J48" i="23"/>
  <c r="J46" i="14"/>
  <c r="M25" i="21"/>
  <c r="M25" i="12" s="1"/>
  <c r="J32" i="17"/>
  <c r="H52" i="25"/>
  <c r="H52" i="16" s="1"/>
  <c r="H48" i="16"/>
  <c r="M40" i="25"/>
  <c r="M40" i="16" s="1"/>
  <c r="E48" i="25"/>
  <c r="E34" i="16"/>
  <c r="M34" i="23"/>
  <c r="M34" i="14" s="1"/>
  <c r="M41" i="21"/>
  <c r="M41" i="12" s="1"/>
  <c r="M42" i="12"/>
  <c r="M31" i="12"/>
  <c r="M16" i="21"/>
  <c r="M16" i="12" s="1"/>
  <c r="M17" i="12"/>
  <c r="M22" i="19"/>
  <c r="M22" i="10" s="1"/>
  <c r="J48" i="24"/>
  <c r="J46" i="15"/>
  <c r="AP32" i="17"/>
  <c r="R32" i="17"/>
  <c r="AN38" i="17"/>
  <c r="AF38" i="17"/>
  <c r="X38" i="17"/>
  <c r="P38" i="17"/>
  <c r="H38" i="17"/>
  <c r="AM23" i="17"/>
  <c r="AE23" i="17"/>
  <c r="W23" i="17"/>
  <c r="O23" i="17"/>
  <c r="G23" i="17"/>
  <c r="M31" i="25"/>
  <c r="M31" i="16" s="1"/>
  <c r="G46" i="15"/>
  <c r="G48" i="24"/>
  <c r="F50" i="23"/>
  <c r="F50" i="14" s="1"/>
  <c r="F48" i="14"/>
  <c r="K50" i="21"/>
  <c r="K50" i="12" s="1"/>
  <c r="K47" i="12"/>
  <c r="M15" i="12"/>
  <c r="M13" i="21"/>
  <c r="M13" i="12" s="1"/>
  <c r="L50" i="20"/>
  <c r="L50" i="11" s="1"/>
  <c r="D50" i="11"/>
  <c r="D34" i="11"/>
  <c r="M19" i="12"/>
  <c r="I46" i="26"/>
  <c r="D48" i="24"/>
  <c r="D46" i="15"/>
  <c r="D34" i="15"/>
  <c r="E48" i="14"/>
  <c r="E50" i="23"/>
  <c r="E50" i="14" s="1"/>
  <c r="M48" i="12"/>
  <c r="M47" i="21"/>
  <c r="J48" i="25"/>
  <c r="J46" i="16"/>
  <c r="K48" i="24"/>
  <c r="K46" i="15"/>
  <c r="L34" i="25"/>
  <c r="D34" i="25"/>
  <c r="D34" i="16" s="1"/>
  <c r="L43" i="24"/>
  <c r="L43" i="15" s="1"/>
  <c r="G50" i="21"/>
  <c r="G50" i="12" s="1"/>
  <c r="I34" i="21"/>
  <c r="I34" i="12" s="1"/>
  <c r="K25" i="21"/>
  <c r="K25" i="12" s="1"/>
  <c r="E22" i="21"/>
  <c r="E22" i="12" s="1"/>
  <c r="K19" i="21"/>
  <c r="K34" i="20"/>
  <c r="K34" i="11" s="1"/>
  <c r="L25" i="20"/>
  <c r="L25" i="11" s="1"/>
  <c r="E22" i="20"/>
  <c r="L31" i="16"/>
  <c r="G46" i="25"/>
  <c r="J31" i="15"/>
  <c r="E28" i="15"/>
  <c r="H25" i="15"/>
  <c r="H46" i="24"/>
  <c r="I34" i="24"/>
  <c r="I34" i="15" s="1"/>
  <c r="L31" i="24"/>
  <c r="L31" i="15" s="1"/>
  <c r="E50" i="21"/>
  <c r="E50" i="12" s="1"/>
  <c r="K22" i="20"/>
  <c r="K22" i="11" s="1"/>
  <c r="M25" i="25"/>
  <c r="M25" i="16" s="1"/>
  <c r="E48" i="24"/>
  <c r="F46" i="24"/>
  <c r="L46" i="24" s="1"/>
  <c r="D50" i="19"/>
  <c r="K46" i="25"/>
  <c r="F31" i="15"/>
  <c r="F34" i="20"/>
  <c r="F34" i="11" s="1"/>
  <c r="L37" i="24"/>
  <c r="G31" i="14"/>
  <c r="L28" i="16"/>
  <c r="L46" i="15" l="1"/>
  <c r="H50" i="26"/>
  <c r="H45" i="17" s="1"/>
  <c r="H43" i="17"/>
  <c r="AO43" i="17"/>
  <c r="AO50" i="26"/>
  <c r="AO45" i="17" s="1"/>
  <c r="AI43" i="17"/>
  <c r="AI50" i="26"/>
  <c r="AI45" i="17" s="1"/>
  <c r="AK50" i="26"/>
  <c r="AK45" i="17" s="1"/>
  <c r="AK43" i="17"/>
  <c r="E48" i="16"/>
  <c r="E52" i="25"/>
  <c r="E52" i="16" s="1"/>
  <c r="L48" i="25"/>
  <c r="L34" i="16"/>
  <c r="K48" i="15"/>
  <c r="K50" i="24"/>
  <c r="K50" i="15" s="1"/>
  <c r="L34" i="24"/>
  <c r="L34" i="15" s="1"/>
  <c r="F52" i="25"/>
  <c r="F52" i="16" s="1"/>
  <c r="F48" i="16"/>
  <c r="D48" i="14"/>
  <c r="D50" i="23"/>
  <c r="D50" i="14" s="1"/>
  <c r="AH43" i="17"/>
  <c r="AH50" i="26"/>
  <c r="AH45" i="17" s="1"/>
  <c r="X43" i="17"/>
  <c r="X50" i="26"/>
  <c r="X45" i="17" s="1"/>
  <c r="D48" i="25"/>
  <c r="M37" i="25"/>
  <c r="M37" i="16" s="1"/>
  <c r="L37" i="15"/>
  <c r="G48" i="25"/>
  <c r="G46" i="16"/>
  <c r="L34" i="20"/>
  <c r="L34" i="11" s="1"/>
  <c r="M48" i="23"/>
  <c r="M46" i="14"/>
  <c r="AQ43" i="17"/>
  <c r="AQ50" i="26"/>
  <c r="AQ45" i="17" s="1"/>
  <c r="M43" i="17"/>
  <c r="M50" i="26"/>
  <c r="M45" i="17" s="1"/>
  <c r="D50" i="10"/>
  <c r="M50" i="19"/>
  <c r="M50" i="10" s="1"/>
  <c r="J52" i="25"/>
  <c r="J52" i="16" s="1"/>
  <c r="J48" i="16"/>
  <c r="D48" i="15"/>
  <c r="D50" i="24"/>
  <c r="D50" i="15" s="1"/>
  <c r="G48" i="15"/>
  <c r="G50" i="24"/>
  <c r="G50" i="15" s="1"/>
  <c r="J50" i="24"/>
  <c r="J50" i="15" s="1"/>
  <c r="J48" i="15"/>
  <c r="I52" i="25"/>
  <c r="I52" i="16" s="1"/>
  <c r="I48" i="16"/>
  <c r="K50" i="23"/>
  <c r="K50" i="14" s="1"/>
  <c r="K48" i="14"/>
  <c r="J43" i="17"/>
  <c r="J50" i="26"/>
  <c r="J45" i="17" s="1"/>
  <c r="AP43" i="17"/>
  <c r="AP50" i="26"/>
  <c r="AP45" i="17" s="1"/>
  <c r="AF50" i="26"/>
  <c r="AF45" i="17" s="1"/>
  <c r="AF43" i="17"/>
  <c r="Q43" i="17"/>
  <c r="Q50" i="26"/>
  <c r="Q45" i="17" s="1"/>
  <c r="H46" i="15"/>
  <c r="H48" i="24"/>
  <c r="I48" i="26"/>
  <c r="I41" i="17"/>
  <c r="E48" i="15"/>
  <c r="E50" i="24"/>
  <c r="E50" i="15" s="1"/>
  <c r="E22" i="11"/>
  <c r="L22" i="20"/>
  <c r="L22" i="11" s="1"/>
  <c r="M47" i="12"/>
  <c r="M50" i="21"/>
  <c r="M50" i="12" s="1"/>
  <c r="J50" i="23"/>
  <c r="J50" i="14" s="1"/>
  <c r="J48" i="14"/>
  <c r="I50" i="23"/>
  <c r="I50" i="14" s="1"/>
  <c r="I48" i="14"/>
  <c r="L48" i="14"/>
  <c r="L50" i="23"/>
  <c r="L50" i="14" s="1"/>
  <c r="Y43" i="17"/>
  <c r="Y50" i="26"/>
  <c r="Y45" i="17" s="1"/>
  <c r="U43" i="17"/>
  <c r="U50" i="26"/>
  <c r="U45" i="17" s="1"/>
  <c r="R43" i="17"/>
  <c r="R50" i="26"/>
  <c r="R45" i="17" s="1"/>
  <c r="M46" i="25"/>
  <c r="M46" i="16" s="1"/>
  <c r="K48" i="25"/>
  <c r="K46" i="16"/>
  <c r="K48" i="26"/>
  <c r="K29" i="17"/>
  <c r="AN50" i="26"/>
  <c r="AN45" i="17" s="1"/>
  <c r="AN43" i="17"/>
  <c r="S48" i="26"/>
  <c r="S29" i="17"/>
  <c r="E50" i="26"/>
  <c r="E45" i="17" s="1"/>
  <c r="E43" i="17"/>
  <c r="Z43" i="17"/>
  <c r="Z50" i="26"/>
  <c r="Z45" i="17" s="1"/>
  <c r="AA43" i="17"/>
  <c r="AA50" i="26"/>
  <c r="AA45" i="17" s="1"/>
  <c r="AC43" i="17"/>
  <c r="AC50" i="26"/>
  <c r="AC45" i="17" s="1"/>
  <c r="F46" i="15"/>
  <c r="F48" i="24"/>
  <c r="K22" i="21"/>
  <c r="K22" i="12" s="1"/>
  <c r="K19" i="12"/>
  <c r="K34" i="21"/>
  <c r="K34" i="12" s="1"/>
  <c r="M22" i="21"/>
  <c r="M22" i="12" s="1"/>
  <c r="M34" i="21"/>
  <c r="M34" i="12" s="1"/>
  <c r="I48" i="24"/>
  <c r="P50" i="26"/>
  <c r="P45" i="17" s="1"/>
  <c r="P43" i="17"/>
  <c r="AG43" i="17"/>
  <c r="AG50" i="26"/>
  <c r="AG45" i="17" s="1"/>
  <c r="I43" i="17" l="1"/>
  <c r="I50" i="26"/>
  <c r="I45" i="17" s="1"/>
  <c r="G52" i="25"/>
  <c r="G52" i="16" s="1"/>
  <c r="G48" i="16"/>
  <c r="L48" i="16"/>
  <c r="M48" i="25"/>
  <c r="L52" i="25"/>
  <c r="L52" i="16" s="1"/>
  <c r="F48" i="15"/>
  <c r="F50" i="24"/>
  <c r="F50" i="15" s="1"/>
  <c r="M34" i="25"/>
  <c r="M34" i="16" s="1"/>
  <c r="K43" i="17"/>
  <c r="K50" i="26"/>
  <c r="K45" i="17" s="1"/>
  <c r="H50" i="24"/>
  <c r="H50" i="15" s="1"/>
  <c r="H48" i="15"/>
  <c r="K52" i="25"/>
  <c r="K52" i="16" s="1"/>
  <c r="K48" i="16"/>
  <c r="I50" i="24"/>
  <c r="I50" i="15" s="1"/>
  <c r="I48" i="15"/>
  <c r="D48" i="16"/>
  <c r="D52" i="25"/>
  <c r="D52" i="16" s="1"/>
  <c r="S43" i="17"/>
  <c r="S50" i="26"/>
  <c r="S45" i="17" s="1"/>
  <c r="M48" i="14"/>
  <c r="M50" i="23"/>
  <c r="M50" i="14" s="1"/>
  <c r="L48" i="24"/>
  <c r="M48" i="16" l="1"/>
  <c r="M52" i="25"/>
  <c r="M52" i="16" s="1"/>
  <c r="L48" i="15"/>
  <c r="L50" i="24"/>
  <c r="L50" i="15" s="1"/>
</calcChain>
</file>

<file path=xl/sharedStrings.xml><?xml version="1.0" encoding="utf-8"?>
<sst xmlns="http://schemas.openxmlformats.org/spreadsheetml/2006/main" count="2117" uniqueCount="797">
  <si>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</si>
  <si>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</si>
  <si>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</si>
  <si>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</si>
  <si>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</si>
  <si>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</si>
  <si>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</si>
  <si>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</si>
  <si>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</si>
  <si>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</si>
  <si>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</si>
  <si>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</si>
  <si>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</si>
  <si>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</si>
  <si>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</si>
  <si>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</si>
  <si>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</si>
  <si>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</si>
  <si>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</si>
  <si>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</si>
  <si>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</si>
  <si>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</si>
  <si>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</si>
  <si>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</si>
  <si>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</si>
  <si>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</si>
  <si>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</si>
  <si>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</si>
  <si>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</si>
  <si>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</si>
  <si>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</si>
  <si>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</si>
  <si>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</si>
  <si>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</si>
  <si>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</si>
  <si>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</si>
  <si>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</si>
  <si>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</si>
  <si>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</si>
  <si>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</si>
  <si>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</si>
  <si>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</si>
  <si>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</si>
  <si>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</si>
  <si>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</si>
  <si>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</si>
  <si>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</si>
  <si>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</si>
  <si>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</si>
  <si>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</si>
  <si>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</si>
  <si>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</si>
  <si>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</si>
  <si>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</si>
  <si>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</si>
  <si>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</si>
  <si>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</si>
  <si>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</si>
  <si>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</si>
  <si>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</si>
  <si>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</si>
  <si>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</si>
  <si>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</si>
  <si>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</si>
  <si>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</si>
  <si>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</si>
  <si>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</si>
  <si>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</si>
  <si>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</si>
  <si>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</si>
  <si>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</si>
  <si>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</si>
  <si>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</si>
  <si>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</si>
  <si>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</si>
  <si>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</si>
  <si>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</si>
  <si>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</si>
  <si>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</si>
  <si>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</si>
  <si>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</si>
  <si>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</si>
  <si>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</si>
  <si>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</si>
  <si>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</si>
  <si>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</si>
  <si>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</si>
  <si>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</si>
  <si>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</si>
  <si>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</si>
  <si>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</si>
  <si>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</si>
  <si>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</si>
  <si>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</si>
  <si>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</si>
  <si>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</si>
  <si>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</si>
  <si>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</si>
  <si>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</si>
  <si>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</si>
  <si>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</si>
  <si>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</si>
  <si>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</si>
  <si>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</si>
  <si>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</si>
  <si>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</si>
  <si>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</si>
  <si>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</si>
  <si>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</si>
  <si>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</si>
  <si>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</si>
  <si>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</si>
  <si>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</si>
  <si>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</si>
  <si>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</si>
  <si>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</si>
  <si>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</si>
  <si>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</si>
  <si>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</si>
  <si>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</si>
  <si>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</si>
  <si>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</si>
  <si>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</si>
  <si>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</si>
  <si>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</si>
  <si>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</si>
  <si>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</si>
  <si>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</si>
  <si>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</si>
  <si>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</si>
  <si>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</si>
  <si>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</si>
  <si>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</si>
  <si>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</si>
  <si>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</si>
  <si>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</si>
  <si>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</si>
  <si>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</si>
  <si>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</si>
  <si>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</si>
  <si>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</si>
  <si>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</si>
  <si>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</si>
  <si>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</si>
  <si>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</si>
  <si>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</si>
  <si>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</si>
  <si>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</si>
  <si>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</si>
  <si>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</si>
  <si>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</si>
  <si>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</si>
  <si>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</si>
  <si>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</si>
  <si>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</si>
  <si>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</si>
  <si>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</si>
  <si>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</si>
  <si>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</si>
  <si>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</si>
  <si>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</si>
  <si>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</si>
  <si>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</si>
  <si>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</si>
  <si>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</si>
  <si>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</si>
  <si>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</si>
  <si>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</si>
  <si>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</si>
  <si>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</si>
  <si>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</si>
  <si>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</si>
  <si>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</si>
  <si>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</si>
  <si>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</si>
  <si>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</si>
  <si>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</si>
  <si>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</si>
  <si>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</si>
  <si>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</si>
  <si>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</si>
  <si>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</si>
  <si>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</si>
  <si>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</si>
  <si>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</si>
  <si>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</si>
  <si>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</si>
  <si>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</si>
  <si>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</si>
  <si>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</si>
  <si>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</si>
  <si>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</si>
  <si>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</si>
  <si>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</si>
  <si>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</si>
  <si>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</si>
  <si>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</si>
  <si>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</si>
  <si>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</si>
  <si>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</si>
  <si>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</si>
  <si>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</si>
  <si>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</si>
  <si>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</si>
  <si>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</si>
  <si>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</si>
  <si>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</si>
  <si>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</si>
  <si>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</si>
  <si>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</si>
  <si>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</si>
  <si>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</si>
  <si>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</si>
  <si>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</si>
  <si>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</si>
  <si>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</si>
  <si>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</si>
  <si>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</si>
  <si>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</si>
  <si>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</si>
  <si>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</si>
  <si>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</si>
  <si>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</si>
  <si>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</si>
  <si>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</si>
  <si>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</si>
  <si>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</si>
  <si>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</si>
  <si>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</si>
  <si>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</si>
  <si>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</si>
  <si>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</si>
  <si>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</si>
  <si>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</si>
  <si>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</si>
  <si>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</si>
  <si>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</si>
  <si>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</si>
  <si>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</si>
  <si>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</si>
  <si>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</si>
  <si>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</si>
  <si>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</si>
  <si>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</si>
  <si>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</si>
  <si>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</si>
  <si>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</si>
  <si>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</si>
  <si>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</si>
  <si>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</si>
  <si>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</si>
  <si>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</si>
  <si>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</si>
  <si>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</si>
  <si>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</si>
  <si>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</si>
  <si>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</si>
  <si>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</si>
  <si>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</si>
  <si>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</si>
  <si>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</si>
  <si>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</si>
  <si>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</si>
  <si>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</si>
  <si>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</si>
  <si>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</si>
  <si>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</si>
  <si>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</si>
  <si>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</si>
  <si>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</si>
  <si>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</si>
  <si>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</si>
  <si>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</si>
  <si>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</si>
  <si>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</si>
  <si>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</si>
  <si>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</si>
  <si>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</si>
  <si>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</si>
  <si>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</si>
  <si>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</si>
  <si>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</si>
  <si>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</si>
  <si>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</si>
  <si>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</si>
  <si>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</si>
  <si>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</si>
  <si>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</si>
  <si>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</si>
  <si>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</si>
  <si>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</si>
  <si>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</si>
  <si>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</si>
  <si>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ЯРОСЛАВСКАЯ ОБЛАСТЬ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</si>
  <si>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</si>
  <si>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</si>
  <si>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</si>
  <si>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</si>
  <si>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</si>
  <si>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</si>
  <si>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</si>
  <si>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</si>
  <si>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</si>
  <si>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</si>
  <si>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</si>
  <si>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</si>
  <si>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</si>
  <si>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</si>
  <si>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</si>
  <si>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</si>
  <si>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ПЕНЗЕНСКАЯ ОБЛАСТЬ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</si>
  <si>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</si>
  <si>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</si>
  <si>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</si>
  <si>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</si>
  <si>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</si>
  <si>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</si>
  <si>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</si>
  <si>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</si>
  <si>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</si>
  <si>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</si>
  <si>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</si>
  <si>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</si>
  <si>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</si>
  <si>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</si>
  <si>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</si>
  <si>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</si>
  <si>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</si>
  <si>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МАГАДАНСКАЯ ОБЛАСТЬ</t>
  </si>
  <si>
    <t>АСТРАХАНСКАЯ ОБЛАСТЬ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</si>
  <si>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</si>
  <si>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</si>
  <si>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</si>
  <si>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</si>
  <si>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</si>
  <si>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1. Число рабочих дней отчетного периода (июнь 2010)</t>
  </si>
  <si>
    <t>Структура оборота валют по кассовым сделкам и форвардным контрактам в июне 2010года (млн.долл. США)</t>
  </si>
  <si>
    <t>Turnover in nominal or notional principal amounts in June 2010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</si>
  <si>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</si>
  <si>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</si>
  <si>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</si>
  <si>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</si>
  <si>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</si>
  <si>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</si>
  <si>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</si>
  <si>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</si>
  <si>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</si>
  <si>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</si>
  <si>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</si>
  <si>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</si>
  <si>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</si>
  <si>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</si>
  <si>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</si>
  <si>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</si>
  <si>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</si>
  <si>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</si>
  <si>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</si>
  <si>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</si>
  <si>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</si>
  <si>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</si>
  <si>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</si>
  <si>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</si>
  <si>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</si>
  <si>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</si>
  <si>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</si>
  <si>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</si>
  <si>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</si>
  <si>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</si>
  <si>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</si>
  <si>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</si>
  <si>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</si>
  <si>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</si>
  <si>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</si>
  <si>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</si>
  <si>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</si>
  <si>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</si>
  <si>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</si>
  <si>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</si>
  <si>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</si>
  <si>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</si>
  <si>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</si>
  <si>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</si>
  <si>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</si>
  <si>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</si>
  <si>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</si>
  <si>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</si>
  <si>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</si>
  <si>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</si>
  <si>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</si>
  <si>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</si>
  <si>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</si>
  <si>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729</t>
  </si>
  <si>
    <t>ОАО "БАНК "ПЕТРОВСКИЙ"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</si>
  <si>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</si>
  <si>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</si>
  <si>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</si>
  <si>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</si>
  <si>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</si>
  <si>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</si>
  <si>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</si>
  <si>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</si>
  <si>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</si>
  <si>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</si>
  <si>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</si>
  <si>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</si>
  <si>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</si>
  <si>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</si>
  <si>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</si>
  <si>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</si>
  <si>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</si>
  <si>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</si>
  <si>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</si>
  <si>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</si>
  <si>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</si>
  <si>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</si>
  <si>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</si>
  <si>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</si>
  <si>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</si>
  <si>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</si>
  <si>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</si>
  <si>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</si>
  <si>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</si>
  <si>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</si>
  <si>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</si>
  <si>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</si>
  <si>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</si>
  <si>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</si>
  <si>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</si>
  <si>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</si>
  <si>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КРЕДИ АГРИКОЛЬ КИБ ЗАО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</si>
  <si>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</si>
  <si>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</si>
  <si>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</si>
  <si>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</si>
  <si>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</si>
  <si>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</si>
  <si>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</si>
  <si>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</si>
  <si>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</si>
  <si>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</si>
  <si>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</si>
  <si>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</si>
  <si>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</si>
  <si>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</si>
  <si>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</si>
  <si>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</si>
  <si>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</si>
  <si>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</si>
  <si>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</si>
  <si>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</si>
  <si>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</si>
  <si>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</si>
  <si>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</si>
  <si>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</si>
  <si>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</si>
  <si>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</si>
  <si>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</si>
  <si>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</si>
  <si>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</si>
  <si>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</si>
  <si>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</si>
  <si>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</si>
  <si>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</si>
  <si>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</si>
  <si>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</si>
  <si>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</si>
  <si>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</si>
  <si>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</si>
  <si>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</si>
  <si>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</si>
  <si>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</si>
  <si>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</si>
  <si>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</si>
  <si>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</si>
  <si>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</si>
  <si>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</si>
  <si>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</si>
  <si>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</si>
  <si>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</si>
  <si>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</si>
  <si>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</si>
  <si>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</si>
  <si>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</si>
  <si>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</si>
  <si>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</si>
  <si>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</si>
  <si>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</si>
  <si>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</si>
  <si>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</si>
  <si>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</si>
  <si>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</si>
  <si>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</si>
  <si>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</si>
  <si>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</si>
  <si>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</si>
  <si>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</si>
  <si>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</si>
  <si>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</si>
  <si>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</si>
  <si>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</si>
  <si>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</si>
  <si>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</si>
  <si>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</si>
  <si>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</si>
  <si>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</si>
  <si>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</si>
  <si>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</si>
  <si>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</si>
  <si>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</si>
  <si>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</si>
  <si>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</si>
  <si>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</si>
  <si>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2455</t>
  </si>
  <si>
    <t>ДРЕЗДНЕР БАНК ЗАО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</si>
  <si>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</si>
  <si>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</si>
  <si>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</si>
  <si>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</si>
  <si>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</si>
  <si>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</si>
  <si>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</si>
  <si>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</si>
  <si>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</si>
  <si>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</si>
  <si>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</si>
  <si>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</si>
  <si>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</si>
  <si>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</si>
  <si>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</si>
  <si>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</si>
  <si>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</si>
  <si>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</si>
  <si>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</si>
  <si>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</si>
  <si>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</si>
  <si>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</si>
  <si>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</si>
  <si>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</si>
  <si>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</si>
  <si>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</si>
  <si>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</si>
  <si>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</si>
  <si>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</si>
  <si>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</si>
  <si>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</si>
  <si>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</si>
  <si>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</si>
  <si>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</si>
  <si>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</si>
  <si>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</si>
  <si>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</si>
  <si>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</si>
  <si>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</si>
  <si>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</si>
  <si>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</si>
  <si>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</si>
  <si>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</si>
  <si>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"АМТ БАНК"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</si>
  <si>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</si>
  <si>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</si>
  <si>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</si>
  <si>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</si>
  <si>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</si>
  <si>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</si>
  <si>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</si>
  <si>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</si>
  <si>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</si>
  <si>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</si>
  <si>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</si>
  <si>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</si>
  <si>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</si>
  <si>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</si>
  <si>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</si>
  <si>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</si>
  <si>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</si>
  <si>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</si>
  <si>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</si>
  <si>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</si>
  <si>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</si>
  <si>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</si>
  <si>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</si>
  <si>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</si>
  <si>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</si>
  <si>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</si>
  <si>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</si>
  <si>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</si>
  <si>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</si>
  <si>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</si>
  <si>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</si>
  <si>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</si>
  <si>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</si>
  <si>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</si>
  <si>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</si>
  <si>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</si>
  <si>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</si>
  <si>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</si>
  <si>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</si>
  <si>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</si>
  <si>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</si>
  <si>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</si>
  <si>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</si>
  <si>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</si>
  <si>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</si>
  <si>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</si>
  <si>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</si>
  <si>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</si>
  <si>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</si>
  <si>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</si>
  <si>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</si>
  <si>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</si>
  <si>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</si>
  <si>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</si>
  <si>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</si>
  <si>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</si>
  <si>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</si>
  <si>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</si>
  <si>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</si>
  <si>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</si>
  <si>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</si>
  <si>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(ООО)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</si>
  <si>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</si>
  <si>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</si>
  <si>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</si>
  <si>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</si>
  <si>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</si>
  <si>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</si>
  <si>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3405</t>
  </si>
  <si>
    <t>ЗАО КБ "ИНКРЕДБАНК"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</si>
  <si>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</si>
  <si>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</si>
  <si>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</si>
  <si>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</si>
  <si>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</si>
  <si>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</si>
  <si>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</si>
  <si>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</si>
  <si>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</si>
  <si>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</si>
  <si>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</si>
  <si>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</si>
  <si>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</si>
  <si>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</si>
  <si>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</si>
  <si>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</si>
  <si>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1/2</t>
  </si>
  <si>
    <t>РОСТОВСКИЙ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</si>
  <si>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</si>
  <si>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</si>
  <si>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</si>
  <si>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</si>
  <si>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</si>
  <si>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</si>
  <si>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</si>
  <si>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</si>
  <si>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</si>
  <si>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</si>
  <si>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</si>
  <si>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</si>
  <si>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</si>
  <si>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</si>
  <si>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</si>
  <si>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</si>
  <si>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</si>
  <si>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</si>
  <si>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</si>
  <si>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</si>
  <si>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</si>
  <si>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</si>
  <si>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</si>
  <si>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</si>
  <si>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</si>
  <si>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</si>
  <si>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</si>
  <si>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</si>
  <si>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</si>
  <si>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</si>
  <si>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</si>
  <si>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</si>
  <si>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</si>
  <si>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</si>
  <si>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</si>
  <si>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</si>
  <si>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</si>
  <si>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</si>
  <si>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</si>
  <si>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</si>
  <si>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</si>
  <si>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</si>
  <si>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2295/5</t>
  </si>
  <si>
    <t>ФИЛИАЛ ЗАО "БСЖВ" В Г. РОСТОВ-НА-ДОНУ</t>
  </si>
  <si>
    <t>2455/1</t>
  </si>
  <si>
    <t>ДРЕЗДНЕР БАНК ЗАО МОСКОВСКИЙ ФИЛИАЛ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</si>
  <si>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</si>
  <si>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</si>
  <si>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</si>
  <si>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</si>
  <si>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</si>
  <si>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</si>
  <si>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</si>
  <si>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</si>
  <si>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</si>
  <si>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</si>
  <si>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</si>
  <si>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</si>
  <si>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</si>
  <si>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</si>
  <si>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СНГ</t>
  </si>
  <si>
    <t>ЮЖНАЯ АМЕРИКА</t>
  </si>
  <si>
    <t>КИПР</t>
  </si>
  <si>
    <t>СЕВЕРНАЯ АМЕРИКА</t>
  </si>
  <si>
    <t>ЮЖНАЯ ЕВРОПА</t>
  </si>
  <si>
    <t>АЗИЯ</t>
  </si>
  <si>
    <t>ВОСТОЧНАЯ ЕВРОПА</t>
  </si>
  <si>
    <t>АФРИКА</t>
  </si>
  <si>
    <t>ТУРЦИЯ</t>
  </si>
  <si>
    <t>НОВАЯ ЗЕЛАНДИЯ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</si>
  <si>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</si>
  <si>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</si>
  <si>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</si>
  <si>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</si>
  <si>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</si>
  <si>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</si>
  <si>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МОНАКО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</si>
  <si>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</si>
  <si>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</si>
  <si>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</si>
  <si>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</si>
  <si>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</si>
  <si>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</si>
  <si>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</si>
  <si>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ФИНЛЯНДИЯ</t>
  </si>
  <si>
    <t>ШВЕЦИЯ</t>
  </si>
  <si>
    <t>ЭСТОНИЯ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</si>
  <si>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</si>
  <si>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</si>
  <si>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</si>
  <si>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</si>
  <si>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</si>
  <si>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</si>
  <si>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</si>
  <si>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</si>
  <si>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</si>
  <si>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</si>
  <si>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ГАЙАНА</t>
  </si>
  <si>
    <t>ПАРАГВАЙ</t>
  </si>
  <si>
    <t>ФРАНЦУЗСКАЯ ГВИАНА</t>
  </si>
  <si>
    <t>АРУБА</t>
  </si>
  <si>
    <t>ГВАДЕЛУПА</t>
  </si>
  <si>
    <t>НИКАРАГУА</t>
  </si>
  <si>
    <t>СОЕДИНЕННЫЕ ШТАТЫ</t>
  </si>
  <si>
    <t>ИТАЛИЯ</t>
  </si>
  <si>
    <t>СЛОВЕНИЯ</t>
  </si>
  <si>
    <t>ВЬЕТНАМ</t>
  </si>
  <si>
    <t>ГОНКОНГ</t>
  </si>
  <si>
    <t>ГРУЗИЯ</t>
  </si>
  <si>
    <t>ИЗРАИЛЬ</t>
  </si>
  <si>
    <t>КАТАР</t>
  </si>
  <si>
    <t>КИТАЙ</t>
  </si>
  <si>
    <t>КОРЕЯ, РЕСПУБЛИКА</t>
  </si>
  <si>
    <t>МОНГОЛИЯ</t>
  </si>
  <si>
    <t>НЕПАЛ</t>
  </si>
  <si>
    <t>СИНГАПУР</t>
  </si>
  <si>
    <t>ЯПОНИЯ</t>
  </si>
  <si>
    <t>БОЛГАРИЯ</t>
  </si>
  <si>
    <t>ВЕНГРИЯ</t>
  </si>
  <si>
    <t>ПОЛЬША</t>
  </si>
  <si>
    <t>ЧЕШСКАЯ РЕСПУБЛИКА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</si>
  <si>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</si>
  <si>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</si>
  <si>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СЛОВАКИЯ</t>
  </si>
  <si>
    <t>АВСТРАЛИЯ</t>
  </si>
  <si>
    <t>НОРВЕГИЯ</t>
  </si>
  <si>
    <t>ИСПАНИЯ</t>
  </si>
  <si>
    <t>СЕРБИЯ</t>
  </si>
  <si>
    <t>ТЮМЕНСКАЯ ОБЛАСТЬ</t>
  </si>
  <si>
    <t>САРАТОВСКАЯ ОБЛАСТЬ</t>
  </si>
  <si>
    <t>РЕСПУБЛИКА БАШКОРТОСТАН</t>
  </si>
  <si>
    <t>СМОЛЕНСКАЯ ОБЛАСТЬ</t>
  </si>
  <si>
    <t>КАЛУЖСКАЯ ОБЛАСТЬ</t>
  </si>
  <si>
    <t>РЕСПУБЛИКА ТАТАРСТАН</t>
  </si>
  <si>
    <t>ЛЕНИНГРАДСКАЯ ОБЛАСТЬ</t>
  </si>
  <si>
    <t>РЕСПУБЛИКА ДАГЕСТАН</t>
  </si>
  <si>
    <t>ОРЕНБУРГСКАЯ ОБЛАСТЬ</t>
  </si>
  <si>
    <t>КИРОВСКАЯ ОБЛАСТЬ</t>
  </si>
  <si>
    <t>КАЛИНИНГРАДСКАЯ ОБЛАСТЬ</t>
  </si>
  <si>
    <t>ВОЛОГОДСКАЯ ОБЛАСТЬ</t>
  </si>
  <si>
    <t>ЧЕЛЯБИНСКАЯ ОБЛАСТЬ</t>
  </si>
  <si>
    <t>ТВЕРСКАЯ ОБЛАСТЬ</t>
  </si>
  <si>
    <t>ПЕРМСКИЙ КРАЙ</t>
  </si>
  <si>
    <t>КРАСНОДАРСКИЙ КРАЙ</t>
  </si>
  <si>
    <t>ИРКУТСКАЯ ОБЛАСТЬ</t>
  </si>
  <si>
    <t>ИВАНОВСКАЯ ОБЛАСТЬ</t>
  </si>
  <si>
    <t>ОМСКАЯ ОБЛАСТЬ</t>
  </si>
  <si>
    <t>РЕСПУБЛИКА КОМИ</t>
  </si>
  <si>
    <t>РЕСПУБЛИКА САХА(ЯКУТИЯ)</t>
  </si>
  <si>
    <t>ОРЛОВСКАЯ ОБЛАСТЬ</t>
  </si>
  <si>
    <t>БРЯНСКАЯ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</si>
</sst>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0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sz val="10"/>
      <name val="Arial Cyr"/>
      <charset val="204"/>
    </font>
    <font>
      <sz val="10"/>
      <color indexed="8"/>
      <name val="Arial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sz val="11"/>
      <color indexed="9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0" fontId="85" fillId="0" borderId="0"/>
    <xf numFmtId="0" fontId="86" fillId="0" borderId="0"/>
    <xf numFmtId="9" fontId="1" fillId="0" borderId="0" applyFont="0" applyFill="0" applyBorder="0" applyAlignment="0" applyProtection="0"/>
  </cellStyleXfs>
  <cellXfs count="525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6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5" fillId="0" borderId="0" xfId="4"/>
    <xf numFmtId="9" fontId="85" fillId="0" borderId="0" xfId="6" applyFont="1" applyFill="1" applyBorder="1"/>
    <xf numFmtId="0" fontId="85" fillId="0" borderId="0" xfId="4" applyFill="1" applyBorder="1"/>
    <xf numFmtId="10" fontId="88" fillId="0" borderId="0" xfId="6" applyNumberFormat="1" applyFont="1" applyFill="1" applyBorder="1" applyAlignment="1">
      <alignment horizontal="right" wrapText="1"/>
    </xf>
    <xf numFmtId="0" fontId="88" fillId="0" borderId="0" xfId="5" applyFont="1" applyFill="1" applyBorder="1" applyAlignment="1">
      <alignment horizontal="left" wrapText="1"/>
    </xf>
    <xf numFmtId="9" fontId="88" fillId="0" borderId="0" xfId="6" applyFont="1" applyFill="1" applyBorder="1" applyAlignment="1">
      <alignment horizontal="right" wrapText="1"/>
    </xf>
    <xf numFmtId="9" fontId="88" fillId="0" borderId="8" xfId="6" applyFont="1" applyFill="1" applyBorder="1" applyAlignment="1">
      <alignment horizontal="center"/>
    </xf>
    <xf numFmtId="0" fontId="88" fillId="0" borderId="8" xfId="5" applyFont="1" applyFill="1" applyBorder="1" applyAlignment="1">
      <alignment horizontal="center"/>
    </xf>
    <xf numFmtId="10" fontId="85" fillId="0" borderId="0" xfId="6" applyNumberFormat="1" applyFont="1" applyFill="1" applyBorder="1"/>
    <xf numFmtId="10" fontId="88" fillId="0" borderId="8" xfId="6" applyNumberFormat="1" applyFont="1" applyFill="1" applyBorder="1" applyAlignment="1">
      <alignment horizontal="center"/>
    </xf>
    <xf numFmtId="3" fontId="89" fillId="2" borderId="18" xfId="0" applyNumberFormat="1" applyFont="1" applyFill="1" applyBorder="1" applyAlignment="1">
      <alignment horizontal="center" vertical="center"/>
    </xf>
    <xf numFmtId="9" fontId="87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0.19660194174757281"/>
          <c:w val="0.71033579867147512"/>
          <c:h val="0.59223300970873782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2D9-44EE-8B5D-A4AE48440FE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2D9-44EE-8B5D-A4AE48440FE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2D9-44EE-8B5D-A4AE48440FE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2D9-44EE-8B5D-A4AE48440FE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2D9-44EE-8B5D-A4AE48440FE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2D9-44EE-8B5D-A4AE48440FE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2D9-44EE-8B5D-A4AE48440FE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2D9-44EE-8B5D-A4AE48440FE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A2D9-44EE-8B5D-A4AE48440FE9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2D9-44EE-8B5D-A4AE48440FE9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2D9-44EE-8B5D-A4AE48440FE9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2D9-44EE-8B5D-A4AE48440FE9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A2D9-44EE-8B5D-A4AE48440FE9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A2D9-44EE-8B5D-A4AE48440FE9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A2D9-44EE-8B5D-A4AE48440FE9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A2D9-44EE-8B5D-A4AE48440FE9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A2D9-44EE-8B5D-A4AE48440FE9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A2D9-44EE-8B5D-A4AE48440FE9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A2D9-44EE-8B5D-A4AE48440FE9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A2D9-44EE-8B5D-A4AE48440FE9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A2D9-44EE-8B5D-A4AE48440FE9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A2D9-44EE-8B5D-A4AE48440FE9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A2D9-44EE-8B5D-A4AE48440FE9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A2D9-44EE-8B5D-A4AE48440FE9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A2D9-44EE-8B5D-A4AE48440FE9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A2D9-44EE-8B5D-A4AE48440FE9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A2D9-44EE-8B5D-A4AE48440FE9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A2D9-44EE-8B5D-A4AE48440FE9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A2D9-44EE-8B5D-A4AE48440FE9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A2D9-44EE-8B5D-A4AE48440FE9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A2D9-44EE-8B5D-A4AE48440FE9}"/>
              </c:ext>
            </c:extLst>
          </c:dPt>
          <c:dPt>
            <c:idx val="3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A2D9-44EE-8B5D-A4AE48440FE9}"/>
              </c:ext>
            </c:extLst>
          </c:dPt>
          <c:dPt>
            <c:idx val="32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A2D9-44EE-8B5D-A4AE48440FE9}"/>
              </c:ext>
            </c:extLst>
          </c:dPt>
          <c:dPt>
            <c:idx val="3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A2D9-44EE-8B5D-A4AE48440FE9}"/>
              </c:ext>
            </c:extLst>
          </c:dPt>
          <c:dPt>
            <c:idx val="34"/>
            <c:bubble3D val="0"/>
            <c:spPr>
              <a:solidFill>
                <a:srgbClr val="00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A2D9-44EE-8B5D-A4AE48440FE9}"/>
              </c:ext>
            </c:extLst>
          </c:dPt>
          <c:dPt>
            <c:idx val="35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A2D9-44EE-8B5D-A4AE48440FE9}"/>
              </c:ext>
            </c:extLst>
          </c:dPt>
          <c:dPt>
            <c:idx val="36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A2D9-44EE-8B5D-A4AE48440FE9}"/>
              </c:ext>
            </c:extLst>
          </c:dPt>
          <c:dPt>
            <c:idx val="37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A2D9-44EE-8B5D-A4AE48440FE9}"/>
              </c:ext>
            </c:extLst>
          </c:dPt>
          <c:dPt>
            <c:idx val="38"/>
            <c:bubble3D val="0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A2D9-44EE-8B5D-A4AE48440FE9}"/>
              </c:ext>
            </c:extLst>
          </c:dPt>
          <c:dPt>
            <c:idx val="39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A2D9-44EE-8B5D-A4AE48440FE9}"/>
              </c:ext>
            </c:extLst>
          </c:dPt>
          <c:cat>
            <c:strRef>
              <c:f>'Geo6'!$B$4:$B$65</c:f>
              <c:strCache>
                <c:ptCount val="40"/>
                <c:pt idx="0">
                  <c:v>Г МОСКВА</c:v>
                </c:pt>
                <c:pt idx="1">
                  <c:v>КАЛУЖСКАЯ ОБЛАСТЬ</c:v>
                </c:pt>
                <c:pt idx="2">
                  <c:v>САРАТОВСКАЯ ОБЛАСТЬ</c:v>
                </c:pt>
                <c:pt idx="3">
                  <c:v>РЕСПУБЛИКА БАШКОРТОСТАН</c:v>
                </c:pt>
                <c:pt idx="4">
                  <c:v>Г САНКТ-ПЕТЕРБУРГ</c:v>
                </c:pt>
                <c:pt idx="5">
                  <c:v>ЛЕНИНГРАДСКАЯ ОБЛАСТЬ</c:v>
                </c:pt>
                <c:pt idx="6">
                  <c:v>СВЕРДЛОВСКАЯ ОБЛАСТЬ</c:v>
                </c:pt>
                <c:pt idx="7">
                  <c:v>САМАРСКАЯ ОБЛАСТЬ</c:v>
                </c:pt>
                <c:pt idx="8">
                  <c:v>РЕСПУБЛИКА ТАТАРСТАН</c:v>
                </c:pt>
                <c:pt idx="9">
                  <c:v>ПЕРМСКИЙ КРАЙ</c:v>
                </c:pt>
                <c:pt idx="10">
                  <c:v>КАЛИНИНГРАДСКАЯ ОБЛАСТЬ</c:v>
                </c:pt>
                <c:pt idx="11">
                  <c:v>НИЖЕГОРОДСКАЯ ОБЛАСТЬ</c:v>
                </c:pt>
                <c:pt idx="12">
                  <c:v>ОМСКАЯ ОБЛАСТЬ</c:v>
                </c:pt>
                <c:pt idx="13">
                  <c:v>ТВЕРСКАЯ ОБЛАСТЬ</c:v>
                </c:pt>
                <c:pt idx="14">
                  <c:v>РОСТОВСКАЯ ОБЛАСТЬ</c:v>
                </c:pt>
                <c:pt idx="15">
                  <c:v>ВОЛОГОДСКАЯ ОБЛАСТЬ</c:v>
                </c:pt>
                <c:pt idx="16">
                  <c:v>ИВАНОВСКАЯ ОБЛАСТЬ</c:v>
                </c:pt>
                <c:pt idx="17">
                  <c:v>РЕСПУБЛИКА ДАГЕСТАН</c:v>
                </c:pt>
                <c:pt idx="18">
                  <c:v>ОРЕНБУРГСКАЯ ОБЛАСТЬ</c:v>
                </c:pt>
                <c:pt idx="19">
                  <c:v>РЕСПУБЛИКА МОРДОВИЯ</c:v>
                </c:pt>
                <c:pt idx="20">
                  <c:v>НОВОСИБИРСКАЯ ОБЛАСТЬ</c:v>
                </c:pt>
                <c:pt idx="21">
                  <c:v>КРАСНОДАРСКИЙ КРАЙ</c:v>
                </c:pt>
                <c:pt idx="22">
                  <c:v>ТЮМЕНСКАЯ ОБЛАСТЬ</c:v>
                </c:pt>
                <c:pt idx="23">
                  <c:v>РЯЗАНСКАЯ ОБЛАСТЬ</c:v>
                </c:pt>
                <c:pt idx="24">
                  <c:v>РЕСПУБЛИКА ХАКАСИЯ</c:v>
                </c:pt>
                <c:pt idx="25">
                  <c:v>ПРИМОРСКИЙ КРАЙ</c:v>
                </c:pt>
                <c:pt idx="26">
                  <c:v>ЛИПЕЦКАЯ ОБЛАСТЬ</c:v>
                </c:pt>
                <c:pt idx="27">
                  <c:v>КИРОВСКАЯ ОБЛАСТЬ</c:v>
                </c:pt>
                <c:pt idx="28">
                  <c:v>МОСКОВСКАЯ ОБЛАСТЬ</c:v>
                </c:pt>
                <c:pt idx="29">
                  <c:v>ПСКОВСКАЯ ОБЛАСТЬ</c:v>
                </c:pt>
                <c:pt idx="30">
                  <c:v>УДМУРТСКАЯ РЕСПУБЛИКА</c:v>
                </c:pt>
                <c:pt idx="31">
                  <c:v>ИРКУТСКАЯ ОБЛАСТЬ</c:v>
                </c:pt>
                <c:pt idx="32">
                  <c:v>РЕСПУБЛИКА КОМИ</c:v>
                </c:pt>
                <c:pt idx="33">
                  <c:v>ТУЛЬСКАЯ ОБЛАСТЬ</c:v>
                </c:pt>
                <c:pt idx="34">
                  <c:v>КРАСНОЯРСКИЙ КРАЙ</c:v>
                </c:pt>
                <c:pt idx="35">
                  <c:v>КЕМЕРОВСКАЯ ОБЛАСТЬ</c:v>
                </c:pt>
                <c:pt idx="36">
                  <c:v>СТАВРОПОЛЬСКИЙ КРАЙ</c:v>
                </c:pt>
                <c:pt idx="37">
                  <c:v>РЕСПУБЛИКА СЕВЕРНАЯ ОСЕТИЯ-АЛАНИЯ</c:v>
                </c:pt>
                <c:pt idx="38">
                  <c:v>БЕЛГОРОДСКАЯ ОБЛАСТЬ</c:v>
                </c:pt>
                <c:pt idx="39">
                  <c:v>КАБАРДИНО-БАЛКАРСКАЯ РЕСПУБЛИКА</c:v>
                </c:pt>
              </c:strCache>
            </c:strRef>
          </c:cat>
          <c:val>
            <c:numRef>
              <c:f>'Geo6'!$A$4:$A$65</c:f>
              <c:numCache>
                <c:formatCode>0.00%</c:formatCode>
                <c:ptCount val="40"/>
                <c:pt idx="0">
                  <c:v>0.85936472062899127</c:v>
                </c:pt>
                <c:pt idx="1">
                  <c:v>5.036837516627761E-2</c:v>
                </c:pt>
                <c:pt idx="2">
                  <c:v>3.0331678042554922E-2</c:v>
                </c:pt>
                <c:pt idx="3">
                  <c:v>1.3317053376958123E-2</c:v>
                </c:pt>
                <c:pt idx="4">
                  <c:v>1.1904427193073634E-2</c:v>
                </c:pt>
                <c:pt idx="5">
                  <c:v>9.4442398986249575E-3</c:v>
                </c:pt>
                <c:pt idx="6">
                  <c:v>7.3041591662436761E-3</c:v>
                </c:pt>
                <c:pt idx="7">
                  <c:v>2.3000676834503096E-3</c:v>
                </c:pt>
                <c:pt idx="8">
                  <c:v>1.7352357408683555E-3</c:v>
                </c:pt>
                <c:pt idx="9">
                  <c:v>1.5006718388689674E-3</c:v>
                </c:pt>
                <c:pt idx="10">
                  <c:v>1.3540215381854285E-3</c:v>
                </c:pt>
                <c:pt idx="11">
                  <c:v>1.2515651932544843E-3</c:v>
                </c:pt>
                <c:pt idx="12">
                  <c:v>1.2161049949579509E-3</c:v>
                </c:pt>
                <c:pt idx="13">
                  <c:v>8.7364616997372894E-4</c:v>
                </c:pt>
                <c:pt idx="14">
                  <c:v>6.4711549289511695E-4</c:v>
                </c:pt>
                <c:pt idx="15">
                  <c:v>6.3097711807036264E-4</c:v>
                </c:pt>
                <c:pt idx="16">
                  <c:v>5.4970456193423063E-4</c:v>
                </c:pt>
                <c:pt idx="17">
                  <c:v>5.306150245615813E-4</c:v>
                </c:pt>
                <c:pt idx="18">
                  <c:v>4.5790004353845839E-4</c:v>
                </c:pt>
                <c:pt idx="19">
                  <c:v>3.9157466192369853E-4</c:v>
                </c:pt>
                <c:pt idx="20">
                  <c:v>3.8728444480557768E-4</c:v>
                </c:pt>
                <c:pt idx="21">
                  <c:v>3.7186015227114552E-4</c:v>
                </c:pt>
                <c:pt idx="22">
                  <c:v>3.6380142085048643E-4</c:v>
                </c:pt>
                <c:pt idx="23">
                  <c:v>3.3615713796350722E-4</c:v>
                </c:pt>
                <c:pt idx="24">
                  <c:v>3.2990204706393893E-4</c:v>
                </c:pt>
                <c:pt idx="25">
                  <c:v>3.0921955450954251E-4</c:v>
                </c:pt>
                <c:pt idx="26">
                  <c:v>3.0919524907058166E-4</c:v>
                </c:pt>
                <c:pt idx="27">
                  <c:v>2.3748875351995084E-4</c:v>
                </c:pt>
                <c:pt idx="28">
                  <c:v>2.232676398087058E-4</c:v>
                </c:pt>
                <c:pt idx="29">
                  <c:v>1.9345151673480127E-4</c:v>
                </c:pt>
                <c:pt idx="30">
                  <c:v>1.8632040202534627E-4</c:v>
                </c:pt>
                <c:pt idx="31">
                  <c:v>1.8613501804284603E-4</c:v>
                </c:pt>
                <c:pt idx="32">
                  <c:v>1.4750042833637362E-4</c:v>
                </c:pt>
                <c:pt idx="33">
                  <c:v>7.9014173091903277E-5</c:v>
                </c:pt>
                <c:pt idx="34">
                  <c:v>7.8558685635941701E-5</c:v>
                </c:pt>
                <c:pt idx="35">
                  <c:v>6.9273987323993842E-5</c:v>
                </c:pt>
                <c:pt idx="36">
                  <c:v>6.8448496318713889E-5</c:v>
                </c:pt>
                <c:pt idx="37">
                  <c:v>6.6668019770287938E-5</c:v>
                </c:pt>
                <c:pt idx="38">
                  <c:v>6.1931278457150147E-5</c:v>
                </c:pt>
                <c:pt idx="39">
                  <c:v>5.8450974079890483E-5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A2D9-44EE-8B5D-A4AE48440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0.16868932038834952"/>
          <c:w val="0.26346471221216594"/>
          <c:h val="0.667475728155339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88076254429719E-2"/>
          <c:y val="7.317081092668519E-2"/>
          <c:w val="0.55167472888624802"/>
          <c:h val="0.8403556770064754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D4D-4CCA-9DFB-1CD4C259D3C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D4D-4CCA-9DFB-1CD4C259D3C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D4D-4CCA-9DFB-1CD4C259D3C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D4D-4CCA-9DFB-1CD4C259D3C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D4D-4CCA-9DFB-1CD4C259D3C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D4D-4CCA-9DFB-1CD4C259D3C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D4D-4CCA-9DFB-1CD4C259D3C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D4D-4CCA-9DFB-1CD4C259D3C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D4D-4CCA-9DFB-1CD4C259D3CA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D4D-4CCA-9DFB-1CD4C259D3CA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D4D-4CCA-9DFB-1CD4C259D3CA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D4D-4CCA-9DFB-1CD4C259D3CA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CD4D-4CCA-9DFB-1CD4C259D3CA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CD4D-4CCA-9DFB-1CD4C259D3CA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CD4D-4CCA-9DFB-1CD4C259D3CA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CD4D-4CCA-9DFB-1CD4C259D3CA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CD4D-4CCA-9DFB-1CD4C259D3CA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CD4D-4CCA-9DFB-1CD4C259D3CA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CD4D-4CCA-9DFB-1CD4C259D3CA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CD4D-4CCA-9DFB-1CD4C259D3CA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CD4D-4CCA-9DFB-1CD4C259D3CA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CD4D-4CCA-9DFB-1CD4C259D3CA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CD4D-4CCA-9DFB-1CD4C259D3CA}"/>
              </c:ext>
            </c:extLst>
          </c:dPt>
          <c:cat>
            <c:strRef>
              <c:f>'Geo5'!$B$4:$B$75</c:f>
              <c:strCache>
                <c:ptCount val="23"/>
                <c:pt idx="0">
                  <c:v>Г МОСКВА</c:v>
                </c:pt>
                <c:pt idx="1">
                  <c:v>Г САНКТ-ПЕТЕРБУРГ</c:v>
                </c:pt>
                <c:pt idx="2">
                  <c:v>ТЮМЕНСКАЯ ОБЛАСТЬ</c:v>
                </c:pt>
                <c:pt idx="3">
                  <c:v>НОВОСИБИРСКАЯ ОБЛАСТЬ</c:v>
                </c:pt>
                <c:pt idx="4">
                  <c:v>САРАТОВСКАЯ ОБЛАСТЬ</c:v>
                </c:pt>
                <c:pt idx="5">
                  <c:v>СВЕРДЛОВСКАЯ ОБЛАСТЬ</c:v>
                </c:pt>
                <c:pt idx="6">
                  <c:v>РЕСПУБЛИКА БАШКОРТОСТАН</c:v>
                </c:pt>
                <c:pt idx="7">
                  <c:v>СМОЛЕНСКАЯ ОБЛАСТЬ</c:v>
                </c:pt>
                <c:pt idx="8">
                  <c:v>КАЛУЖСКАЯ ОБЛАСТЬ</c:v>
                </c:pt>
                <c:pt idx="9">
                  <c:v>РЕСПУБЛИКА ТАТАРСТАН</c:v>
                </c:pt>
                <c:pt idx="10">
                  <c:v>ЛЕНИНГРАДСКАЯ ОБЛАСТЬ</c:v>
                </c:pt>
                <c:pt idx="11">
                  <c:v>РОСТОВСКАЯ ОБЛАСТЬ</c:v>
                </c:pt>
                <c:pt idx="12">
                  <c:v>ПРИМОРСКИЙ КРАЙ</c:v>
                </c:pt>
                <c:pt idx="13">
                  <c:v>САМАРСКАЯ ОБЛАСТЬ</c:v>
                </c:pt>
                <c:pt idx="14">
                  <c:v>РЕСПУБЛИКА ДАГЕСТАН</c:v>
                </c:pt>
                <c:pt idx="15">
                  <c:v>ОРЕНБУРГСКАЯ ОБЛАСТЬ</c:v>
                </c:pt>
                <c:pt idx="16">
                  <c:v>КИРОВСКАЯ ОБЛАСТЬ</c:v>
                </c:pt>
                <c:pt idx="17">
                  <c:v>РЕСПУБЛИКА МОРДОВИЯ</c:v>
                </c:pt>
                <c:pt idx="18">
                  <c:v>КАЛИНИНГРАДСКАЯ ОБЛАСТЬ</c:v>
                </c:pt>
                <c:pt idx="19">
                  <c:v>ВОЛОГОДСКАЯ ОБЛАСТЬ</c:v>
                </c:pt>
                <c:pt idx="20">
                  <c:v>ЧЕЛЯБИНСКАЯ ОБЛАСТЬ</c:v>
                </c:pt>
                <c:pt idx="21">
                  <c:v>ТВЕРСКАЯ ОБЛАСТЬ</c:v>
                </c:pt>
                <c:pt idx="22">
                  <c:v>ПЕРМСКИЙ КРАЙ</c:v>
                </c:pt>
              </c:strCache>
            </c:strRef>
          </c:cat>
          <c:val>
            <c:numRef>
              <c:f>'Geo5'!$A$4:$A$75</c:f>
              <c:numCache>
                <c:formatCode>0.00%</c:formatCode>
                <c:ptCount val="23"/>
                <c:pt idx="0">
                  <c:v>0.92897786424129558</c:v>
                </c:pt>
                <c:pt idx="1">
                  <c:v>4.4901000486050738E-2</c:v>
                </c:pt>
                <c:pt idx="2">
                  <c:v>1.2752424459555932E-2</c:v>
                </c:pt>
                <c:pt idx="3">
                  <c:v>2.6057346595076227E-3</c:v>
                </c:pt>
                <c:pt idx="4">
                  <c:v>2.3265915333139119E-3</c:v>
                </c:pt>
                <c:pt idx="5">
                  <c:v>1.4068206702033128E-3</c:v>
                </c:pt>
                <c:pt idx="6">
                  <c:v>1.1580051736845118E-3</c:v>
                </c:pt>
                <c:pt idx="7">
                  <c:v>1.1153997541752838E-3</c:v>
                </c:pt>
                <c:pt idx="8">
                  <c:v>1.0132362196181726E-3</c:v>
                </c:pt>
                <c:pt idx="9">
                  <c:v>8.4823672442726691E-4</c:v>
                </c:pt>
                <c:pt idx="10">
                  <c:v>5.6538244572824383E-4</c:v>
                </c:pt>
                <c:pt idx="11">
                  <c:v>3.5511429189585662E-4</c:v>
                </c:pt>
                <c:pt idx="12">
                  <c:v>2.3204735931007999E-4</c:v>
                </c:pt>
                <c:pt idx="13">
                  <c:v>1.5415577331477843E-4</c:v>
                </c:pt>
                <c:pt idx="14">
                  <c:v>1.4151959149857782E-4</c:v>
                </c:pt>
                <c:pt idx="15">
                  <c:v>1.3260395231399873E-4</c:v>
                </c:pt>
                <c:pt idx="16">
                  <c:v>1.1174712480328762E-4</c:v>
                </c:pt>
                <c:pt idx="17">
                  <c:v>1.1109802780789988E-4</c:v>
                </c:pt>
                <c:pt idx="18">
                  <c:v>1.0800607030115095E-4</c:v>
                </c:pt>
                <c:pt idx="19">
                  <c:v>9.4126462210891156E-5</c:v>
                </c:pt>
                <c:pt idx="20">
                  <c:v>7.7783836015184784E-5</c:v>
                </c:pt>
                <c:pt idx="21">
                  <c:v>7.335004930262941E-5</c:v>
                </c:pt>
                <c:pt idx="22">
                  <c:v>6.2271489937836219E-5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D4D-4CCA-9DFB-1CD4C259D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F24-4143-9283-974D240E80E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F24-4143-9283-974D240E80E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F24-4143-9283-974D240E80E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F24-4143-9283-974D240E80E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F24-4143-9283-974D240E80E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F24-4143-9283-974D240E80E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F24-4143-9283-974D240E80E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F24-4143-9283-974D240E80E6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F24-4143-9283-974D240E80E6}"/>
              </c:ext>
            </c:extLst>
          </c:dPt>
          <c:cat>
            <c:strRef>
              <c:f>'Geo4'!$B$4:$B$12</c:f>
              <c:strCache>
                <c:ptCount val="9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ВОСТОЧНАЯ ЕВРОПА</c:v>
                </c:pt>
                <c:pt idx="4">
                  <c:v>ЮЖНАЯ ЕВРОПА</c:v>
                </c:pt>
                <c:pt idx="5">
                  <c:v>СЕВЕРНАЯ АМЕРИКА</c:v>
                </c:pt>
                <c:pt idx="6">
                  <c:v>ЮЖНАЯ АМЕРИКА</c:v>
                </c:pt>
                <c:pt idx="7">
                  <c:v>АЗИЯ</c:v>
                </c:pt>
                <c:pt idx="8">
                  <c:v>НОВАЯ ЗЕЛАНДИЯ</c:v>
                </c:pt>
              </c:strCache>
            </c:strRef>
          </c:cat>
          <c:val>
            <c:numRef>
              <c:f>'Geo4'!$A$4:$A$12</c:f>
              <c:numCache>
                <c:formatCode>0.00%</c:formatCode>
                <c:ptCount val="9"/>
                <c:pt idx="0">
                  <c:v>0.86558335284897836</c:v>
                </c:pt>
                <c:pt idx="1">
                  <c:v>6.2254802912211936E-2</c:v>
                </c:pt>
                <c:pt idx="2">
                  <c:v>5.7107254772832676E-2</c:v>
                </c:pt>
                <c:pt idx="3">
                  <c:v>7.2866034083217072E-3</c:v>
                </c:pt>
                <c:pt idx="4">
                  <c:v>5.0095425306475507E-3</c:v>
                </c:pt>
                <c:pt idx="5">
                  <c:v>1.3417471750679156E-3</c:v>
                </c:pt>
                <c:pt idx="6">
                  <c:v>1.2128554598953777E-3</c:v>
                </c:pt>
                <c:pt idx="7">
                  <c:v>1.6314829868301452E-4</c:v>
                </c:pt>
                <c:pt idx="8">
                  <c:v>4.0693785143076474E-5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F24-4143-9283-974D240E8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18182479420382"/>
          <c:y val="6.1290322580645158E-2"/>
          <c:w val="0.234456106840053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90E-4458-9644-2E2ECBB9381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90E-4458-9644-2E2ECBB9381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90E-4458-9644-2E2ECBB9381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90E-4458-9644-2E2ECBB9381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90E-4458-9644-2E2ECBB9381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90E-4458-9644-2E2ECBB9381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90E-4458-9644-2E2ECBB9381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90E-4458-9644-2E2ECBB9381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90E-4458-9644-2E2ECBB9381F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90E-4458-9644-2E2ECBB9381F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90E-4458-9644-2E2ECBB9381F}"/>
              </c:ext>
            </c:extLst>
          </c:dPt>
          <c:cat>
            <c:strRef>
              <c:f>'Geo3'!$B$4:$B$14</c:f>
              <c:strCache>
                <c:ptCount val="11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СЕВЕРНАЯ АМЕРИКА</c:v>
                </c:pt>
                <c:pt idx="4">
                  <c:v>АЗИЯ</c:v>
                </c:pt>
                <c:pt idx="5">
                  <c:v>ЮЖНАЯ АМЕРИКА</c:v>
                </c:pt>
                <c:pt idx="6">
                  <c:v>ЮЖНАЯ ЕВРОПА</c:v>
                </c:pt>
                <c:pt idx="7">
                  <c:v>КИПР</c:v>
                </c:pt>
                <c:pt idx="8">
                  <c:v>АВСТРАЛИЯ</c:v>
                </c:pt>
                <c:pt idx="9">
                  <c:v>ВОСТОЧНАЯ ЕВРОПА</c:v>
                </c:pt>
                <c:pt idx="10">
                  <c:v>НОВАЯ ЗЕЛАНДИЯ</c:v>
                </c:pt>
              </c:strCache>
            </c:strRef>
          </c:cat>
          <c:val>
            <c:numRef>
              <c:f>'Geo3'!$A$4:$A$14</c:f>
              <c:numCache>
                <c:formatCode>0.00%</c:formatCode>
                <c:ptCount val="11"/>
                <c:pt idx="0">
                  <c:v>0.8858948808676419</c:v>
                </c:pt>
                <c:pt idx="1">
                  <c:v>7.2386617575901355E-2</c:v>
                </c:pt>
                <c:pt idx="2">
                  <c:v>2.6281256646842915E-2</c:v>
                </c:pt>
                <c:pt idx="3">
                  <c:v>7.7096101586243372E-3</c:v>
                </c:pt>
                <c:pt idx="4">
                  <c:v>3.8450912398032551E-3</c:v>
                </c:pt>
                <c:pt idx="5">
                  <c:v>1.8009598435248736E-3</c:v>
                </c:pt>
                <c:pt idx="6">
                  <c:v>1.6675359458160884E-3</c:v>
                </c:pt>
                <c:pt idx="7">
                  <c:v>3.4135236997225244E-4</c:v>
                </c:pt>
                <c:pt idx="8">
                  <c:v>4.212848745634806E-5</c:v>
                </c:pt>
                <c:pt idx="9">
                  <c:v>2.6639082792812808E-5</c:v>
                </c:pt>
                <c:pt idx="10">
                  <c:v>3.9425067295734787E-6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90E-4458-9644-2E2ECBB93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20B-4F62-B562-E4E97D1D1E7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20B-4F62-B562-E4E97D1D1E7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20B-4F62-B562-E4E97D1D1E7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20B-4F62-B562-E4E97D1D1E7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20B-4F62-B562-E4E97D1D1E7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20B-4F62-B562-E4E97D1D1E7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20B-4F62-B562-E4E97D1D1E7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20B-4F62-B562-E4E97D1D1E7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20B-4F62-B562-E4E97D1D1E7A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20B-4F62-B562-E4E97D1D1E7A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720B-4F62-B562-E4E97D1D1E7A}"/>
              </c:ext>
            </c:extLst>
          </c:dPt>
          <c:cat>
            <c:strRef>
              <c:f>'Geo2'!$B$4:$B$14</c:f>
              <c:strCache>
                <c:ptCount val="11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ЮЖНАЯ ЕВРОПА</c:v>
                </c:pt>
                <c:pt idx="4">
                  <c:v>ЮЖНАЯ АМЕРИКА</c:v>
                </c:pt>
                <c:pt idx="5">
                  <c:v>КИПР</c:v>
                </c:pt>
                <c:pt idx="6">
                  <c:v>СЕВЕРНАЯ АМЕРИКА</c:v>
                </c:pt>
                <c:pt idx="7">
                  <c:v>ВОСТОЧНАЯ ЕВРОПА</c:v>
                </c:pt>
                <c:pt idx="8">
                  <c:v>АЗИЯ</c:v>
                </c:pt>
                <c:pt idx="9">
                  <c:v>НОВАЯ ЗЕЛАНДИЯ</c:v>
                </c:pt>
                <c:pt idx="10">
                  <c:v>ТУРЦИЯ</c:v>
                </c:pt>
              </c:strCache>
            </c:strRef>
          </c:cat>
          <c:val>
            <c:numRef>
              <c:f>'Geo2'!$A$4:$A$14</c:f>
              <c:numCache>
                <c:formatCode>0.00%</c:formatCode>
                <c:ptCount val="11"/>
                <c:pt idx="0">
                  <c:v>0.91720343836745322</c:v>
                </c:pt>
                <c:pt idx="1">
                  <c:v>2.2313185950742186E-2</c:v>
                </c:pt>
                <c:pt idx="2">
                  <c:v>1.4784804671282913E-2</c:v>
                </c:pt>
                <c:pt idx="3">
                  <c:v>1.2944632277504075E-2</c:v>
                </c:pt>
                <c:pt idx="4">
                  <c:v>1.1843301299849193E-2</c:v>
                </c:pt>
                <c:pt idx="5">
                  <c:v>9.3344728995200747E-3</c:v>
                </c:pt>
                <c:pt idx="6">
                  <c:v>7.4080390297786205E-3</c:v>
                </c:pt>
                <c:pt idx="7">
                  <c:v>3.9821958672715601E-3</c:v>
                </c:pt>
                <c:pt idx="8">
                  <c:v>1.0261281242016928E-4</c:v>
                </c:pt>
                <c:pt idx="9">
                  <c:v>4.8472412268461028E-5</c:v>
                </c:pt>
                <c:pt idx="10">
                  <c:v>3.4836542759553295E-5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20B-4F62-B562-E4E97D1D1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986-484A-BE44-C7364FD003B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986-484A-BE44-C7364FD003B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986-484A-BE44-C7364FD003B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986-484A-BE44-C7364FD003B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986-484A-BE44-C7364FD003B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986-484A-BE44-C7364FD003B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986-484A-BE44-C7364FD003B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986-484A-BE44-C7364FD003B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986-484A-BE44-C7364FD003B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986-484A-BE44-C7364FD003B7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F986-484A-BE44-C7364FD003B7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986-484A-BE44-C7364FD003B7}"/>
              </c:ext>
            </c:extLst>
          </c:dPt>
          <c:cat>
            <c:strRef>
              <c:f>'Geo1'!$B$4:$B$15</c:f>
              <c:strCache>
                <c:ptCount val="12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ЮЖНАЯ АМЕРИКА</c:v>
                </c:pt>
                <c:pt idx="4">
                  <c:v>КИПР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АЗИЯ</c:v>
                </c:pt>
                <c:pt idx="8">
                  <c:v>ВОСТОЧНАЯ ЕВРОПА</c:v>
                </c:pt>
                <c:pt idx="9">
                  <c:v>АФРИКА</c:v>
                </c:pt>
                <c:pt idx="10">
                  <c:v>ТУРЦИЯ</c:v>
                </c:pt>
                <c:pt idx="11">
                  <c:v>НОВАЯ ЗЕЛАНДИЯ</c:v>
                </c:pt>
              </c:strCache>
            </c:strRef>
          </c:cat>
          <c:val>
            <c:numRef>
              <c:f>'Geo1'!$A$4:$A$15</c:f>
              <c:numCache>
                <c:formatCode>0.00%</c:formatCode>
                <c:ptCount val="12"/>
                <c:pt idx="0">
                  <c:v>0.71215351269658533</c:v>
                </c:pt>
                <c:pt idx="1">
                  <c:v>0.15403306374673614</c:v>
                </c:pt>
                <c:pt idx="2">
                  <c:v>6.6595540568964537E-2</c:v>
                </c:pt>
                <c:pt idx="3">
                  <c:v>4.0321797691713283E-2</c:v>
                </c:pt>
                <c:pt idx="4">
                  <c:v>1.7104505378626303E-2</c:v>
                </c:pt>
                <c:pt idx="5">
                  <c:v>4.6361773420151887E-3</c:v>
                </c:pt>
                <c:pt idx="6">
                  <c:v>3.2620106819364848E-3</c:v>
                </c:pt>
                <c:pt idx="7">
                  <c:v>1.437123749827363E-3</c:v>
                </c:pt>
                <c:pt idx="8">
                  <c:v>3.9218656486218474E-4</c:v>
                </c:pt>
                <c:pt idx="9">
                  <c:v>3.0432932441355772E-5</c:v>
                </c:pt>
                <c:pt idx="10">
                  <c:v>2.5148377364642647E-5</c:v>
                </c:pt>
                <c:pt idx="11">
                  <c:v>8.4865566780524228E-6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986-484A-BE44-C7364FD00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31202046035806"/>
          <c:y val="5.9773875907048218E-2"/>
          <c:w val="0.23145780051150894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48</xdr:row>
      <xdr:rowOff>171450</xdr:rowOff>
    </xdr:to>
    <xdr:graphicFrame macro="">
      <xdr:nvGraphicFramePr>
        <xdr:cNvPr id="61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716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1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4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activeCell="A4" sqref="A4"/>
    </sheetView>
  </sheetViews>
  <sheetFormatPr defaultRowHeight="15" customHeight="1"/>
  <cols>
    <col min="1" max="1" width="12.7109375" style="472" bestFit="1" customWidth="1"/>
    <col min="2" max="2" width="37" style="466" customWidth="1"/>
    <col min="3" max="16384" width="9.140625" style="464"/>
  </cols>
  <sheetData>
    <row r="1" spans="1:13" ht="40.5" customHeight="1">
      <c r="A1" s="475" t="s">
        <v>287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</row>
    <row r="3" spans="1:13" ht="15" customHeight="1">
      <c r="A3" s="473" t="s">
        <v>285</v>
      </c>
      <c r="B3" s="471" t="s">
        <v>286</v>
      </c>
    </row>
    <row r="4" spans="1:13" ht="15" customHeight="1">
      <c r="A4" s="467">
        <v>0.85936472062899127</v>
      </c>
      <c r="B4" s="468" t="s">
        <v>340</v>
      </c>
    </row>
    <row r="5" spans="1:13" ht="15" customHeight="1">
      <c r="A5" s="467">
        <v>5.036837516627761E-2</v>
      </c>
      <c r="B5" s="468" t="s">
        <v>778</v>
      </c>
    </row>
    <row r="6" spans="1:13" ht="15" customHeight="1">
      <c r="A6" s="467">
        <v>3.0331678042554922E-2</v>
      </c>
      <c r="B6" s="468" t="s">
        <v>775</v>
      </c>
    </row>
    <row r="7" spans="1:13" ht="15" customHeight="1">
      <c r="A7" s="467">
        <v>1.3317053376958123E-2</v>
      </c>
      <c r="B7" s="468" t="s">
        <v>776</v>
      </c>
    </row>
    <row r="8" spans="1:13" ht="15" customHeight="1">
      <c r="A8" s="467">
        <v>1.1904427193073634E-2</v>
      </c>
      <c r="B8" s="468" t="s">
        <v>348</v>
      </c>
    </row>
    <row r="9" spans="1:13" ht="15" customHeight="1">
      <c r="A9" s="467">
        <v>9.4442398986249575E-3</v>
      </c>
      <c r="B9" s="468" t="s">
        <v>780</v>
      </c>
    </row>
    <row r="10" spans="1:13" ht="15" customHeight="1">
      <c r="A10" s="467">
        <v>7.3041591662436761E-3</v>
      </c>
      <c r="B10" s="468" t="s">
        <v>374</v>
      </c>
    </row>
    <row r="11" spans="1:13" ht="15" customHeight="1">
      <c r="A11" s="467">
        <v>2.3000676834503096E-3</v>
      </c>
      <c r="B11" s="468" t="s">
        <v>345</v>
      </c>
    </row>
    <row r="12" spans="1:13" ht="15" customHeight="1">
      <c r="A12" s="467">
        <v>1.7352357408683555E-3</v>
      </c>
      <c r="B12" s="468" t="s">
        <v>779</v>
      </c>
    </row>
    <row r="13" spans="1:13" ht="15" customHeight="1">
      <c r="A13" s="467">
        <v>1.5006718388689674E-3</v>
      </c>
      <c r="B13" s="468" t="s">
        <v>788</v>
      </c>
    </row>
    <row r="14" spans="1:13" ht="15" customHeight="1">
      <c r="A14" s="467">
        <v>1.3540215381854285E-3</v>
      </c>
      <c r="B14" s="468" t="s">
        <v>784</v>
      </c>
    </row>
    <row r="15" spans="1:13" ht="15" customHeight="1">
      <c r="A15" s="467">
        <v>1.2515651932544843E-3</v>
      </c>
      <c r="B15" s="468" t="s">
        <v>360</v>
      </c>
    </row>
    <row r="16" spans="1:13" ht="15" customHeight="1">
      <c r="A16" s="467">
        <v>1.2161049949579509E-3</v>
      </c>
      <c r="B16" s="468" t="s">
        <v>792</v>
      </c>
    </row>
    <row r="17" spans="1:2" ht="15" customHeight="1">
      <c r="A17" s="472">
        <v>8.7364616997372894E-4</v>
      </c>
      <c r="B17" s="466" t="s">
        <v>787</v>
      </c>
    </row>
    <row r="18" spans="1:2" ht="15" customHeight="1">
      <c r="A18" s="472">
        <v>6.4711549289511695E-4</v>
      </c>
      <c r="B18" s="466" t="s">
        <v>353</v>
      </c>
    </row>
    <row r="19" spans="1:2" ht="15" customHeight="1">
      <c r="A19" s="472">
        <v>6.3097711807036264E-4</v>
      </c>
      <c r="B19" s="466" t="s">
        <v>785</v>
      </c>
    </row>
    <row r="20" spans="1:2" ht="15" customHeight="1">
      <c r="A20" s="472">
        <v>5.4970456193423063E-4</v>
      </c>
      <c r="B20" s="466" t="s">
        <v>791</v>
      </c>
    </row>
    <row r="21" spans="1:2" ht="15" customHeight="1">
      <c r="A21" s="472">
        <v>5.306150245615813E-4</v>
      </c>
      <c r="B21" s="466" t="s">
        <v>781</v>
      </c>
    </row>
    <row r="22" spans="1:2" ht="15" customHeight="1">
      <c r="A22" s="472">
        <v>4.5790004353845839E-4</v>
      </c>
      <c r="B22" s="466" t="s">
        <v>782</v>
      </c>
    </row>
    <row r="23" spans="1:2" ht="15" customHeight="1">
      <c r="A23" s="472">
        <v>3.9157466192369853E-4</v>
      </c>
      <c r="B23" s="466" t="s">
        <v>288</v>
      </c>
    </row>
    <row r="24" spans="1:2" ht="15" customHeight="1">
      <c r="A24" s="472">
        <v>3.8728444480557768E-4</v>
      </c>
      <c r="B24" s="466" t="s">
        <v>365</v>
      </c>
    </row>
    <row r="25" spans="1:2" ht="15" customHeight="1">
      <c r="A25" s="472">
        <v>3.7186015227114552E-4</v>
      </c>
      <c r="B25" s="466" t="s">
        <v>789</v>
      </c>
    </row>
    <row r="26" spans="1:2" ht="15" customHeight="1">
      <c r="A26" s="472">
        <v>3.6380142085048643E-4</v>
      </c>
      <c r="B26" s="466" t="s">
        <v>774</v>
      </c>
    </row>
    <row r="27" spans="1:2" ht="15" customHeight="1">
      <c r="A27" s="472">
        <v>3.3615713796350722E-4</v>
      </c>
      <c r="B27" s="466" t="s">
        <v>290</v>
      </c>
    </row>
    <row r="28" spans="1:2" ht="15" customHeight="1">
      <c r="A28" s="472">
        <v>3.2990204706393893E-4</v>
      </c>
      <c r="B28" s="466" t="s">
        <v>299</v>
      </c>
    </row>
    <row r="29" spans="1:2" ht="15" customHeight="1">
      <c r="A29" s="472">
        <v>3.0921955450954251E-4</v>
      </c>
      <c r="B29" s="466" t="s">
        <v>397</v>
      </c>
    </row>
    <row r="30" spans="1:2" ht="15" customHeight="1">
      <c r="A30" s="472">
        <v>3.0919524907058166E-4</v>
      </c>
      <c r="B30" s="466" t="s">
        <v>289</v>
      </c>
    </row>
    <row r="31" spans="1:2" ht="15" customHeight="1">
      <c r="A31" s="472">
        <v>2.3748875351995084E-4</v>
      </c>
      <c r="B31" s="466" t="s">
        <v>783</v>
      </c>
    </row>
    <row r="32" spans="1:2" ht="15" customHeight="1">
      <c r="A32" s="472">
        <v>2.232676398087058E-4</v>
      </c>
      <c r="B32" s="466" t="s">
        <v>306</v>
      </c>
    </row>
    <row r="33" spans="1:2" ht="15" customHeight="1">
      <c r="A33" s="472">
        <v>1.9345151673480127E-4</v>
      </c>
      <c r="B33" s="466" t="s">
        <v>298</v>
      </c>
    </row>
    <row r="34" spans="1:2" ht="15" customHeight="1">
      <c r="A34" s="472">
        <v>1.8632040202534627E-4</v>
      </c>
      <c r="B34" s="466" t="s">
        <v>292</v>
      </c>
    </row>
    <row r="35" spans="1:2" ht="15" customHeight="1">
      <c r="A35" s="472">
        <v>1.8613501804284603E-4</v>
      </c>
      <c r="B35" s="466" t="s">
        <v>790</v>
      </c>
    </row>
    <row r="36" spans="1:2" ht="15" customHeight="1">
      <c r="A36" s="472">
        <v>1.4750042833637362E-4</v>
      </c>
      <c r="B36" s="466" t="s">
        <v>793</v>
      </c>
    </row>
    <row r="37" spans="1:2" ht="15" customHeight="1">
      <c r="A37" s="472">
        <v>7.9014173091903277E-5</v>
      </c>
      <c r="B37" s="466" t="s">
        <v>291</v>
      </c>
    </row>
    <row r="38" spans="1:2" ht="15" customHeight="1">
      <c r="A38" s="472">
        <v>7.8558685635941701E-5</v>
      </c>
      <c r="B38" s="466" t="s">
        <v>309</v>
      </c>
    </row>
    <row r="39" spans="1:2" ht="15" customHeight="1">
      <c r="A39" s="472">
        <v>6.9273987323993842E-5</v>
      </c>
      <c r="B39" s="466" t="s">
        <v>307</v>
      </c>
    </row>
    <row r="40" spans="1:2" ht="15" customHeight="1">
      <c r="A40" s="472">
        <v>6.8448496318713889E-5</v>
      </c>
      <c r="B40" s="466" t="s">
        <v>295</v>
      </c>
    </row>
    <row r="41" spans="1:2" ht="15" customHeight="1">
      <c r="A41" s="472">
        <v>6.6668019770287938E-5</v>
      </c>
      <c r="B41" s="466" t="s">
        <v>300</v>
      </c>
    </row>
    <row r="42" spans="1:2" ht="15" customHeight="1">
      <c r="A42" s="472">
        <v>6.1931278457150147E-5</v>
      </c>
      <c r="B42" s="466" t="s">
        <v>304</v>
      </c>
    </row>
    <row r="43" spans="1:2" ht="15" customHeight="1">
      <c r="A43" s="472">
        <v>5.8450974079890483E-5</v>
      </c>
      <c r="B43" s="466" t="s">
        <v>301</v>
      </c>
    </row>
    <row r="44" spans="1:2" ht="15" hidden="1" customHeight="1">
      <c r="A44" s="472">
        <v>4.2409633058697613E-5</v>
      </c>
      <c r="B44" s="466" t="s">
        <v>302</v>
      </c>
    </row>
    <row r="45" spans="1:2" ht="15" hidden="1" customHeight="1">
      <c r="A45" s="472">
        <v>4.2216712648122728E-5</v>
      </c>
      <c r="B45" s="466" t="s">
        <v>305</v>
      </c>
    </row>
    <row r="46" spans="1:2" ht="15" hidden="1" customHeight="1">
      <c r="A46" s="472">
        <v>3.8088007280629609E-5</v>
      </c>
      <c r="B46" s="466" t="s">
        <v>303</v>
      </c>
    </row>
    <row r="47" spans="1:2" ht="15" hidden="1" customHeight="1">
      <c r="A47" s="472">
        <v>3.4532024604787345E-5</v>
      </c>
      <c r="B47" s="466" t="s">
        <v>314</v>
      </c>
    </row>
    <row r="48" spans="1:2" ht="15" hidden="1" customHeight="1">
      <c r="A48" s="472">
        <v>3.3001209427090502E-5</v>
      </c>
      <c r="B48" s="466" t="s">
        <v>777</v>
      </c>
    </row>
    <row r="49" spans="1:2" ht="15" hidden="1" customHeight="1">
      <c r="A49" s="472">
        <v>2.959915966993287E-5</v>
      </c>
      <c r="B49" s="466" t="s">
        <v>308</v>
      </c>
    </row>
    <row r="50" spans="1:2" ht="15" hidden="1" customHeight="1">
      <c r="A50" s="472">
        <v>2.8774389530416121E-5</v>
      </c>
      <c r="B50" s="466" t="s">
        <v>316</v>
      </c>
    </row>
    <row r="51" spans="1:2" ht="15" hidden="1" customHeight="1">
      <c r="A51" s="472">
        <v>2.8478810500435559E-5</v>
      </c>
      <c r="B51" s="466" t="s">
        <v>327</v>
      </c>
    </row>
    <row r="52" spans="1:2" ht="15" hidden="1" customHeight="1">
      <c r="A52" s="472">
        <v>2.4936320277105845E-5</v>
      </c>
      <c r="B52" s="466" t="s">
        <v>293</v>
      </c>
    </row>
    <row r="53" spans="1:2" ht="15" hidden="1" customHeight="1">
      <c r="A53" s="472">
        <v>2.3812273948702094E-5</v>
      </c>
      <c r="B53" s="466" t="s">
        <v>320</v>
      </c>
    </row>
    <row r="54" spans="1:2" ht="15" hidden="1" customHeight="1">
      <c r="A54" s="472">
        <v>2.3768289676640704E-5</v>
      </c>
      <c r="B54" s="466" t="s">
        <v>296</v>
      </c>
    </row>
    <row r="55" spans="1:2" ht="15" hidden="1" customHeight="1">
      <c r="A55" s="472">
        <v>2.1045373399869966E-5</v>
      </c>
      <c r="B55" s="466" t="s">
        <v>310</v>
      </c>
    </row>
    <row r="56" spans="1:2" ht="15" hidden="1" customHeight="1">
      <c r="A56" s="472">
        <v>1.9954841026178207E-5</v>
      </c>
      <c r="B56" s="466" t="s">
        <v>322</v>
      </c>
    </row>
    <row r="57" spans="1:2" ht="15" hidden="1" customHeight="1">
      <c r="A57" s="472">
        <v>1.7934022789672576E-5</v>
      </c>
      <c r="B57" s="466" t="s">
        <v>794</v>
      </c>
    </row>
    <row r="58" spans="1:2" ht="15" hidden="1" customHeight="1">
      <c r="A58" s="472">
        <v>1.399006076245135E-5</v>
      </c>
      <c r="B58" s="466" t="s">
        <v>321</v>
      </c>
    </row>
    <row r="59" spans="1:2" ht="15" hidden="1" customHeight="1">
      <c r="A59" s="472">
        <v>1.201364281433787E-5</v>
      </c>
      <c r="B59" s="466" t="s">
        <v>315</v>
      </c>
    </row>
    <row r="60" spans="1:2" ht="15" hidden="1" customHeight="1">
      <c r="A60" s="472">
        <v>1.1988344895645798E-5</v>
      </c>
      <c r="B60" s="466" t="s">
        <v>323</v>
      </c>
    </row>
    <row r="61" spans="1:2" ht="15" hidden="1" customHeight="1">
      <c r="A61" s="472">
        <v>9.2400562069006209E-6</v>
      </c>
      <c r="B61" s="466" t="s">
        <v>312</v>
      </c>
    </row>
    <row r="62" spans="1:2" ht="15" hidden="1" customHeight="1">
      <c r="A62" s="472">
        <v>3.9152947200651325E-6</v>
      </c>
      <c r="B62" s="466" t="s">
        <v>318</v>
      </c>
    </row>
    <row r="63" spans="1:2" ht="15" hidden="1" customHeight="1">
      <c r="A63" s="472">
        <v>1.4190271200243789E-6</v>
      </c>
      <c r="B63" s="466" t="s">
        <v>325</v>
      </c>
    </row>
    <row r="64" spans="1:2" ht="15" hidden="1" customHeight="1">
      <c r="A64" s="472">
        <v>1.2676957359701357E-6</v>
      </c>
      <c r="B64" s="466" t="s">
        <v>294</v>
      </c>
    </row>
    <row r="65" spans="1:2" ht="15" hidden="1" customHeight="1">
      <c r="A65" s="472">
        <v>2.472294515724329E-7</v>
      </c>
      <c r="B65" s="466" t="s">
        <v>324</v>
      </c>
    </row>
    <row r="66" spans="1:2" ht="15" hidden="1" customHeight="1">
      <c r="A66" s="472">
        <v>8.0788132812067716E-6</v>
      </c>
      <c r="B66" s="466" t="s">
        <v>318</v>
      </c>
    </row>
    <row r="67" spans="1:2" ht="15" hidden="1" customHeight="1">
      <c r="A67" s="472">
        <v>5.7430594908056659E-6</v>
      </c>
      <c r="B67" s="466" t="s">
        <v>319</v>
      </c>
    </row>
    <row r="68" spans="1:2" ht="15" hidden="1" customHeight="1">
      <c r="A68" s="472">
        <v>3.6672134676819772E-6</v>
      </c>
      <c r="B68" s="466" t="s">
        <v>320</v>
      </c>
    </row>
    <row r="69" spans="1:2" ht="15" hidden="1" customHeight="1">
      <c r="A69" s="472">
        <v>3.611313041116765E-6</v>
      </c>
      <c r="B69" s="466" t="s">
        <v>321</v>
      </c>
    </row>
    <row r="70" spans="1:2" ht="15" hidden="1" customHeight="1">
      <c r="A70" s="472">
        <v>2.3199754249593118E-6</v>
      </c>
      <c r="B70" s="466" t="s">
        <v>322</v>
      </c>
    </row>
    <row r="71" spans="1:2" ht="15" hidden="1" customHeight="1">
      <c r="A71" s="472">
        <v>1.812770180757565E-6</v>
      </c>
      <c r="B71" s="466" t="s">
        <v>323</v>
      </c>
    </row>
    <row r="72" spans="1:2" ht="15" hidden="1" customHeight="1">
      <c r="A72" s="472">
        <v>1.5505386284150817E-6</v>
      </c>
      <c r="B72" s="466" t="s">
        <v>324</v>
      </c>
    </row>
    <row r="73" spans="1:2" ht="15" hidden="1" customHeight="1">
      <c r="A73" s="472">
        <v>6.9647407950127433E-7</v>
      </c>
      <c r="B73" s="466" t="s">
        <v>325</v>
      </c>
    </row>
  </sheetData>
  <mergeCells count="1">
    <mergeCell ref="A1:M1"/>
  </mergeCells>
  <phoneticPr fontId="85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zoomScaleNormal="100" zoomScaleSheetLayoutView="10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E24" sqref="E2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95" t="s">
        <v>173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37"/>
    </row>
    <row r="2" spans="1:22" s="439" customFormat="1" ht="51" hidden="1" customHeight="1">
      <c r="A2" s="501" t="s">
        <v>264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453"/>
    </row>
    <row r="3" spans="1:22" s="439" customFormat="1" ht="15.75" customHeight="1">
      <c r="A3" s="496" t="s">
        <v>336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40"/>
    </row>
    <row r="4" spans="1:22" s="440" customFormat="1" ht="14.25" customHeight="1">
      <c r="A4" s="499" t="s">
        <v>273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</row>
    <row r="5" spans="1:22" s="440" customFormat="1" ht="14.25" customHeight="1">
      <c r="A5" s="496"/>
      <c r="B5" s="496"/>
      <c r="C5" s="496"/>
      <c r="D5" s="496"/>
      <c r="E5" s="496"/>
      <c r="F5" s="496"/>
      <c r="G5" s="496"/>
      <c r="H5" s="496"/>
      <c r="I5" s="496"/>
      <c r="J5" s="496"/>
      <c r="K5" s="496"/>
      <c r="L5" s="496"/>
      <c r="M5" s="496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207291.81553981852</v>
      </c>
      <c r="E13" s="401">
        <f>'A1'!E13</f>
        <v>5843.1771571400077</v>
      </c>
      <c r="F13" s="401">
        <f>'A1'!F13</f>
        <v>3.1503031899999998</v>
      </c>
      <c r="G13" s="401">
        <f>'A1'!G13</f>
        <v>21.47645515</v>
      </c>
      <c r="H13" s="401">
        <f>'A1'!H13</f>
        <v>5.5318580100000005</v>
      </c>
      <c r="I13" s="401">
        <f>'A1'!I13</f>
        <v>0</v>
      </c>
      <c r="J13" s="401">
        <f>'A1'!J13</f>
        <v>0</v>
      </c>
      <c r="K13" s="401">
        <f>'A1'!K13</f>
        <v>0</v>
      </c>
      <c r="L13" s="401">
        <f>'A1'!L13</f>
        <v>0.69217959999999978</v>
      </c>
      <c r="M13" s="401">
        <f>'A1'!M13</f>
        <v>213165.84349290852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171602.14039288851</v>
      </c>
      <c r="E14" s="401">
        <f>'A1'!E14</f>
        <v>4180.3406866100077</v>
      </c>
      <c r="F14" s="401">
        <f>'A1'!F14</f>
        <v>3.1503031899999998</v>
      </c>
      <c r="G14" s="401">
        <f>'A1'!G14</f>
        <v>10.793033560000001</v>
      </c>
      <c r="H14" s="401">
        <f>'A1'!H14</f>
        <v>5.5318580100000005</v>
      </c>
      <c r="I14" s="401">
        <f>'A1'!I14</f>
        <v>0</v>
      </c>
      <c r="J14" s="401">
        <f>'A1'!J14</f>
        <v>0</v>
      </c>
      <c r="K14" s="401">
        <f>'A1'!K14</f>
        <v>0</v>
      </c>
      <c r="L14" s="401">
        <f>'A1'!L14</f>
        <v>0.69217959999999978</v>
      </c>
      <c r="M14" s="401">
        <f>'A1'!M14</f>
        <v>175802.64845385854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35689.67514693</v>
      </c>
      <c r="E15" s="401">
        <f>'A1'!E15</f>
        <v>1662.83647053</v>
      </c>
      <c r="F15" s="401">
        <f>'A1'!F15</f>
        <v>0</v>
      </c>
      <c r="G15" s="401">
        <f>'A1'!G15</f>
        <v>10.683421589999998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0</v>
      </c>
      <c r="M15" s="401">
        <f>'A1'!M15</f>
        <v>37363.195039049999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78054.834499009841</v>
      </c>
      <c r="E16" s="401">
        <f>'A1'!E16</f>
        <v>6646.688189220009</v>
      </c>
      <c r="F16" s="401">
        <f>'A1'!F16</f>
        <v>62.428360209999994</v>
      </c>
      <c r="G16" s="401">
        <f>'A1'!G16</f>
        <v>4.7080424799999996</v>
      </c>
      <c r="H16" s="401">
        <f>'A1'!H16</f>
        <v>200.57761666000005</v>
      </c>
      <c r="I16" s="401">
        <f>'A1'!I16</f>
        <v>4.7671160200000005</v>
      </c>
      <c r="J16" s="401">
        <f>'A1'!J16</f>
        <v>0.76427387999999996</v>
      </c>
      <c r="K16" s="401">
        <f>'A1'!K16</f>
        <v>0</v>
      </c>
      <c r="L16" s="401">
        <f>'A1'!L16</f>
        <v>11.63936414</v>
      </c>
      <c r="M16" s="401">
        <f>'A1'!M16</f>
        <v>84986.407461619849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37418.241248729901</v>
      </c>
      <c r="E17" s="401">
        <f>'A1'!E17</f>
        <v>4717.1244528600073</v>
      </c>
      <c r="F17" s="401">
        <f>'A1'!F17</f>
        <v>5.6306354199999991</v>
      </c>
      <c r="G17" s="401">
        <f>'A1'!G17</f>
        <v>3.35697402</v>
      </c>
      <c r="H17" s="401">
        <f>'A1'!H17</f>
        <v>195.90249649000003</v>
      </c>
      <c r="I17" s="401">
        <f>'A1'!I17</f>
        <v>4.7671160200000005</v>
      </c>
      <c r="J17" s="401">
        <f>'A1'!J17</f>
        <v>0.76427387999999996</v>
      </c>
      <c r="K17" s="401">
        <f>'A1'!K17</f>
        <v>0</v>
      </c>
      <c r="L17" s="401">
        <f>'A1'!L17</f>
        <v>1.2237051099999996</v>
      </c>
      <c r="M17" s="401">
        <f>'A1'!M17</f>
        <v>42347.010902529903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40636.593250279941</v>
      </c>
      <c r="E18" s="401">
        <f>'A1'!E18</f>
        <v>1929.5637363600013</v>
      </c>
      <c r="F18" s="401">
        <f>'A1'!F18</f>
        <v>56.797724789999997</v>
      </c>
      <c r="G18" s="401">
        <f>'A1'!G18</f>
        <v>1.3510684599999998</v>
      </c>
      <c r="H18" s="401">
        <f>'A1'!H18</f>
        <v>4.6751201699999996</v>
      </c>
      <c r="I18" s="401">
        <f>'A1'!I18</f>
        <v>0</v>
      </c>
      <c r="J18" s="401">
        <f>'A1'!J18</f>
        <v>0</v>
      </c>
      <c r="K18" s="401">
        <f>'A1'!K18</f>
        <v>0</v>
      </c>
      <c r="L18" s="401">
        <f>'A1'!L18</f>
        <v>10.41565903</v>
      </c>
      <c r="M18" s="401">
        <f>'A1'!M18</f>
        <v>42639.396559089939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145372.92427483998</v>
      </c>
      <c r="E19" s="401">
        <f>'A1'!E19</f>
        <v>7779.6784402699877</v>
      </c>
      <c r="F19" s="401">
        <f>'A1'!F19</f>
        <v>93.506100369999956</v>
      </c>
      <c r="G19" s="401">
        <f>'A1'!G19</f>
        <v>123.66024783999988</v>
      </c>
      <c r="H19" s="401">
        <f>'A1'!H19</f>
        <v>225.31323493999983</v>
      </c>
      <c r="I19" s="401">
        <f>'A1'!I19</f>
        <v>12.2512341</v>
      </c>
      <c r="J19" s="401">
        <f>'A1'!J19</f>
        <v>0.58486792999999992</v>
      </c>
      <c r="K19" s="401">
        <f>'A1'!K19</f>
        <v>138.36250859</v>
      </c>
      <c r="L19" s="401">
        <f>'A1'!L19</f>
        <v>185.64427587</v>
      </c>
      <c r="M19" s="401">
        <f>'A1'!M19</f>
        <v>153931.92518474997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49737.695252469981</v>
      </c>
      <c r="E20" s="401">
        <f>'A1'!E20</f>
        <v>6996.6444089999868</v>
      </c>
      <c r="F20" s="401">
        <f>'A1'!F20</f>
        <v>93.261854949999957</v>
      </c>
      <c r="G20" s="401">
        <f>'A1'!G20</f>
        <v>118.17716097999988</v>
      </c>
      <c r="H20" s="401">
        <f>'A1'!H20</f>
        <v>218.37268156999983</v>
      </c>
      <c r="I20" s="401">
        <f>'A1'!I20</f>
        <v>12.2377527</v>
      </c>
      <c r="J20" s="401">
        <f>'A1'!J20</f>
        <v>0.57592223999999992</v>
      </c>
      <c r="K20" s="401">
        <f>'A1'!K20</f>
        <v>73.025234380000001</v>
      </c>
      <c r="L20" s="401">
        <f>'A1'!L20</f>
        <v>76.846703210000001</v>
      </c>
      <c r="M20" s="401">
        <f>'A1'!M20</f>
        <v>57326.836971499964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95635.229022369997</v>
      </c>
      <c r="E21" s="401">
        <f>'A1'!E21</f>
        <v>783.03403127000081</v>
      </c>
      <c r="F21" s="401">
        <f>'A1'!F21</f>
        <v>0.24424541999999994</v>
      </c>
      <c r="G21" s="401">
        <f>'A1'!G21</f>
        <v>5.4830868600000047</v>
      </c>
      <c r="H21" s="401">
        <f>'A1'!H21</f>
        <v>6.9405533699999999</v>
      </c>
      <c r="I21" s="401">
        <f>'A1'!I21</f>
        <v>1.3481400000000001E-2</v>
      </c>
      <c r="J21" s="401">
        <f>'A1'!J21</f>
        <v>8.9456899999999992E-3</v>
      </c>
      <c r="K21" s="401">
        <f>'A1'!K21</f>
        <v>65.33727420999999</v>
      </c>
      <c r="L21" s="401">
        <f>'A1'!L21</f>
        <v>108.79757266</v>
      </c>
      <c r="M21" s="401">
        <f>'A1'!M21</f>
        <v>96605.088213250012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430719.5743136683</v>
      </c>
      <c r="E22" s="401">
        <f>'A1'!E22</f>
        <v>20269.543786630005</v>
      </c>
      <c r="F22" s="401">
        <f>'A1'!F22</f>
        <v>159.08476376999994</v>
      </c>
      <c r="G22" s="401">
        <f>'A1'!G22</f>
        <v>149.84474546999988</v>
      </c>
      <c r="H22" s="401">
        <f>'A1'!H22</f>
        <v>431.42270960999991</v>
      </c>
      <c r="I22" s="401">
        <f>'A1'!I22</f>
        <v>17.018350120000001</v>
      </c>
      <c r="J22" s="401">
        <f>'A1'!J22</f>
        <v>1.3491418099999999</v>
      </c>
      <c r="K22" s="401">
        <f>'A1'!K22</f>
        <v>138.36250859</v>
      </c>
      <c r="L22" s="401">
        <f>'A1'!L22</f>
        <v>197.97581961</v>
      </c>
      <c r="M22" s="401">
        <f>'A1'!M22</f>
        <v>452084.17613927828</v>
      </c>
      <c r="N22" s="26"/>
      <c r="P22" s="202"/>
    </row>
    <row r="23" spans="1:16" s="14" customFormat="1" ht="18.75" customHeight="1">
      <c r="A23" s="29"/>
      <c r="B23" s="12"/>
      <c r="C23" s="12"/>
      <c r="D23" s="474">
        <f>(D13+D16+D25+D28+(D41+D44)*2)/21</f>
        <v>38513.444195626136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5726.4833834099982</v>
      </c>
      <c r="E25" s="401">
        <f>'A1'!E25</f>
        <v>212.16037736999999</v>
      </c>
      <c r="F25" s="401">
        <f>'A1'!F25</f>
        <v>0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5938.643760779998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85.316843079999998</v>
      </c>
      <c r="E26" s="401">
        <f>'A1'!E26</f>
        <v>8.6619106600000002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93.978753740000002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5641.1665403299985</v>
      </c>
      <c r="E27" s="401">
        <f>'A1'!E27</f>
        <v>203.49846671</v>
      </c>
      <c r="F27" s="401">
        <f>'A1'!F27</f>
        <v>0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5844.6650070399983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6269.9944678499996</v>
      </c>
      <c r="E28" s="401">
        <f>'A1'!E28</f>
        <v>92.574206649999994</v>
      </c>
      <c r="F28" s="401">
        <f>'A1'!F28</f>
        <v>56.569345419999998</v>
      </c>
      <c r="G28" s="401">
        <f>'A1'!G28</f>
        <v>1.3209310700000001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2.2841215900000003</v>
      </c>
      <c r="L28" s="401">
        <f>'A1'!L28</f>
        <v>7.0805919999999994E-2</v>
      </c>
      <c r="M28" s="401">
        <f>'A1'!M28</f>
        <v>6422.8138784999992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3451.2199058399997</v>
      </c>
      <c r="E29" s="401">
        <f>'A1'!E29</f>
        <v>86.62706068</v>
      </c>
      <c r="F29" s="401">
        <f>'A1'!F29</f>
        <v>0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3537.8469665199996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2818.77456201</v>
      </c>
      <c r="E30" s="401">
        <f>'A1'!E30</f>
        <v>5.9471459699999993</v>
      </c>
      <c r="F30" s="401">
        <f>'A1'!F30</f>
        <v>56.569345419999998</v>
      </c>
      <c r="G30" s="401">
        <f>'A1'!G30</f>
        <v>1.3209310700000001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2.2841215900000003</v>
      </c>
      <c r="L30" s="401">
        <f>'A1'!L30</f>
        <v>7.0805919999999994E-2</v>
      </c>
      <c r="M30" s="401">
        <f>'A1'!M30</f>
        <v>2884.9669119799996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1981.4669160700005</v>
      </c>
      <c r="E31" s="401">
        <f>'A1'!E31</f>
        <v>432.28715051999995</v>
      </c>
      <c r="F31" s="401">
        <f>'A1'!F31</f>
        <v>57.013709509999998</v>
      </c>
      <c r="G31" s="401">
        <f>'A1'!G31</f>
        <v>37.852345659999997</v>
      </c>
      <c r="H31" s="401">
        <f>'A1'!H31</f>
        <v>0</v>
      </c>
      <c r="I31" s="401">
        <f>'A1'!I31</f>
        <v>0</v>
      </c>
      <c r="J31" s="401">
        <f>'A1'!J31</f>
        <v>0.51144347000000001</v>
      </c>
      <c r="K31" s="401">
        <f>'A1'!K31</f>
        <v>9.9418067900000011</v>
      </c>
      <c r="L31" s="401">
        <f>'A1'!L31</f>
        <v>25.722758800000001</v>
      </c>
      <c r="M31" s="401">
        <f>'A1'!M31</f>
        <v>2544.7961308200006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1643.2522291400005</v>
      </c>
      <c r="E32" s="401">
        <f>'A1'!E32</f>
        <v>304.31972503999998</v>
      </c>
      <c r="F32" s="401">
        <f>'A1'!F32</f>
        <v>57.013709509999998</v>
      </c>
      <c r="G32" s="401">
        <f>'A1'!G32</f>
        <v>37.852345659999997</v>
      </c>
      <c r="H32" s="401">
        <f>'A1'!H32</f>
        <v>0</v>
      </c>
      <c r="I32" s="401">
        <f>'A1'!I32</f>
        <v>0</v>
      </c>
      <c r="J32" s="401">
        <f>'A1'!J32</f>
        <v>0.51144347000000001</v>
      </c>
      <c r="K32" s="401">
        <f>'A1'!K32</f>
        <v>9.9418067900000011</v>
      </c>
      <c r="L32" s="401">
        <f>'A1'!L32</f>
        <v>0</v>
      </c>
      <c r="M32" s="401">
        <f>'A1'!M32</f>
        <v>2052.8912596100004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338.21468692999991</v>
      </c>
      <c r="E33" s="401">
        <f>'A1'!E33</f>
        <v>127.96742548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25.722758800000001</v>
      </c>
      <c r="M33" s="401">
        <f>'A1'!M33</f>
        <v>491.90487120999995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13977.944767329998</v>
      </c>
      <c r="E34" s="401">
        <f>'A1'!E34</f>
        <v>737.0217345399999</v>
      </c>
      <c r="F34" s="401">
        <f>'A1'!F34</f>
        <v>113.58305493</v>
      </c>
      <c r="G34" s="401">
        <f>'A1'!G34</f>
        <v>39.173276729999998</v>
      </c>
      <c r="H34" s="401">
        <f>'A1'!H34</f>
        <v>0</v>
      </c>
      <c r="I34" s="401">
        <f>'A1'!I34</f>
        <v>0</v>
      </c>
      <c r="J34" s="401">
        <f>'A1'!J34</f>
        <v>0.51144347000000001</v>
      </c>
      <c r="K34" s="401">
        <f>'A1'!K34</f>
        <v>12.225928380000001</v>
      </c>
      <c r="L34" s="401">
        <f>'A1'!L34</f>
        <v>25.793564720000003</v>
      </c>
      <c r="M34" s="401">
        <f>'A1'!M34</f>
        <v>14906.253770099998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1910.7481933899999</v>
      </c>
      <c r="E36" s="401">
        <f>'A1'!E36</f>
        <v>93.016205500000012</v>
      </c>
      <c r="F36" s="401">
        <f>'A1'!F36</f>
        <v>0</v>
      </c>
      <c r="G36" s="401">
        <f>'A1'!G36</f>
        <v>31.045222470000002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0</v>
      </c>
      <c r="L36" s="401">
        <f>'A1'!L36</f>
        <v>7.0805919999999994E-2</v>
      </c>
      <c r="M36" s="401">
        <f>'A1'!M36</f>
        <v>2034.88042728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11504.542997650002</v>
      </c>
      <c r="E37" s="401">
        <f>'A1'!E37</f>
        <v>628.58541383000033</v>
      </c>
      <c r="F37" s="401">
        <f>'A1'!F37</f>
        <v>113.58305493</v>
      </c>
      <c r="G37" s="401">
        <f>'A1'!G37</f>
        <v>8.1280542699999998</v>
      </c>
      <c r="H37" s="401">
        <f>'A1'!H37</f>
        <v>0</v>
      </c>
      <c r="I37" s="401">
        <f>'A1'!I37</f>
        <v>0</v>
      </c>
      <c r="J37" s="401">
        <f>'A1'!J37</f>
        <v>0.51144347000000001</v>
      </c>
      <c r="K37" s="401">
        <f>'A1'!K37</f>
        <v>12.225928380000001</v>
      </c>
      <c r="L37" s="401">
        <f>'A1'!L37</f>
        <v>25.722758800000001</v>
      </c>
      <c r="M37" s="401">
        <f>'A1'!M37</f>
        <v>12293.299651330004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562.65357626000002</v>
      </c>
      <c r="E38" s="401">
        <f>'A1'!E38</f>
        <v>15.420115210000001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578.07369146999997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189183.70552452025</v>
      </c>
      <c r="E41" s="401">
        <f>'A1'!E41</f>
        <v>9454.0559128000004</v>
      </c>
      <c r="F41" s="401">
        <f>'A1'!F41</f>
        <v>0</v>
      </c>
      <c r="G41" s="401">
        <f>'A1'!G41</f>
        <v>3.7120029999999998E-2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198637.79855735024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114258.36433448023</v>
      </c>
      <c r="E42" s="401">
        <f>'A1'!E42</f>
        <v>8828.6449981700007</v>
      </c>
      <c r="F42" s="401">
        <f>'A1'!F42</f>
        <v>0</v>
      </c>
      <c r="G42" s="401">
        <f>'A1'!G42</f>
        <v>3.7120029999999998E-2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123087.04645268022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74925.341190040039</v>
      </c>
      <c r="E43" s="401">
        <f>'A1'!E43</f>
        <v>625.41091463000009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75550.752104670042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66535.894584510039</v>
      </c>
      <c r="E44" s="401">
        <f>'A1'!E44</f>
        <v>6774.0650153300057</v>
      </c>
      <c r="F44" s="401">
        <f>'A1'!F44</f>
        <v>0</v>
      </c>
      <c r="G44" s="401">
        <f>'A1'!G44</f>
        <v>0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3.5494120000000004E-2</v>
      </c>
      <c r="M44" s="401">
        <f>'A1'!M44</f>
        <v>73309.995093960053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27279.491309169996</v>
      </c>
      <c r="E45" s="401">
        <f>'A1'!E45</f>
        <v>5360.338087900006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32639.829397070003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39256.403275340046</v>
      </c>
      <c r="E46" s="401">
        <f>'A1'!E46</f>
        <v>1413.7269274299997</v>
      </c>
      <c r="F46" s="401">
        <f>'A1'!F46</f>
        <v>0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3.5494120000000004E-2</v>
      </c>
      <c r="M46" s="401">
        <f>'A1'!M46</f>
        <v>40670.165696890042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28230.174012370015</v>
      </c>
      <c r="E47" s="401">
        <f>'A1'!E47</f>
        <v>982.63508740999998</v>
      </c>
      <c r="F47" s="401">
        <f>'A1'!F47</f>
        <v>0</v>
      </c>
      <c r="G47" s="401">
        <f>'A1'!G47</f>
        <v>3.0705093100000003</v>
      </c>
      <c r="H47" s="401">
        <f>'A1'!H47</f>
        <v>0</v>
      </c>
      <c r="I47" s="401">
        <f>'A1'!I47</f>
        <v>0</v>
      </c>
      <c r="J47" s="401">
        <f>'A1'!J47</f>
        <v>0.32478228000000003</v>
      </c>
      <c r="K47" s="401">
        <f>'A1'!K47</f>
        <v>6.6974419600000008</v>
      </c>
      <c r="L47" s="401">
        <f>'A1'!L47</f>
        <v>0</v>
      </c>
      <c r="M47" s="401">
        <f>'A1'!M47</f>
        <v>29222.901833330016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3514.6903765999991</v>
      </c>
      <c r="E48" s="401">
        <f>'A1'!E48</f>
        <v>875.90334769999993</v>
      </c>
      <c r="F48" s="401">
        <f>'A1'!F48</f>
        <v>0</v>
      </c>
      <c r="G48" s="401">
        <f>'A1'!G48</f>
        <v>3.0705093100000003</v>
      </c>
      <c r="H48" s="401">
        <f>'A1'!H48</f>
        <v>0</v>
      </c>
      <c r="I48" s="401">
        <f>'A1'!I48</f>
        <v>0</v>
      </c>
      <c r="J48" s="401">
        <f>'A1'!J48</f>
        <v>0.32478228000000003</v>
      </c>
      <c r="K48" s="401">
        <f>'A1'!K48</f>
        <v>6.6974419600000008</v>
      </c>
      <c r="L48" s="401">
        <f>'A1'!L48</f>
        <v>0</v>
      </c>
      <c r="M48" s="401">
        <f>'A1'!M48</f>
        <v>4400.686457849999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24715.483635770015</v>
      </c>
      <c r="E49" s="401">
        <f>'A1'!E49</f>
        <v>106.73173971000004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24822.215375480017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283949.77412140032</v>
      </c>
      <c r="E50" s="401">
        <f>'A1'!E50</f>
        <v>17210.756015540006</v>
      </c>
      <c r="F50" s="401">
        <f>'A1'!F50</f>
        <v>0</v>
      </c>
      <c r="G50" s="401">
        <f>'A1'!G50</f>
        <v>3.1076293400000004</v>
      </c>
      <c r="H50" s="401">
        <f>'A1'!H50</f>
        <v>0</v>
      </c>
      <c r="I50" s="401">
        <f>'A1'!I50</f>
        <v>0</v>
      </c>
      <c r="J50" s="401">
        <f>'A1'!J50</f>
        <v>0.32478228000000003</v>
      </c>
      <c r="K50" s="401">
        <f>'A1'!K50</f>
        <v>6.6974419600000008</v>
      </c>
      <c r="L50" s="401">
        <f>'A1'!L50</f>
        <v>3.5494120000000004E-2</v>
      </c>
      <c r="M50" s="401">
        <f>'A1'!M50</f>
        <v>301170.69548464031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277807.752961469</v>
      </c>
      <c r="E52" s="401">
        <f>'A1'!E52</f>
        <v>16571.247113840018</v>
      </c>
      <c r="F52" s="401">
        <f>'A1'!F52</f>
        <v>0</v>
      </c>
      <c r="G52" s="401">
        <f>'A1'!G52</f>
        <v>0.86626625000000002</v>
      </c>
      <c r="H52" s="401">
        <f>'A1'!H52</f>
        <v>0</v>
      </c>
      <c r="I52" s="401">
        <f>'A1'!I52</f>
        <v>0</v>
      </c>
      <c r="J52" s="401">
        <f>'A1'!J52</f>
        <v>0.16243073000000002</v>
      </c>
      <c r="K52" s="401">
        <f>'A1'!K52</f>
        <v>3.3486501800000004</v>
      </c>
      <c r="L52" s="401">
        <f>'A1'!L52</f>
        <v>3.5494120000000004E-2</v>
      </c>
      <c r="M52" s="401">
        <f>'A1'!M52</f>
        <v>294383.412916589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5848.3396839400002</v>
      </c>
      <c r="E53" s="401">
        <f>'A1'!E53</f>
        <v>639.50890170000002</v>
      </c>
      <c r="F53" s="401">
        <f>'A1'!F53</f>
        <v>0</v>
      </c>
      <c r="G53" s="401">
        <f>'A1'!G53</f>
        <v>2.2413630800000002</v>
      </c>
      <c r="H53" s="401">
        <f>'A1'!H53</f>
        <v>0</v>
      </c>
      <c r="I53" s="401">
        <f>'A1'!I53</f>
        <v>0</v>
      </c>
      <c r="J53" s="401">
        <f>'A1'!J53</f>
        <v>0.16235155000000001</v>
      </c>
      <c r="K53" s="401">
        <f>'A1'!K53</f>
        <v>3.3487917800000004</v>
      </c>
      <c r="L53" s="401">
        <f>'A1'!L53</f>
        <v>0</v>
      </c>
      <c r="M53" s="401">
        <f>'A1'!M53</f>
        <v>6493.6010920500003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293.68147605000001</v>
      </c>
      <c r="E54" s="445">
        <f>'A1'!E54</f>
        <v>0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293.68147605000001</v>
      </c>
      <c r="N54" s="26"/>
    </row>
    <row r="55" spans="1:28" s="14" customFormat="1" ht="14.25">
      <c r="A55" s="497" t="s">
        <v>259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8" s="14" customFormat="1" ht="18" customHeight="1">
      <c r="A56" s="497" t="s">
        <v>255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  <c r="V56" s="26"/>
    </row>
    <row r="57" spans="1:28" s="44" customFormat="1" ht="18" customHeight="1">
      <c r="A57" s="497" t="s">
        <v>263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O57" s="40"/>
      <c r="P57" s="40"/>
      <c r="T57" s="45"/>
    </row>
    <row r="58" spans="1:28" s="44" customFormat="1" ht="18" customHeight="1">
      <c r="A58" s="497" t="s">
        <v>260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8" s="40" customFormat="1" ht="20.25" customHeight="1">
      <c r="A59" s="497" t="s">
        <v>261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60425.170973530068</v>
      </c>
      <c r="E13" s="401">
        <f>'A2'!E13</f>
        <v>599.46939029000032</v>
      </c>
      <c r="F13" s="401">
        <f>'A2'!F13</f>
        <v>11575.039113809995</v>
      </c>
      <c r="G13" s="401">
        <f>'A2'!G13</f>
        <v>372.52572466000004</v>
      </c>
      <c r="H13" s="401">
        <f>'A2'!H13</f>
        <v>534.17478148999999</v>
      </c>
      <c r="I13" s="401">
        <f>'A2'!I13</f>
        <v>767.41747489000011</v>
      </c>
      <c r="J13" s="401">
        <f>'A2'!J13</f>
        <v>124.19473025000003</v>
      </c>
      <c r="K13" s="401">
        <f>'A2'!K13</f>
        <v>73.478414700000002</v>
      </c>
      <c r="L13" s="401">
        <f>'A2'!L13</f>
        <v>74471.470603620066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15060.261906450003</v>
      </c>
      <c r="E14" s="401">
        <f>'A2'!E14</f>
        <v>40.296845820000001</v>
      </c>
      <c r="F14" s="401">
        <f>'A2'!F14</f>
        <v>3910.7118956499962</v>
      </c>
      <c r="G14" s="401">
        <f>'A2'!G14</f>
        <v>26.452094460000001</v>
      </c>
      <c r="H14" s="401">
        <f>'A2'!H14</f>
        <v>69.051569110000003</v>
      </c>
      <c r="I14" s="401">
        <f>'A2'!I14</f>
        <v>101.27309769999999</v>
      </c>
      <c r="J14" s="401">
        <f>'A2'!J14</f>
        <v>6.4374619999999994E-2</v>
      </c>
      <c r="K14" s="401">
        <f>'A2'!K14</f>
        <v>14.39626415</v>
      </c>
      <c r="L14" s="401">
        <f>'A2'!L14</f>
        <v>19222.50804796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45364.909067080065</v>
      </c>
      <c r="E15" s="401">
        <f>'A2'!E15</f>
        <v>559.17254447000028</v>
      </c>
      <c r="F15" s="401">
        <f>'A2'!F15</f>
        <v>7664.3272181599996</v>
      </c>
      <c r="G15" s="401">
        <f>'A2'!G15</f>
        <v>346.07363020000003</v>
      </c>
      <c r="H15" s="401">
        <f>'A2'!H15</f>
        <v>465.12321237999993</v>
      </c>
      <c r="I15" s="401">
        <f>'A2'!I15</f>
        <v>666.14437719000011</v>
      </c>
      <c r="J15" s="401">
        <f>'A2'!J15</f>
        <v>124.13035563000004</v>
      </c>
      <c r="K15" s="401">
        <f>'A2'!K15</f>
        <v>59.082150550000001</v>
      </c>
      <c r="L15" s="401">
        <f>'A2'!L15</f>
        <v>55248.962555660059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22823.911171309992</v>
      </c>
      <c r="E16" s="401">
        <f>'A2'!E16</f>
        <v>187.56478256</v>
      </c>
      <c r="F16" s="401">
        <f>'A2'!F16</f>
        <v>9077.2600125400004</v>
      </c>
      <c r="G16" s="401">
        <f>'A2'!G16</f>
        <v>619.97595074999981</v>
      </c>
      <c r="H16" s="401">
        <f>'A2'!H16</f>
        <v>397.73179916000004</v>
      </c>
      <c r="I16" s="401">
        <f>'A2'!I16</f>
        <v>360.32688902999996</v>
      </c>
      <c r="J16" s="401">
        <f>'A2'!J16</f>
        <v>14.93889708</v>
      </c>
      <c r="K16" s="401">
        <f>'A2'!K16</f>
        <v>257.44153247000003</v>
      </c>
      <c r="L16" s="401">
        <f>'A2'!L16</f>
        <v>33739.151034899995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9446.9629320900058</v>
      </c>
      <c r="E17" s="401">
        <f>'A2'!E17</f>
        <v>6.5362156200000001</v>
      </c>
      <c r="F17" s="401">
        <f>'A2'!F17</f>
        <v>5354.0386125500008</v>
      </c>
      <c r="G17" s="401">
        <f>'A2'!G17</f>
        <v>27.08226431999999</v>
      </c>
      <c r="H17" s="401">
        <f>'A2'!H17</f>
        <v>3.0156235599999999</v>
      </c>
      <c r="I17" s="401">
        <f>'A2'!I17</f>
        <v>4.3883135900000001</v>
      </c>
      <c r="J17" s="401">
        <f>'A2'!J17</f>
        <v>4.18272E-3</v>
      </c>
      <c r="K17" s="401">
        <f>'A2'!K17</f>
        <v>1.35463299</v>
      </c>
      <c r="L17" s="401">
        <f>'A2'!L17</f>
        <v>14843.382777440009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13376.948239219986</v>
      </c>
      <c r="E18" s="401">
        <f>'A2'!E18</f>
        <v>181.02856693999999</v>
      </c>
      <c r="F18" s="401">
        <f>'A2'!F18</f>
        <v>3723.22139999</v>
      </c>
      <c r="G18" s="401">
        <f>'A2'!G18</f>
        <v>592.89368642999978</v>
      </c>
      <c r="H18" s="401">
        <f>'A2'!H18</f>
        <v>394.71617560000004</v>
      </c>
      <c r="I18" s="401">
        <f>'A2'!I18</f>
        <v>355.93857543999997</v>
      </c>
      <c r="J18" s="401">
        <f>'A2'!J18</f>
        <v>14.934714360000001</v>
      </c>
      <c r="K18" s="401">
        <f>'A2'!K18</f>
        <v>256.08689948</v>
      </c>
      <c r="L18" s="401">
        <f>'A2'!L18</f>
        <v>18895.768257459986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19851.654757950004</v>
      </c>
      <c r="E19" s="401">
        <f>'A2'!E19</f>
        <v>155.96718501999996</v>
      </c>
      <c r="F19" s="401">
        <f>'A2'!F19</f>
        <v>11082.468326640002</v>
      </c>
      <c r="G19" s="401">
        <f>'A2'!G19</f>
        <v>122.26569706999997</v>
      </c>
      <c r="H19" s="401">
        <f>'A2'!H19</f>
        <v>171.40719716999999</v>
      </c>
      <c r="I19" s="401">
        <f>'A2'!I19</f>
        <v>421.92845544000011</v>
      </c>
      <c r="J19" s="401">
        <f>'A2'!J19</f>
        <v>5.1119203799999982</v>
      </c>
      <c r="K19" s="401">
        <f>'A2'!K19</f>
        <v>125.35602965999996</v>
      </c>
      <c r="L19" s="401">
        <f>'A2'!L19</f>
        <v>31936.159569330008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4769.3263775200185</v>
      </c>
      <c r="E20" s="401">
        <f>'A2'!E20</f>
        <v>97.633840829999968</v>
      </c>
      <c r="F20" s="401">
        <f>'A2'!F20</f>
        <v>2938.70485487</v>
      </c>
      <c r="G20" s="401">
        <f>'A2'!G20</f>
        <v>62.13510471999998</v>
      </c>
      <c r="H20" s="401">
        <f>'A2'!H20</f>
        <v>122.67766408999998</v>
      </c>
      <c r="I20" s="401">
        <f>'A2'!I20</f>
        <v>229.88127794000005</v>
      </c>
      <c r="J20" s="401">
        <f>'A2'!J20</f>
        <v>5.0759258199999984</v>
      </c>
      <c r="K20" s="401">
        <f>'A2'!K20</f>
        <v>38.294803819999991</v>
      </c>
      <c r="L20" s="401">
        <f>'A2'!L20</f>
        <v>8263.7298496100157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15082.328380429984</v>
      </c>
      <c r="E21" s="401">
        <f>'A2'!E21</f>
        <v>58.333344189999991</v>
      </c>
      <c r="F21" s="401">
        <f>'A2'!F21</f>
        <v>8143.7634717700021</v>
      </c>
      <c r="G21" s="401">
        <f>'A2'!G21</f>
        <v>60.130592349999993</v>
      </c>
      <c r="H21" s="401">
        <f>'A2'!H21</f>
        <v>48.72953308000001</v>
      </c>
      <c r="I21" s="401">
        <f>'A2'!I21</f>
        <v>192.04717750000006</v>
      </c>
      <c r="J21" s="401">
        <f>'A2'!J21</f>
        <v>3.5994560000000002E-2</v>
      </c>
      <c r="K21" s="401">
        <f>'A2'!K21</f>
        <v>87.061225839999977</v>
      </c>
      <c r="L21" s="401">
        <f>'A2'!L21</f>
        <v>23672.429719719988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103100.73690279006</v>
      </c>
      <c r="E22" s="401">
        <f>'A2'!E22</f>
        <v>943.00135787000022</v>
      </c>
      <c r="F22" s="401">
        <f>'A2'!F22</f>
        <v>31734.767452989996</v>
      </c>
      <c r="G22" s="401">
        <f>'A2'!G22</f>
        <v>1114.7673724799997</v>
      </c>
      <c r="H22" s="401">
        <f>'A2'!H22</f>
        <v>1103.31377782</v>
      </c>
      <c r="I22" s="401">
        <f>'A2'!I22</f>
        <v>1549.6728193600002</v>
      </c>
      <c r="J22" s="401">
        <f>'A2'!J22</f>
        <v>144.24554771000004</v>
      </c>
      <c r="K22" s="401">
        <f>'A2'!K22</f>
        <v>456.27597682999999</v>
      </c>
      <c r="L22" s="401">
        <f>'A2'!L22</f>
        <v>140146.78120785006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247.02272984999999</v>
      </c>
      <c r="E25" s="401">
        <f>'A2'!E25</f>
        <v>0.50746705999999997</v>
      </c>
      <c r="F25" s="401">
        <f>'A2'!F25</f>
        <v>1.0026204000000001</v>
      </c>
      <c r="G25" s="401">
        <f>'A2'!G25</f>
        <v>478.90439835000001</v>
      </c>
      <c r="H25" s="401">
        <f>'A2'!H25</f>
        <v>0.60481368000000002</v>
      </c>
      <c r="I25" s="401">
        <f>'A2'!I25</f>
        <v>0.83457711000000001</v>
      </c>
      <c r="J25" s="401">
        <f>'A2'!J25</f>
        <v>1.6644798000000001</v>
      </c>
      <c r="K25" s="401">
        <f>'A2'!K25</f>
        <v>3.6287196900000001</v>
      </c>
      <c r="L25" s="401">
        <f>'A2'!L25</f>
        <v>734.16980594000006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0.43149018</v>
      </c>
      <c r="E26" s="401">
        <f>'A2'!E26</f>
        <v>0</v>
      </c>
      <c r="F26" s="401">
        <f>'A2'!F26</f>
        <v>0</v>
      </c>
      <c r="G26" s="401">
        <f>'A2'!G26</f>
        <v>0</v>
      </c>
      <c r="H26" s="401">
        <f>'A2'!H26</f>
        <v>0.60481368000000002</v>
      </c>
      <c r="I26" s="401">
        <f>'A2'!I26</f>
        <v>0</v>
      </c>
      <c r="J26" s="401">
        <f>'A2'!J26</f>
        <v>0</v>
      </c>
      <c r="K26" s="401">
        <f>'A2'!K26</f>
        <v>1.5489999999999999</v>
      </c>
      <c r="L26" s="401">
        <f>'A2'!L26</f>
        <v>2.5853038599999998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246.59123966999999</v>
      </c>
      <c r="E27" s="401">
        <f>'A2'!E27</f>
        <v>0.50746705999999997</v>
      </c>
      <c r="F27" s="401">
        <f>'A2'!F27</f>
        <v>1.0026204000000001</v>
      </c>
      <c r="G27" s="401">
        <f>'A2'!G27</f>
        <v>478.90439835000001</v>
      </c>
      <c r="H27" s="401">
        <f>'A2'!H27</f>
        <v>0</v>
      </c>
      <c r="I27" s="401">
        <f>'A2'!I27</f>
        <v>0.83457711000000001</v>
      </c>
      <c r="J27" s="401">
        <f>'A2'!J27</f>
        <v>1.6644798000000001</v>
      </c>
      <c r="K27" s="401">
        <f>'A2'!K27</f>
        <v>2.0797196900000001</v>
      </c>
      <c r="L27" s="401">
        <f>'A2'!L27</f>
        <v>731.58450208000011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7771.8430378400017</v>
      </c>
      <c r="E28" s="401">
        <f>'A2'!E28</f>
        <v>0</v>
      </c>
      <c r="F28" s="401">
        <f>'A2'!F28</f>
        <v>801.92044992000001</v>
      </c>
      <c r="G28" s="401">
        <f>'A2'!G28</f>
        <v>500.36935947000001</v>
      </c>
      <c r="H28" s="401">
        <f>'A2'!H28</f>
        <v>1.00608725</v>
      </c>
      <c r="I28" s="401">
        <f>'A2'!I28</f>
        <v>0</v>
      </c>
      <c r="J28" s="401">
        <f>'A2'!J28</f>
        <v>0</v>
      </c>
      <c r="K28" s="401">
        <f>'A2'!K28</f>
        <v>0.25617010000000001</v>
      </c>
      <c r="L28" s="401">
        <f>'A2'!L28</f>
        <v>9075.3951045800004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604.06860833999974</v>
      </c>
      <c r="E29" s="401">
        <f>'A2'!E29</f>
        <v>0</v>
      </c>
      <c r="F29" s="401">
        <f>'A2'!F29</f>
        <v>0</v>
      </c>
      <c r="G29" s="401">
        <f>'A2'!G29</f>
        <v>0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604.06860833999974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7167.774429500002</v>
      </c>
      <c r="E30" s="401">
        <f>'A2'!E30</f>
        <v>0</v>
      </c>
      <c r="F30" s="401">
        <f>'A2'!F30</f>
        <v>801.92044992000001</v>
      </c>
      <c r="G30" s="401">
        <f>'A2'!G30</f>
        <v>500.36935947000001</v>
      </c>
      <c r="H30" s="401">
        <f>'A2'!H30</f>
        <v>1.00608725</v>
      </c>
      <c r="I30" s="401">
        <f>'A2'!I30</f>
        <v>0</v>
      </c>
      <c r="J30" s="401">
        <f>'A2'!J30</f>
        <v>0</v>
      </c>
      <c r="K30" s="401">
        <f>'A2'!K30</f>
        <v>0.25617010000000001</v>
      </c>
      <c r="L30" s="401">
        <f>'A2'!L30</f>
        <v>8471.3264962400008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11774.800697529998</v>
      </c>
      <c r="E31" s="401">
        <f>'A2'!E31</f>
        <v>0</v>
      </c>
      <c r="F31" s="401">
        <f>'A2'!F31</f>
        <v>801.87146717999985</v>
      </c>
      <c r="G31" s="401">
        <f>'A2'!G31</f>
        <v>979.27375782000001</v>
      </c>
      <c r="H31" s="401">
        <f>'A2'!H31</f>
        <v>0</v>
      </c>
      <c r="I31" s="401">
        <f>'A2'!I31</f>
        <v>0</v>
      </c>
      <c r="J31" s="401">
        <f>'A2'!J31</f>
        <v>0</v>
      </c>
      <c r="K31" s="401">
        <f>'A2'!K31</f>
        <v>1.0900000000000001</v>
      </c>
      <c r="L31" s="401">
        <f>'A2'!L31</f>
        <v>13557.035922529998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3155.3457190599993</v>
      </c>
      <c r="E32" s="401">
        <f>'A2'!E32</f>
        <v>0</v>
      </c>
      <c r="F32" s="401">
        <f>'A2'!F32</f>
        <v>0</v>
      </c>
      <c r="G32" s="401">
        <f>'A2'!G32</f>
        <v>979.27375782000001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4134.6194768799996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8619.4549784699975</v>
      </c>
      <c r="E33" s="401">
        <f>'A2'!E33</f>
        <v>0</v>
      </c>
      <c r="F33" s="401">
        <f>'A2'!F33</f>
        <v>801.87146717999985</v>
      </c>
      <c r="G33" s="401">
        <f>'A2'!G33</f>
        <v>0</v>
      </c>
      <c r="H33" s="401">
        <f>'A2'!H33</f>
        <v>0</v>
      </c>
      <c r="I33" s="401">
        <f>'A2'!I33</f>
        <v>0</v>
      </c>
      <c r="J33" s="401">
        <f>'A2'!J33</f>
        <v>0</v>
      </c>
      <c r="K33" s="401">
        <f>'A2'!K33</f>
        <v>1.0900000000000001</v>
      </c>
      <c r="L33" s="401">
        <f>'A2'!L33</f>
        <v>9422.4164456499966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19793.666465219998</v>
      </c>
      <c r="E34" s="401">
        <f>'A2'!E34</f>
        <v>0.50746705999999997</v>
      </c>
      <c r="F34" s="401">
        <f>'A2'!F34</f>
        <v>1604.7945374999999</v>
      </c>
      <c r="G34" s="401">
        <f>'A2'!G34</f>
        <v>1958.54751564</v>
      </c>
      <c r="H34" s="401">
        <f>'A2'!H34</f>
        <v>1.6109009300000001</v>
      </c>
      <c r="I34" s="401">
        <f>'A2'!I34</f>
        <v>0.83457711000000001</v>
      </c>
      <c r="J34" s="401">
        <f>'A2'!J34</f>
        <v>1.6644798000000001</v>
      </c>
      <c r="K34" s="401">
        <f>'A2'!K34</f>
        <v>4.9748897900000006</v>
      </c>
      <c r="L34" s="401">
        <f>'A2'!L34</f>
        <v>23366.600833049997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469.74635370000004</v>
      </c>
      <c r="E36" s="401">
        <f>'A2'!E36</f>
        <v>0.22055815999999998</v>
      </c>
      <c r="F36" s="401">
        <f>'A2'!F36</f>
        <v>0.55690021999999995</v>
      </c>
      <c r="G36" s="401">
        <f>'A2'!G36</f>
        <v>0</v>
      </c>
      <c r="H36" s="401">
        <f>'A2'!H36</f>
        <v>1.6109009300000003</v>
      </c>
      <c r="I36" s="401">
        <f>'A2'!I36</f>
        <v>0</v>
      </c>
      <c r="J36" s="401">
        <f>'A2'!J36</f>
        <v>1.2742020199999999</v>
      </c>
      <c r="K36" s="401">
        <f>'A2'!K36</f>
        <v>4.9748897900000006</v>
      </c>
      <c r="L36" s="401">
        <f>'A2'!L36</f>
        <v>478.38380482000008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19296.338146289996</v>
      </c>
      <c r="E37" s="401">
        <f>'A2'!E37</f>
        <v>0.28690890000000002</v>
      </c>
      <c r="F37" s="401">
        <f>'A2'!F37</f>
        <v>1604.2376372800002</v>
      </c>
      <c r="G37" s="401">
        <f>'A2'!G37</f>
        <v>0</v>
      </c>
      <c r="H37" s="401">
        <f>'A2'!H37</f>
        <v>0</v>
      </c>
      <c r="I37" s="401">
        <f>'A2'!I37</f>
        <v>0.83457711000000001</v>
      </c>
      <c r="J37" s="401">
        <f>'A2'!J37</f>
        <v>0.39027778000000002</v>
      </c>
      <c r="K37" s="401">
        <f>'A2'!K37</f>
        <v>0</v>
      </c>
      <c r="L37" s="401">
        <f>'A2'!L37</f>
        <v>20902.087547359995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27.581965230000002</v>
      </c>
      <c r="E38" s="401">
        <f>'A2'!E38</f>
        <v>0</v>
      </c>
      <c r="F38" s="401">
        <f>'A2'!F38</f>
        <v>0</v>
      </c>
      <c r="G38" s="401">
        <f>'A2'!G38</f>
        <v>1958.54751564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1986.12948087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108249.22622676006</v>
      </c>
      <c r="E41" s="401">
        <f>'A2'!E41</f>
        <v>1714.8425373599996</v>
      </c>
      <c r="F41" s="401">
        <f>'A2'!F41</f>
        <v>4323.5697210000044</v>
      </c>
      <c r="G41" s="401">
        <f>'A2'!G41</f>
        <v>759.16935982999939</v>
      </c>
      <c r="H41" s="401">
        <f>'A2'!H41</f>
        <v>382.96361809000001</v>
      </c>
      <c r="I41" s="401">
        <f>'A2'!I41</f>
        <v>366.86468900000017</v>
      </c>
      <c r="J41" s="401">
        <f>'A2'!J41</f>
        <v>208.26421378000006</v>
      </c>
      <c r="K41" s="401">
        <f>'A2'!K41</f>
        <v>201.99921810000009</v>
      </c>
      <c r="L41" s="401">
        <f>'A2'!L41</f>
        <v>116206.89958392007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27218.025108780086</v>
      </c>
      <c r="E42" s="401">
        <f>'A2'!E42</f>
        <v>434.93240608000002</v>
      </c>
      <c r="F42" s="401">
        <f>'A2'!F42</f>
        <v>1159.3657471399997</v>
      </c>
      <c r="G42" s="401">
        <f>'A2'!G42</f>
        <v>8.29016178</v>
      </c>
      <c r="H42" s="401">
        <f>'A2'!H42</f>
        <v>42.043177960000001</v>
      </c>
      <c r="I42" s="401">
        <f>'A2'!I42</f>
        <v>26.449639040000001</v>
      </c>
      <c r="J42" s="401">
        <f>'A2'!J42</f>
        <v>0</v>
      </c>
      <c r="K42" s="401">
        <f>'A2'!K42</f>
        <v>4.28</v>
      </c>
      <c r="L42" s="401">
        <f>'A2'!L42</f>
        <v>28893.386240780088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81031.201117979974</v>
      </c>
      <c r="E43" s="401">
        <f>'A2'!E43</f>
        <v>1279.9101312799996</v>
      </c>
      <c r="F43" s="401">
        <f>'A2'!F43</f>
        <v>3164.2039738600047</v>
      </c>
      <c r="G43" s="401">
        <f>'A2'!G43</f>
        <v>750.87919804999945</v>
      </c>
      <c r="H43" s="401">
        <f>'A2'!H43</f>
        <v>340.92044013000003</v>
      </c>
      <c r="I43" s="401">
        <f>'A2'!I43</f>
        <v>340.41504996000015</v>
      </c>
      <c r="J43" s="401">
        <f>'A2'!J43</f>
        <v>208.26421378000006</v>
      </c>
      <c r="K43" s="401">
        <f>'A2'!K43</f>
        <v>197.71921810000009</v>
      </c>
      <c r="L43" s="401">
        <f>'A2'!L43</f>
        <v>87313.513343139974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41865.70406981001</v>
      </c>
      <c r="E44" s="401">
        <f>'A2'!E44</f>
        <v>1359.7112894999998</v>
      </c>
      <c r="F44" s="401">
        <f>'A2'!F44</f>
        <v>4218.442451339999</v>
      </c>
      <c r="G44" s="401">
        <f>'A2'!G44</f>
        <v>686.83472225000003</v>
      </c>
      <c r="H44" s="401">
        <f>'A2'!H44</f>
        <v>86.326755199999994</v>
      </c>
      <c r="I44" s="401">
        <f>'A2'!I44</f>
        <v>10.768702220000002</v>
      </c>
      <c r="J44" s="401">
        <f>'A2'!J44</f>
        <v>0.38301680000000005</v>
      </c>
      <c r="K44" s="401">
        <f>'A2'!K44</f>
        <v>234.00070218000002</v>
      </c>
      <c r="L44" s="401">
        <f>'A2'!L44</f>
        <v>48462.171709300012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13002.798691589986</v>
      </c>
      <c r="E45" s="401">
        <f>'A2'!E45</f>
        <v>0</v>
      </c>
      <c r="F45" s="401">
        <f>'A2'!F45</f>
        <v>1700.8832279999995</v>
      </c>
      <c r="G45" s="401">
        <f>'A2'!G45</f>
        <v>221.77763635999997</v>
      </c>
      <c r="H45" s="401">
        <f>'A2'!H45</f>
        <v>0.50045708</v>
      </c>
      <c r="I45" s="401">
        <f>'A2'!I45</f>
        <v>0.86992541999999995</v>
      </c>
      <c r="J45" s="401">
        <f>'A2'!J45</f>
        <v>0</v>
      </c>
      <c r="K45" s="401">
        <f>'A2'!K45</f>
        <v>0</v>
      </c>
      <c r="L45" s="401">
        <f>'A2'!L45</f>
        <v>14926.829938449984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28862.905378220024</v>
      </c>
      <c r="E46" s="401">
        <f>'A2'!E46</f>
        <v>1359.7112894999998</v>
      </c>
      <c r="F46" s="401">
        <f>'A2'!F46</f>
        <v>2517.5592233399993</v>
      </c>
      <c r="G46" s="401">
        <f>'A2'!G46</f>
        <v>465.05708589000005</v>
      </c>
      <c r="H46" s="401">
        <f>'A2'!H46</f>
        <v>85.82629811999999</v>
      </c>
      <c r="I46" s="401">
        <f>'A2'!I46</f>
        <v>9.898776800000002</v>
      </c>
      <c r="J46" s="401">
        <f>'A2'!J46</f>
        <v>0.38301680000000005</v>
      </c>
      <c r="K46" s="401">
        <f>'A2'!K46</f>
        <v>234.00070218000002</v>
      </c>
      <c r="L46" s="401">
        <f>'A2'!L46</f>
        <v>33535.34177085002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15529.380307759999</v>
      </c>
      <c r="E47" s="401">
        <f>'A2'!E47</f>
        <v>310.00678166000006</v>
      </c>
      <c r="F47" s="401">
        <f>'A2'!F47</f>
        <v>955.92877743999975</v>
      </c>
      <c r="G47" s="401">
        <f>'A2'!G47</f>
        <v>70.303784719999982</v>
      </c>
      <c r="H47" s="401">
        <f>'A2'!H47</f>
        <v>204.97913366</v>
      </c>
      <c r="I47" s="401">
        <f>'A2'!I47</f>
        <v>219.44478041999997</v>
      </c>
      <c r="J47" s="401">
        <f>'A2'!J47</f>
        <v>195.17154576000001</v>
      </c>
      <c r="K47" s="401">
        <f>'A2'!K47</f>
        <v>32.202090469999973</v>
      </c>
      <c r="L47" s="401">
        <f>'A2'!L47</f>
        <v>17517.417201889995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879.57908537999992</v>
      </c>
      <c r="E48" s="401">
        <f>'A2'!E48</f>
        <v>71.528324359999985</v>
      </c>
      <c r="F48" s="401">
        <f>'A2'!F48</f>
        <v>455.00988337999985</v>
      </c>
      <c r="G48" s="401">
        <f>'A2'!G48</f>
        <v>25.221795639999996</v>
      </c>
      <c r="H48" s="401">
        <f>'A2'!H48</f>
        <v>107.00792431999999</v>
      </c>
      <c r="I48" s="401">
        <f>'A2'!I48</f>
        <v>165.08222913999998</v>
      </c>
      <c r="J48" s="401">
        <f>'A2'!J48</f>
        <v>5.5956710199999993</v>
      </c>
      <c r="K48" s="401">
        <f>'A2'!K48</f>
        <v>32.083090469999973</v>
      </c>
      <c r="L48" s="401">
        <f>'A2'!L48</f>
        <v>1741.1080037099996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14649.801222379998</v>
      </c>
      <c r="E49" s="401">
        <f>'A2'!E49</f>
        <v>238.47845730000006</v>
      </c>
      <c r="F49" s="401">
        <f>'A2'!F49</f>
        <v>500.91889405999984</v>
      </c>
      <c r="G49" s="401">
        <f>'A2'!G49</f>
        <v>45.081989079999992</v>
      </c>
      <c r="H49" s="401">
        <f>'A2'!H49</f>
        <v>97.97120934000003</v>
      </c>
      <c r="I49" s="401">
        <f>'A2'!I49</f>
        <v>54.362551279999991</v>
      </c>
      <c r="J49" s="401">
        <f>'A2'!J49</f>
        <v>189.57587474000002</v>
      </c>
      <c r="K49" s="401">
        <f>'A2'!K49</f>
        <v>0.11900000000000001</v>
      </c>
      <c r="L49" s="401">
        <f>'A2'!L49</f>
        <v>15776.309198179997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165644.31060433006</v>
      </c>
      <c r="E50" s="401">
        <f>'A2'!E50</f>
        <v>3384.5606085199997</v>
      </c>
      <c r="F50" s="401">
        <f>'A2'!F50</f>
        <v>9497.9409497800043</v>
      </c>
      <c r="G50" s="401">
        <f>'A2'!G50</f>
        <v>1516.3078667999994</v>
      </c>
      <c r="H50" s="401">
        <f>'A2'!H50</f>
        <v>674.26950695000005</v>
      </c>
      <c r="I50" s="401">
        <f>'A2'!I50</f>
        <v>597.07817164000016</v>
      </c>
      <c r="J50" s="401">
        <f>'A2'!J50</f>
        <v>403.81877634000011</v>
      </c>
      <c r="K50" s="401">
        <f>'A2'!K50</f>
        <v>468.20201075000011</v>
      </c>
      <c r="L50" s="401">
        <f>'A2'!L50</f>
        <v>182186.48849511004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159093.17372687953</v>
      </c>
      <c r="E52" s="401">
        <f>'A2'!E52</f>
        <v>3330.4274500600072</v>
      </c>
      <c r="F52" s="401">
        <f>'A2'!F52</f>
        <v>9460.6597167099881</v>
      </c>
      <c r="G52" s="401">
        <f>'A2'!G52</f>
        <v>1469.0137901100004</v>
      </c>
      <c r="H52" s="401">
        <f>'A2'!H52</f>
        <v>673.29831683999998</v>
      </c>
      <c r="I52" s="401">
        <f>'A2'!I52</f>
        <v>585.72251918000006</v>
      </c>
      <c r="J52" s="401">
        <f>'A2'!J52</f>
        <v>393.63200249000005</v>
      </c>
      <c r="K52" s="401">
        <f>'A2'!K52</f>
        <v>425.66417017999953</v>
      </c>
      <c r="L52" s="401">
        <f>'A2'!L52</f>
        <v>175431.59169244952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6543.6863277700004</v>
      </c>
      <c r="E53" s="401">
        <f>'A2'!E53</f>
        <v>54.133158459999997</v>
      </c>
      <c r="F53" s="401">
        <f>'A2'!F53</f>
        <v>37.281233059999998</v>
      </c>
      <c r="G53" s="401">
        <f>'A2'!G53</f>
        <v>47.294076689999997</v>
      </c>
      <c r="H53" s="401">
        <f>'A2'!H53</f>
        <v>0.97119011</v>
      </c>
      <c r="I53" s="401">
        <f>'A2'!I53</f>
        <v>11.35565246</v>
      </c>
      <c r="J53" s="401">
        <f>'A2'!J53</f>
        <v>10.186773849999998</v>
      </c>
      <c r="K53" s="401">
        <f>'A2'!K53</f>
        <v>42.537840569999993</v>
      </c>
      <c r="L53" s="401">
        <f>'A2'!L53</f>
        <v>6747.4462529700004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7.45054967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7.45054967</v>
      </c>
      <c r="O54" s="42"/>
      <c r="P54" s="42"/>
      <c r="Q54" s="42"/>
    </row>
    <row r="55" spans="1:22" s="14" customFormat="1" ht="14.25" hidden="1">
      <c r="A55" s="497" t="s">
        <v>217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2" s="14" customFormat="1" ht="18" hidden="1" customHeight="1">
      <c r="A56" s="497" t="s">
        <v>221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  <c r="V56" s="26"/>
    </row>
    <row r="57" spans="1:22" s="44" customFormat="1" ht="18" hidden="1" customHeight="1">
      <c r="A57" s="497" t="s">
        <v>218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O57" s="40"/>
      <c r="P57" s="40"/>
      <c r="T57" s="45"/>
    </row>
    <row r="58" spans="1:22" s="44" customFormat="1" ht="18" hidden="1" customHeight="1">
      <c r="A58" s="497" t="s">
        <v>219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2" s="40" customFormat="1" ht="12" hidden="1" customHeight="1">
      <c r="A59" s="497" t="s">
        <v>220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503" t="s">
        <v>222</v>
      </c>
      <c r="M9" s="505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504"/>
      <c r="M10" s="506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202.80423327999995</v>
      </c>
      <c r="E13" s="401">
        <f>'A3'!E13</f>
        <v>904.21453844999996</v>
      </c>
      <c r="F13" s="401">
        <f>'A3'!F13</f>
        <v>543.8519337900002</v>
      </c>
      <c r="G13" s="401">
        <f>'A3'!G13</f>
        <v>5.154084430000001</v>
      </c>
      <c r="H13" s="401">
        <f>'A3'!H13</f>
        <v>0.49222003999999997</v>
      </c>
      <c r="I13" s="401">
        <f>'A3'!I13</f>
        <v>8.5806275400000001</v>
      </c>
      <c r="J13" s="401">
        <f>'A3'!J13</f>
        <v>0.32571930999999998</v>
      </c>
      <c r="K13" s="401">
        <f>'A3'!K13</f>
        <v>1665.4233568400002</v>
      </c>
      <c r="L13" s="401">
        <f>'A3'!L13</f>
        <v>37.334946855000013</v>
      </c>
      <c r="M13" s="401">
        <f>'A3'!M13</f>
        <v>289340.07240022358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22.700213779999999</v>
      </c>
      <c r="E14" s="401">
        <f>'A3'!E14</f>
        <v>59.823398049999994</v>
      </c>
      <c r="F14" s="401">
        <f>'A3'!F14</f>
        <v>9.8173092599999983</v>
      </c>
      <c r="G14" s="401">
        <f>'A3'!G14</f>
        <v>0</v>
      </c>
      <c r="H14" s="401">
        <f>'A3'!H14</f>
        <v>0</v>
      </c>
      <c r="I14" s="401">
        <f>'A3'!I14</f>
        <v>0.83402405999999996</v>
      </c>
      <c r="J14" s="401">
        <f>'A3'!J14</f>
        <v>0</v>
      </c>
      <c r="K14" s="401">
        <f>'A3'!K14</f>
        <v>93.174945149999999</v>
      </c>
      <c r="L14" s="401">
        <f>'A3'!L14</f>
        <v>7.5442218750000043</v>
      </c>
      <c r="M14" s="401">
        <f>'A3'!M14</f>
        <v>195125.87566884354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180.10401949999996</v>
      </c>
      <c r="E15" s="401">
        <f>'A3'!E15</f>
        <v>844.39114039999993</v>
      </c>
      <c r="F15" s="401">
        <f>'A3'!F15</f>
        <v>534.0346245300002</v>
      </c>
      <c r="G15" s="401">
        <f>'A3'!G15</f>
        <v>5.154084430000001</v>
      </c>
      <c r="H15" s="401">
        <f>'A3'!H15</f>
        <v>0.49222003999999997</v>
      </c>
      <c r="I15" s="401">
        <f>'A3'!I15</f>
        <v>7.7466034800000001</v>
      </c>
      <c r="J15" s="401">
        <f>'A3'!J15</f>
        <v>0.32571930999999998</v>
      </c>
      <c r="K15" s="401">
        <f>'A3'!K15</f>
        <v>1572.24841169</v>
      </c>
      <c r="L15" s="401">
        <f>'A3'!L15</f>
        <v>29.790724980000007</v>
      </c>
      <c r="M15" s="401">
        <f>'A3'!M15</f>
        <v>94214.196731380056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122.05006723000002</v>
      </c>
      <c r="E16" s="401">
        <f>'A3'!E16</f>
        <v>480.09591710999985</v>
      </c>
      <c r="F16" s="401">
        <f>'A3'!F16</f>
        <v>419.01140962000005</v>
      </c>
      <c r="G16" s="401">
        <f>'A3'!G16</f>
        <v>4.5352258000000001</v>
      </c>
      <c r="H16" s="401">
        <f>'A3'!H16</f>
        <v>1.2331364299999998</v>
      </c>
      <c r="I16" s="401">
        <f>'A3'!I16</f>
        <v>0.26606977000000004</v>
      </c>
      <c r="J16" s="401">
        <f>'A3'!J16</f>
        <v>13.457957890000001</v>
      </c>
      <c r="K16" s="401">
        <f>'A3'!K16</f>
        <v>1040.6497838499999</v>
      </c>
      <c r="L16" s="401">
        <f>'A3'!L16</f>
        <v>141.572717385</v>
      </c>
      <c r="M16" s="401">
        <f>'A3'!M16</f>
        <v>119907.78099775483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15.007032499999999</v>
      </c>
      <c r="E17" s="401">
        <f>'A3'!E17</f>
        <v>210.75040632999998</v>
      </c>
      <c r="F17" s="401">
        <f>'A3'!F17</f>
        <v>17.2910352</v>
      </c>
      <c r="G17" s="401">
        <f>'A3'!G17</f>
        <v>1.2314183999999999</v>
      </c>
      <c r="H17" s="401">
        <f>'A3'!H17</f>
        <v>0.98474288999999993</v>
      </c>
      <c r="I17" s="401">
        <f>'A3'!I17</f>
        <v>1.233884E-2</v>
      </c>
      <c r="J17" s="401">
        <f>'A3'!J17</f>
        <v>0</v>
      </c>
      <c r="K17" s="401">
        <f>'A3'!K17</f>
        <v>245.27697416000001</v>
      </c>
      <c r="L17" s="401">
        <f>'A3'!L17</f>
        <v>1.2891690499999997</v>
      </c>
      <c r="M17" s="401">
        <f>'A3'!M17</f>
        <v>57436.95982317991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107.04303473000003</v>
      </c>
      <c r="E18" s="401">
        <f>'A3'!E18</f>
        <v>269.34551077999987</v>
      </c>
      <c r="F18" s="401">
        <f>'A3'!F18</f>
        <v>401.72037442000004</v>
      </c>
      <c r="G18" s="401">
        <f>'A3'!G18</f>
        <v>3.3038074000000002</v>
      </c>
      <c r="H18" s="401">
        <f>'A3'!H18</f>
        <v>0.24839354</v>
      </c>
      <c r="I18" s="401">
        <f>'A3'!I18</f>
        <v>0.25373093000000002</v>
      </c>
      <c r="J18" s="401">
        <f>'A3'!J18</f>
        <v>13.457957890000001</v>
      </c>
      <c r="K18" s="401">
        <f>'A3'!K18</f>
        <v>795.37280968999994</v>
      </c>
      <c r="L18" s="401">
        <f>'A3'!L18</f>
        <v>140.28354833500001</v>
      </c>
      <c r="M18" s="401">
        <f>'A3'!M18</f>
        <v>62470.821174574929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260.02690796000007</v>
      </c>
      <c r="E19" s="401">
        <f>'A3'!E19</f>
        <v>188.92915617000006</v>
      </c>
      <c r="F19" s="401">
        <f>'A3'!F19</f>
        <v>81.382770539999996</v>
      </c>
      <c r="G19" s="401">
        <f>'A3'!G19</f>
        <v>1.2320009499999998</v>
      </c>
      <c r="H19" s="401">
        <f>'A3'!H19</f>
        <v>2.55040837</v>
      </c>
      <c r="I19" s="401">
        <f>'A3'!I19</f>
        <v>0.60951977000000002</v>
      </c>
      <c r="J19" s="401">
        <f>'A3'!J19</f>
        <v>5.2514060899999997</v>
      </c>
      <c r="K19" s="401">
        <f>'A3'!K19</f>
        <v>539.98216985000022</v>
      </c>
      <c r="L19" s="401">
        <f>'A3'!L19</f>
        <v>158.434249325</v>
      </c>
      <c r="M19" s="401">
        <f>'A3'!M19</f>
        <v>186566.50117325498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239.71500144000007</v>
      </c>
      <c r="E20" s="401">
        <f>'A3'!E20</f>
        <v>94.268117850000053</v>
      </c>
      <c r="F20" s="401">
        <f>'A3'!F20</f>
        <v>56.500909050000004</v>
      </c>
      <c r="G20" s="401">
        <f>'A3'!G20</f>
        <v>7.3691400000000004E-2</v>
      </c>
      <c r="H20" s="401">
        <f>'A3'!H20</f>
        <v>0.51331810000000011</v>
      </c>
      <c r="I20" s="401">
        <f>'A3'!I20</f>
        <v>0.53023361000000002</v>
      </c>
      <c r="J20" s="401">
        <f>'A3'!J20</f>
        <v>4.6758103599999998</v>
      </c>
      <c r="K20" s="401">
        <f>'A3'!K20</f>
        <v>396.27708181000008</v>
      </c>
      <c r="L20" s="401">
        <f>'A3'!L20</f>
        <v>59.955332030000022</v>
      </c>
      <c r="M20" s="401">
        <f>'A3'!M20</f>
        <v>66046.799234949984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20.311906520000004</v>
      </c>
      <c r="E21" s="401">
        <f>'A3'!E21</f>
        <v>94.661038320000017</v>
      </c>
      <c r="F21" s="401">
        <f>'A3'!F21</f>
        <v>24.881861489999995</v>
      </c>
      <c r="G21" s="401">
        <f>'A3'!G21</f>
        <v>1.1583095499999998</v>
      </c>
      <c r="H21" s="401">
        <f>'A3'!H21</f>
        <v>2.0370902699999998</v>
      </c>
      <c r="I21" s="401">
        <f>'A3'!I21</f>
        <v>7.9286160000000008E-2</v>
      </c>
      <c r="J21" s="401">
        <f>'A3'!J21</f>
        <v>0.57559573000000008</v>
      </c>
      <c r="K21" s="401">
        <f>'A3'!K21</f>
        <v>143.70508804000005</v>
      </c>
      <c r="L21" s="401">
        <f>'A3'!L21</f>
        <v>98.478917294999974</v>
      </c>
      <c r="M21" s="401">
        <f>'A3'!M21</f>
        <v>120519.70193830499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584.88120847000005</v>
      </c>
      <c r="E22" s="401">
        <f>'A3'!E22</f>
        <v>1573.23961173</v>
      </c>
      <c r="F22" s="401">
        <f>'A3'!F22</f>
        <v>1044.2461139500001</v>
      </c>
      <c r="G22" s="401">
        <f>'A3'!G22</f>
        <v>10.92131118</v>
      </c>
      <c r="H22" s="401">
        <f>'A3'!H22</f>
        <v>4.2757648399999999</v>
      </c>
      <c r="I22" s="401">
        <f>'A3'!I22</f>
        <v>9.4562170800000001</v>
      </c>
      <c r="J22" s="401">
        <f>'A3'!J22</f>
        <v>19.035083289999999</v>
      </c>
      <c r="K22" s="401">
        <f>'A3'!K22</f>
        <v>3246.0553105400004</v>
      </c>
      <c r="L22" s="401">
        <f>'A3'!L22</f>
        <v>337.34191356500003</v>
      </c>
      <c r="M22" s="401">
        <f>'A3'!M22</f>
        <v>595814.35457123339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0</v>
      </c>
      <c r="E25" s="401">
        <f>'A3'!E25</f>
        <v>0.18038987000000001</v>
      </c>
      <c r="F25" s="401">
        <f>'A3'!F25</f>
        <v>0</v>
      </c>
      <c r="G25" s="401">
        <f>'A3'!G25</f>
        <v>0</v>
      </c>
      <c r="H25" s="401">
        <f>'A3'!H25</f>
        <v>0</v>
      </c>
      <c r="I25" s="401">
        <f>'A3'!I25</f>
        <v>0</v>
      </c>
      <c r="J25" s="401">
        <f>'A3'!J25</f>
        <v>0</v>
      </c>
      <c r="K25" s="401">
        <f>'A3'!K25</f>
        <v>0.18038987000000001</v>
      </c>
      <c r="L25" s="401">
        <f>'A3'!L25</f>
        <v>1.814359845</v>
      </c>
      <c r="M25" s="401">
        <f>'A3'!M25</f>
        <v>6674.8083164349982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0</v>
      </c>
      <c r="E26" s="401">
        <f>'A3'!E26</f>
        <v>0.18038987000000001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0.18038987000000001</v>
      </c>
      <c r="L26" s="401">
        <f>'A3'!L26</f>
        <v>0.77449999999999997</v>
      </c>
      <c r="M26" s="401">
        <f>'A3'!M26</f>
        <v>97.518947470000001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0</v>
      </c>
      <c r="E27" s="401">
        <f>'A3'!E27</f>
        <v>0</v>
      </c>
      <c r="F27" s="401">
        <f>'A3'!F27</f>
        <v>0</v>
      </c>
      <c r="G27" s="401">
        <f>'A3'!G27</f>
        <v>0</v>
      </c>
      <c r="H27" s="401">
        <f>'A3'!H27</f>
        <v>0</v>
      </c>
      <c r="I27" s="401">
        <f>'A3'!I27</f>
        <v>0</v>
      </c>
      <c r="J27" s="401">
        <f>'A3'!J27</f>
        <v>0</v>
      </c>
      <c r="K27" s="401">
        <f>'A3'!K27</f>
        <v>0</v>
      </c>
      <c r="L27" s="401">
        <f>'A3'!L27</f>
        <v>1.0398598450000001</v>
      </c>
      <c r="M27" s="401">
        <f>'A3'!M27</f>
        <v>6577.2893689649982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0</v>
      </c>
      <c r="E28" s="401">
        <f>'A3'!E28</f>
        <v>8.6520499999999997E-3</v>
      </c>
      <c r="F28" s="401">
        <f>'A3'!F28</f>
        <v>0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0.23967259999999999</v>
      </c>
      <c r="K28" s="401">
        <f>'A3'!K28</f>
        <v>0.24832464999999998</v>
      </c>
      <c r="L28" s="401">
        <f>'A3'!L28</f>
        <v>0.28332430999999997</v>
      </c>
      <c r="M28" s="401">
        <f>'A3'!M28</f>
        <v>15498.74063204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</v>
      </c>
      <c r="L29" s="401">
        <f>'A3'!L29</f>
        <v>0</v>
      </c>
      <c r="M29" s="401">
        <f>'A3'!M29</f>
        <v>4141.9155748599997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0</v>
      </c>
      <c r="E30" s="401">
        <f>'A3'!E30</f>
        <v>8.6520499999999997E-3</v>
      </c>
      <c r="F30" s="401">
        <f>'A3'!F30</f>
        <v>0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0.23967259999999999</v>
      </c>
      <c r="K30" s="401">
        <f>'A3'!K30</f>
        <v>0.24832464999999998</v>
      </c>
      <c r="L30" s="401">
        <f>'A3'!L30</f>
        <v>0.28332430999999997</v>
      </c>
      <c r="M30" s="401">
        <f>'A3'!M30</f>
        <v>11356.825057180002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0</v>
      </c>
      <c r="E31" s="401">
        <f>'A3'!E31</f>
        <v>0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</v>
      </c>
      <c r="K31" s="401">
        <f>'A3'!K31</f>
        <v>0</v>
      </c>
      <c r="L31" s="401">
        <f>'A3'!L31</f>
        <v>13.406379400000001</v>
      </c>
      <c r="M31" s="401">
        <f>'A3'!M31</f>
        <v>16115.238432749995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</v>
      </c>
      <c r="L32" s="401">
        <f>'A3'!L32</f>
        <v>0</v>
      </c>
      <c r="M32" s="401">
        <f>'A3'!M32</f>
        <v>6187.5107364899995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0</v>
      </c>
      <c r="E33" s="401">
        <f>'A3'!E33</f>
        <v>0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0</v>
      </c>
      <c r="L33" s="401">
        <f>'A3'!L33</f>
        <v>13.406379400000001</v>
      </c>
      <c r="M33" s="401">
        <f>'A3'!M33</f>
        <v>9927.7276962599954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0</v>
      </c>
      <c r="E34" s="401">
        <f>'A3'!E34</f>
        <v>0.18904192</v>
      </c>
      <c r="F34" s="401">
        <f>'A3'!F34</f>
        <v>0</v>
      </c>
      <c r="G34" s="401">
        <f>'A3'!G34</f>
        <v>0</v>
      </c>
      <c r="H34" s="401">
        <f>'A3'!H34</f>
        <v>0</v>
      </c>
      <c r="I34" s="401">
        <f>'A3'!I34</f>
        <v>0</v>
      </c>
      <c r="J34" s="401">
        <f>'A3'!J34</f>
        <v>0.23967259999999999</v>
      </c>
      <c r="K34" s="401">
        <f>'A3'!K34</f>
        <v>0.42871451999999999</v>
      </c>
      <c r="L34" s="401">
        <f>'A3'!L34</f>
        <v>15.504063555</v>
      </c>
      <c r="M34" s="401">
        <f>'A3'!M34</f>
        <v>38288.787381224989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0</v>
      </c>
      <c r="E36" s="401">
        <f>'A3'!E36</f>
        <v>0</v>
      </c>
      <c r="F36" s="401">
        <f>'A3'!F36</f>
        <v>0</v>
      </c>
      <c r="G36" s="401">
        <f>'A3'!G36</f>
        <v>0</v>
      </c>
      <c r="H36" s="401">
        <f>'A3'!H36</f>
        <v>0</v>
      </c>
      <c r="I36" s="401">
        <f>'A3'!I36</f>
        <v>0</v>
      </c>
      <c r="J36" s="401">
        <f>'A3'!J36</f>
        <v>0.23967259999999999</v>
      </c>
      <c r="K36" s="401">
        <f>'A3'!K36</f>
        <v>0.23967259999999999</v>
      </c>
      <c r="L36" s="401">
        <f>'A3'!L36</f>
        <v>2.6426841549999995</v>
      </c>
      <c r="M36" s="401">
        <f>'A3'!M36</f>
        <v>2516.1465888550001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0.18904192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0</v>
      </c>
      <c r="K37" s="401">
        <f>'A3'!K37</f>
        <v>0.18904192</v>
      </c>
      <c r="L37" s="401">
        <f>'A3'!L37</f>
        <v>12.861379400000001</v>
      </c>
      <c r="M37" s="401">
        <f>'A3'!M37</f>
        <v>33208.437620010001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2564.20317234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0</v>
      </c>
      <c r="E41" s="401">
        <f>'A3'!E41</f>
        <v>480.54754509000003</v>
      </c>
      <c r="F41" s="401">
        <f>'A3'!F41</f>
        <v>303.38279169999998</v>
      </c>
      <c r="G41" s="401">
        <f>'A3'!G41</f>
        <v>0</v>
      </c>
      <c r="H41" s="401">
        <f>'A3'!H41</f>
        <v>0</v>
      </c>
      <c r="I41" s="401">
        <f>'A3'!I41</f>
        <v>0</v>
      </c>
      <c r="J41" s="401">
        <f>'A3'!J41</f>
        <v>0</v>
      </c>
      <c r="K41" s="401">
        <f>'A3'!K41</f>
        <v>783.93033678999996</v>
      </c>
      <c r="L41" s="401">
        <f>'A3'!L41</f>
        <v>100.99960904999998</v>
      </c>
      <c r="M41" s="401">
        <f>'A3'!M41</f>
        <v>315729.62808711035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0</v>
      </c>
      <c r="E42" s="401">
        <f>'A3'!E42</f>
        <v>16.959140380000001</v>
      </c>
      <c r="F42" s="401">
        <f>'A3'!F42</f>
        <v>0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16.959140380000001</v>
      </c>
      <c r="L42" s="401">
        <f>'A3'!L42</f>
        <v>2.14</v>
      </c>
      <c r="M42" s="401">
        <f>'A3'!M42</f>
        <v>151999.5318338403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0</v>
      </c>
      <c r="E43" s="401">
        <f>'A3'!E43</f>
        <v>463.58840471000002</v>
      </c>
      <c r="F43" s="401">
        <f>'A3'!F43</f>
        <v>303.38279169999998</v>
      </c>
      <c r="G43" s="401">
        <f>'A3'!G43</f>
        <v>0</v>
      </c>
      <c r="H43" s="401">
        <f>'A3'!H43</f>
        <v>0</v>
      </c>
      <c r="I43" s="401">
        <f>'A3'!I43</f>
        <v>0</v>
      </c>
      <c r="J43" s="401">
        <f>'A3'!J43</f>
        <v>0</v>
      </c>
      <c r="K43" s="401">
        <f>'A3'!K43</f>
        <v>766.97119640999995</v>
      </c>
      <c r="L43" s="401">
        <f>'A3'!L43</f>
        <v>98.859609049999975</v>
      </c>
      <c r="M43" s="401">
        <f>'A3'!M43</f>
        <v>163730.09625327002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18.775498919999997</v>
      </c>
      <c r="E44" s="401">
        <f>'A3'!E44</f>
        <v>311.93357216000004</v>
      </c>
      <c r="F44" s="401">
        <f>'A3'!F44</f>
        <v>172.70683498</v>
      </c>
      <c r="G44" s="401">
        <f>'A3'!G44</f>
        <v>4.5187681899999994</v>
      </c>
      <c r="H44" s="401">
        <f>'A3'!H44</f>
        <v>0</v>
      </c>
      <c r="I44" s="401">
        <f>'A3'!I44</f>
        <v>5.9399278600000001</v>
      </c>
      <c r="J44" s="401">
        <f>'A3'!J44</f>
        <v>35.175548640000002</v>
      </c>
      <c r="K44" s="401">
        <f>'A3'!K44</f>
        <v>549.05015075000006</v>
      </c>
      <c r="L44" s="401">
        <f>'A3'!L44</f>
        <v>134.60587247500001</v>
      </c>
      <c r="M44" s="401">
        <f>'A3'!M44</f>
        <v>122455.82282648506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7.3646163799999993</v>
      </c>
      <c r="E45" s="401">
        <f>'A3'!E45</f>
        <v>278.75194397000007</v>
      </c>
      <c r="F45" s="401">
        <f>'A3'!F45</f>
        <v>103.87512533999998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389.99168569000005</v>
      </c>
      <c r="L45" s="401">
        <f>'A3'!L45</f>
        <v>0</v>
      </c>
      <c r="M45" s="401">
        <f>'A3'!M45</f>
        <v>47956.651021209989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11.410882539999999</v>
      </c>
      <c r="E46" s="401">
        <f>'A3'!E46</f>
        <v>33.181628189999998</v>
      </c>
      <c r="F46" s="401">
        <f>'A3'!F46</f>
        <v>68.831709640000014</v>
      </c>
      <c r="G46" s="401">
        <f>'A3'!G46</f>
        <v>4.5187681899999994</v>
      </c>
      <c r="H46" s="401">
        <f>'A3'!H46</f>
        <v>0</v>
      </c>
      <c r="I46" s="401">
        <f>'A3'!I46</f>
        <v>5.9399278600000001</v>
      </c>
      <c r="J46" s="401">
        <f>'A3'!J46</f>
        <v>35.175548640000002</v>
      </c>
      <c r="K46" s="401">
        <f>'A3'!K46</f>
        <v>159.05846506</v>
      </c>
      <c r="L46" s="401">
        <f>'A3'!L46</f>
        <v>134.60587247500001</v>
      </c>
      <c r="M46" s="401">
        <f>'A3'!M46</f>
        <v>74499.171805275066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79.772073000000006</v>
      </c>
      <c r="E47" s="401">
        <f>'A3'!E47</f>
        <v>49.838476579999984</v>
      </c>
      <c r="F47" s="401">
        <f>'A3'!F47</f>
        <v>62.491534680000001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192.10208426</v>
      </c>
      <c r="L47" s="401">
        <f>'A3'!L47</f>
        <v>16.101045235000004</v>
      </c>
      <c r="M47" s="401">
        <f>'A3'!M47</f>
        <v>46948.52216471501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75.947346400000001</v>
      </c>
      <c r="E48" s="401">
        <f>'A3'!E48</f>
        <v>48.972562799999984</v>
      </c>
      <c r="F48" s="401">
        <f>'A3'!F48</f>
        <v>62.430427020000003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187.35033621999997</v>
      </c>
      <c r="L48" s="401">
        <f>'A3'!L48</f>
        <v>16.041545235000005</v>
      </c>
      <c r="M48" s="401">
        <f>'A3'!M48</f>
        <v>6345.1863430149988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3.8247266000000004</v>
      </c>
      <c r="E49" s="401">
        <f>'A3'!E49</f>
        <v>0.86591377999999997</v>
      </c>
      <c r="F49" s="401">
        <f>'A3'!F49</f>
        <v>6.1107660000000001E-2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4.7517480400000007</v>
      </c>
      <c r="L49" s="401">
        <f>'A3'!L49</f>
        <v>5.9499999999999997E-2</v>
      </c>
      <c r="M49" s="401">
        <f>'A3'!M49</f>
        <v>40603.335821700013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98.547571919999996</v>
      </c>
      <c r="E50" s="401">
        <f>'A3'!E50</f>
        <v>842.31959383000003</v>
      </c>
      <c r="F50" s="401">
        <f>'A3'!F50</f>
        <v>538.58116136000001</v>
      </c>
      <c r="G50" s="401">
        <f>'A3'!G50</f>
        <v>4.5187681899999994</v>
      </c>
      <c r="H50" s="401">
        <f>'A3'!H50</f>
        <v>0</v>
      </c>
      <c r="I50" s="401">
        <f>'A3'!I50</f>
        <v>5.9399278600000001</v>
      </c>
      <c r="J50" s="401">
        <f>'A3'!J50</f>
        <v>35.175548640000002</v>
      </c>
      <c r="K50" s="401">
        <f>'A3'!K50</f>
        <v>1525.0825718000001</v>
      </c>
      <c r="L50" s="401">
        <f>'A3'!L50</f>
        <v>251.70652676</v>
      </c>
      <c r="M50" s="401">
        <f>'A3'!M50</f>
        <v>485133.97307831043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98.547571919999996</v>
      </c>
      <c r="E52" s="401">
        <f>'A3'!E52</f>
        <v>842.31959383000003</v>
      </c>
      <c r="F52" s="401">
        <f>'A3'!F52</f>
        <v>397.80662847999992</v>
      </c>
      <c r="G52" s="401">
        <f>'A3'!G52</f>
        <v>4.5187681899999994</v>
      </c>
      <c r="H52" s="401">
        <f>'A3'!H52</f>
        <v>0</v>
      </c>
      <c r="I52" s="401">
        <f>'A3'!I52</f>
        <v>2.96996393</v>
      </c>
      <c r="J52" s="401">
        <f>'A3'!J52</f>
        <v>31.672184269999999</v>
      </c>
      <c r="K52" s="401">
        <f>'A3'!K52</f>
        <v>1377.8347106199997</v>
      </c>
      <c r="L52" s="401">
        <f>'A3'!L52</f>
        <v>228.6859242900002</v>
      </c>
      <c r="M52" s="401">
        <f>'A3'!M52</f>
        <v>471421.52524394856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0</v>
      </c>
      <c r="E53" s="401">
        <f>'A3'!E53</f>
        <v>0</v>
      </c>
      <c r="F53" s="401">
        <f>'A3'!F53</f>
        <v>140.77453287999998</v>
      </c>
      <c r="G53" s="401">
        <f>'A3'!G53</f>
        <v>0</v>
      </c>
      <c r="H53" s="401">
        <f>'A3'!H53</f>
        <v>0</v>
      </c>
      <c r="I53" s="401">
        <f>'A3'!I53</f>
        <v>2.96996393</v>
      </c>
      <c r="J53" s="401">
        <f>'A3'!J53</f>
        <v>3.5033643700000003</v>
      </c>
      <c r="K53" s="401">
        <f>'A3'!K53</f>
        <v>147.24786118</v>
      </c>
      <c r="L53" s="401">
        <f>'A3'!L53</f>
        <v>23.020602469999993</v>
      </c>
      <c r="M53" s="401">
        <f>'A3'!M53</f>
        <v>13411.31580867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301.13202572</v>
      </c>
      <c r="N54" s="26"/>
      <c r="O54" s="42"/>
      <c r="P54" s="42"/>
      <c r="Q54" s="44"/>
      <c r="R54" s="44"/>
    </row>
    <row r="55" spans="1:22" s="14" customFormat="1" ht="15" customHeight="1">
      <c r="A55" s="497" t="s">
        <v>224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2" s="14" customFormat="1" ht="14.25">
      <c r="A56" s="497" t="s">
        <v>225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</row>
    <row r="57" spans="1:22" s="14" customFormat="1" ht="14.25" hidden="1">
      <c r="A57" s="497" t="s">
        <v>226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26"/>
      <c r="O57" s="44"/>
      <c r="P57" s="44"/>
    </row>
    <row r="58" spans="1:22" s="14" customFormat="1" ht="18" hidden="1" customHeight="1">
      <c r="A58" s="497" t="s">
        <v>227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N58" s="26"/>
      <c r="O58" s="44"/>
      <c r="P58" s="44"/>
      <c r="V58" s="26"/>
    </row>
    <row r="59" spans="1:22" s="44" customFormat="1" ht="18" hidden="1" customHeight="1">
      <c r="A59" s="497" t="s">
        <v>228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O59" s="40"/>
      <c r="P59" s="40"/>
      <c r="T59" s="45"/>
    </row>
    <row r="60" spans="1:22" s="44" customFormat="1" ht="18" hidden="1" customHeight="1">
      <c r="A60" s="497" t="s">
        <v>229</v>
      </c>
      <c r="B60" s="498"/>
      <c r="C60" s="498"/>
      <c r="D60" s="498"/>
      <c r="E60" s="498"/>
      <c r="F60" s="498"/>
      <c r="G60" s="498"/>
      <c r="H60" s="498"/>
      <c r="I60" s="498"/>
      <c r="J60" s="498"/>
      <c r="K60" s="498"/>
      <c r="L60" s="498"/>
      <c r="M60" s="498"/>
      <c r="O60" s="42"/>
      <c r="P60" s="42"/>
      <c r="T60" s="45"/>
    </row>
    <row r="61" spans="1:22" s="40" customFormat="1" ht="13.5" hidden="1" customHeight="1">
      <c r="A61" s="497" t="s">
        <v>230</v>
      </c>
      <c r="B61" s="497"/>
      <c r="C61" s="497"/>
      <c r="D61" s="497"/>
      <c r="E61" s="497"/>
      <c r="F61" s="497"/>
      <c r="G61" s="497"/>
      <c r="H61" s="497"/>
      <c r="I61" s="497"/>
      <c r="J61" s="497"/>
      <c r="K61" s="497"/>
      <c r="L61" s="497"/>
      <c r="M61" s="497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61:M61"/>
    <mergeCell ref="A55:M55"/>
    <mergeCell ref="A56:M56"/>
    <mergeCell ref="L9:L10"/>
    <mergeCell ref="M9:M10"/>
    <mergeCell ref="A57:M57"/>
    <mergeCell ref="A58:M58"/>
    <mergeCell ref="A59:M59"/>
    <mergeCell ref="A60:M60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507" t="s">
        <v>231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7.5016159999999985E-2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1.1593072999999998</v>
      </c>
      <c r="O13" s="401">
        <f>'A4'!O13</f>
        <v>8.5610654199999985</v>
      </c>
      <c r="P13" s="401">
        <f>'A4'!P13</f>
        <v>6.0469849</v>
      </c>
      <c r="Q13" s="401">
        <f>'A4'!Q13</f>
        <v>0</v>
      </c>
      <c r="R13" s="401">
        <f>'A4'!R13</f>
        <v>8.8520000000000003</v>
      </c>
      <c r="S13" s="401">
        <f>'A4'!S13</f>
        <v>1.1354475599999998</v>
      </c>
      <c r="T13" s="401">
        <f>'A4'!T13</f>
        <v>0</v>
      </c>
      <c r="U13" s="401">
        <f>'A4'!U13</f>
        <v>0</v>
      </c>
      <c r="V13" s="401">
        <f>'A4'!V13</f>
        <v>0.57820094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52.714005999999991</v>
      </c>
      <c r="AD13" s="401">
        <f>'A4'!AD13</f>
        <v>32.0375801</v>
      </c>
      <c r="AE13" s="401">
        <f>'A4'!AE13</f>
        <v>0</v>
      </c>
      <c r="AF13" s="401">
        <f>'A4'!AF13</f>
        <v>0</v>
      </c>
      <c r="AG13" s="401">
        <f>'A4'!AG13</f>
        <v>8.9932621799999986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1.4745861600000001</v>
      </c>
      <c r="AM13" s="401">
        <f>'A4'!AM13</f>
        <v>0</v>
      </c>
      <c r="AN13" s="401">
        <f>'A4'!AN13</f>
        <v>0.01</v>
      </c>
      <c r="AO13" s="401">
        <f>'A4'!AO13</f>
        <v>0</v>
      </c>
      <c r="AP13" s="401">
        <f>'A4'!AP13</f>
        <v>0</v>
      </c>
      <c r="AQ13" s="401">
        <f>'A4'!AQ13</f>
        <v>19.27838436</v>
      </c>
      <c r="AR13" s="401">
        <f>'A4'!AR13</f>
        <v>8.2503662399999982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</v>
      </c>
      <c r="O14" s="401">
        <f>'A4'!O14</f>
        <v>3.229808E-2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0.57820094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0.83399787999999997</v>
      </c>
      <c r="AD14" s="401">
        <f>'A4'!AD14</f>
        <v>19.228000000000002</v>
      </c>
      <c r="AE14" s="401">
        <f>'A4'!AE14</f>
        <v>0</v>
      </c>
      <c r="AF14" s="401">
        <f>'A4'!AF14</f>
        <v>0</v>
      </c>
      <c r="AG14" s="401">
        <f>'A4'!AG14</f>
        <v>1.7027901599999997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0.2006725</v>
      </c>
      <c r="AM14" s="401">
        <f>'A4'!AM14</f>
        <v>0</v>
      </c>
      <c r="AN14" s="401">
        <f>'A4'!AN14</f>
        <v>0.01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7.5909279399999985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7.5016159999999985E-2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1.1593072999999998</v>
      </c>
      <c r="O15" s="401">
        <f>'A4'!O15</f>
        <v>8.5287673399999981</v>
      </c>
      <c r="P15" s="401">
        <f>'A4'!P15</f>
        <v>6.0469849</v>
      </c>
      <c r="Q15" s="401">
        <f>'A4'!Q15</f>
        <v>0</v>
      </c>
      <c r="R15" s="401">
        <f>'A4'!R15</f>
        <v>8.8520000000000003</v>
      </c>
      <c r="S15" s="401">
        <f>'A4'!S15</f>
        <v>1.1354475599999998</v>
      </c>
      <c r="T15" s="401">
        <f>'A4'!T15</f>
        <v>0</v>
      </c>
      <c r="U15" s="401">
        <f>'A4'!U15</f>
        <v>0</v>
      </c>
      <c r="V15" s="401">
        <f>'A4'!V15</f>
        <v>0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51.880008119999992</v>
      </c>
      <c r="AD15" s="401">
        <f>'A4'!AD15</f>
        <v>12.8095801</v>
      </c>
      <c r="AE15" s="401">
        <f>'A4'!AE15</f>
        <v>0</v>
      </c>
      <c r="AF15" s="401">
        <f>'A4'!AF15</f>
        <v>0</v>
      </c>
      <c r="AG15" s="401">
        <f>'A4'!AG15</f>
        <v>7.2904720199999993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1.2739136600000001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19.27838436</v>
      </c>
      <c r="AR15" s="401">
        <f>'A4'!AR15</f>
        <v>0.65943829999999992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4.5044875399999995</v>
      </c>
      <c r="M16" s="401">
        <f>'A4'!M16</f>
        <v>0</v>
      </c>
      <c r="N16" s="401">
        <f>'A4'!N16</f>
        <v>16.546935320000003</v>
      </c>
      <c r="O16" s="401">
        <f>'A4'!O16</f>
        <v>2.3572199</v>
      </c>
      <c r="P16" s="401">
        <f>'A4'!P16</f>
        <v>0</v>
      </c>
      <c r="Q16" s="401">
        <f>'A4'!Q16</f>
        <v>0</v>
      </c>
      <c r="R16" s="401">
        <f>'A4'!R16</f>
        <v>0</v>
      </c>
      <c r="S16" s="401">
        <f>'A4'!S16</f>
        <v>0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46.598054000000005</v>
      </c>
      <c r="AD16" s="401">
        <f>'A4'!AD16</f>
        <v>4.8805802700000003</v>
      </c>
      <c r="AE16" s="401">
        <f>'A4'!AE16</f>
        <v>0</v>
      </c>
      <c r="AF16" s="401">
        <f>'A4'!AF16</f>
        <v>0</v>
      </c>
      <c r="AG16" s="401">
        <f>'A4'!AG16</f>
        <v>4.6303146000000011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0.33736907999999993</v>
      </c>
      <c r="AM16" s="401">
        <f>'A4'!AM16</f>
        <v>0</v>
      </c>
      <c r="AN16" s="401">
        <f>'A4'!AN16</f>
        <v>0.02</v>
      </c>
      <c r="AO16" s="401">
        <f>'A4'!AO16</f>
        <v>0</v>
      </c>
      <c r="AP16" s="401">
        <f>'A4'!AP16</f>
        <v>0</v>
      </c>
      <c r="AQ16" s="401">
        <f>'A4'!AQ16</f>
        <v>0</v>
      </c>
      <c r="AR16" s="401">
        <f>'A4'!AR16</f>
        <v>485.80932856000004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0.58294558000000007</v>
      </c>
      <c r="M17" s="401">
        <f>'A4'!M17</f>
        <v>0</v>
      </c>
      <c r="N17" s="401">
        <f>'A4'!N17</f>
        <v>0</v>
      </c>
      <c r="O17" s="401">
        <f>'A4'!O17</f>
        <v>0.70277331999999992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1.1894031999999997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0.20065633999999999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0.33325385999999996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2.1476438999999994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3.921541959999999</v>
      </c>
      <c r="M18" s="401">
        <f>'A4'!M18</f>
        <v>0</v>
      </c>
      <c r="N18" s="401">
        <f>'A4'!N18</f>
        <v>16.546935320000003</v>
      </c>
      <c r="O18" s="401">
        <f>'A4'!O18</f>
        <v>1.6544465800000001</v>
      </c>
      <c r="P18" s="401">
        <f>'A4'!P18</f>
        <v>0</v>
      </c>
      <c r="Q18" s="401">
        <f>'A4'!Q18</f>
        <v>0</v>
      </c>
      <c r="R18" s="401">
        <f>'A4'!R18</f>
        <v>0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45.408650800000004</v>
      </c>
      <c r="AD18" s="401">
        <f>'A4'!AD18</f>
        <v>4.8805802700000003</v>
      </c>
      <c r="AE18" s="401">
        <f>'A4'!AE18</f>
        <v>0</v>
      </c>
      <c r="AF18" s="401">
        <f>'A4'!AF18</f>
        <v>0</v>
      </c>
      <c r="AG18" s="401">
        <f>'A4'!AG18</f>
        <v>4.429658260000001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4.1152200000000002E-3</v>
      </c>
      <c r="AM18" s="401">
        <f>'A4'!AM18</f>
        <v>0</v>
      </c>
      <c r="AN18" s="401">
        <f>'A4'!AN18</f>
        <v>0.02</v>
      </c>
      <c r="AO18" s="401">
        <f>'A4'!AO18</f>
        <v>0</v>
      </c>
      <c r="AP18" s="401">
        <f>'A4'!AP18</f>
        <v>0</v>
      </c>
      <c r="AQ18" s="401">
        <f>'A4'!AQ18</f>
        <v>0</v>
      </c>
      <c r="AR18" s="401">
        <f>'A4'!AR18</f>
        <v>483.66168466000005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7.5169039999999993E-2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1.53748844</v>
      </c>
      <c r="M19" s="401">
        <f>'A4'!M19</f>
        <v>0</v>
      </c>
      <c r="N19" s="401">
        <f>'A4'!N19</f>
        <v>0.70163129999999985</v>
      </c>
      <c r="O19" s="401">
        <f>'A4'!O19</f>
        <v>8.6131766999999968</v>
      </c>
      <c r="P19" s="401">
        <f>'A4'!P19</f>
        <v>5.9225761800000001</v>
      </c>
      <c r="Q19" s="401">
        <f>'A4'!Q19</f>
        <v>0</v>
      </c>
      <c r="R19" s="401">
        <f>'A4'!R19</f>
        <v>8.7981326599999985</v>
      </c>
      <c r="S19" s="401">
        <f>'A4'!S19</f>
        <v>1.1852094599999998</v>
      </c>
      <c r="T19" s="401">
        <f>'A4'!T19</f>
        <v>0</v>
      </c>
      <c r="U19" s="401">
        <f>'A4'!U19</f>
        <v>6.6000000000000003E-2</v>
      </c>
      <c r="V19" s="401">
        <f>'A4'!V19</f>
        <v>1.1572570200000001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52.352973460000001</v>
      </c>
      <c r="AA19" s="401">
        <f>'A4'!AA19</f>
        <v>0</v>
      </c>
      <c r="AB19" s="401">
        <f>'A4'!AB19</f>
        <v>0</v>
      </c>
      <c r="AC19" s="401">
        <f>'A4'!AC19</f>
        <v>13.665435659999996</v>
      </c>
      <c r="AD19" s="401">
        <f>'A4'!AD19</f>
        <v>63.815653869999998</v>
      </c>
      <c r="AE19" s="401">
        <f>'A4'!AE19</f>
        <v>0</v>
      </c>
      <c r="AF19" s="401">
        <f>'A4'!AF19</f>
        <v>0</v>
      </c>
      <c r="AG19" s="401">
        <f>'A4'!AG19</f>
        <v>2.1281842600000003</v>
      </c>
      <c r="AH19" s="401">
        <f>'A4'!AH19</f>
        <v>6.6074000000000005E-4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0.44552537999999997</v>
      </c>
      <c r="AM19" s="401">
        <f>'A4'!AM19</f>
        <v>0</v>
      </c>
      <c r="AN19" s="401">
        <f>'A4'!AN19</f>
        <v>0.02</v>
      </c>
      <c r="AO19" s="401">
        <f>'A4'!AO19</f>
        <v>0</v>
      </c>
      <c r="AP19" s="401">
        <f>'A4'!AP19</f>
        <v>0</v>
      </c>
      <c r="AQ19" s="401">
        <f>'A4'!AQ19</f>
        <v>0.34524739999999998</v>
      </c>
      <c r="AR19" s="401">
        <f>'A4'!AR19</f>
        <v>472.28988869999989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7.5169039999999993E-2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1.53748844</v>
      </c>
      <c r="M20" s="401">
        <f>'A4'!M20</f>
        <v>0</v>
      </c>
      <c r="N20" s="401">
        <f>'A4'!N20</f>
        <v>0.53025233999999988</v>
      </c>
      <c r="O20" s="401">
        <f>'A4'!O20</f>
        <v>8.5775598199999976</v>
      </c>
      <c r="P20" s="401">
        <f>'A4'!P20</f>
        <v>5.9225761800000001</v>
      </c>
      <c r="Q20" s="401">
        <f>'A4'!Q20</f>
        <v>0</v>
      </c>
      <c r="R20" s="401">
        <f>'A4'!R20</f>
        <v>8.7981326599999985</v>
      </c>
      <c r="S20" s="401">
        <f>'A4'!S20</f>
        <v>1.0455475999999999</v>
      </c>
      <c r="T20" s="401">
        <f>'A4'!T20</f>
        <v>0</v>
      </c>
      <c r="U20" s="401">
        <f>'A4'!U20</f>
        <v>6.6000000000000003E-2</v>
      </c>
      <c r="V20" s="401">
        <f>'A4'!V20</f>
        <v>1.1572570200000001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0.10905495999999999</v>
      </c>
      <c r="AA20" s="401">
        <f>'A4'!AA20</f>
        <v>0</v>
      </c>
      <c r="AB20" s="401">
        <f>'A4'!AB20</f>
        <v>0</v>
      </c>
      <c r="AC20" s="401">
        <f>'A4'!AC20</f>
        <v>13.440770839999997</v>
      </c>
      <c r="AD20" s="401">
        <f>'A4'!AD20</f>
        <v>49.107654709999998</v>
      </c>
      <c r="AE20" s="401">
        <f>'A4'!AE20</f>
        <v>0</v>
      </c>
      <c r="AF20" s="401">
        <f>'A4'!AF20</f>
        <v>0</v>
      </c>
      <c r="AG20" s="401">
        <f>'A4'!AG20</f>
        <v>1.8621736200000003</v>
      </c>
      <c r="AH20" s="401">
        <f>'A4'!AH20</f>
        <v>6.6074000000000005E-4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0.44552537999999997</v>
      </c>
      <c r="AM20" s="401">
        <f>'A4'!AM20</f>
        <v>0</v>
      </c>
      <c r="AN20" s="401">
        <f>'A4'!AN20</f>
        <v>0.02</v>
      </c>
      <c r="AO20" s="401">
        <f>'A4'!AO20</f>
        <v>0</v>
      </c>
      <c r="AP20" s="401">
        <f>'A4'!AP20</f>
        <v>0</v>
      </c>
      <c r="AQ20" s="401">
        <f>'A4'!AQ20</f>
        <v>0.34524739999999998</v>
      </c>
      <c r="AR20" s="401">
        <f>'A4'!AR20</f>
        <v>146.68691069999991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0.17137896</v>
      </c>
      <c r="O21" s="401">
        <f>'A4'!O21</f>
        <v>3.5616880000000004E-2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0.13966186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52.243918499999999</v>
      </c>
      <c r="AA21" s="401">
        <f>'A4'!AA21</f>
        <v>0</v>
      </c>
      <c r="AB21" s="401">
        <f>'A4'!AB21</f>
        <v>0</v>
      </c>
      <c r="AC21" s="401">
        <f>'A4'!AC21</f>
        <v>0.22466481999999999</v>
      </c>
      <c r="AD21" s="401">
        <f>'A4'!AD21</f>
        <v>14.70799916</v>
      </c>
      <c r="AE21" s="401">
        <f>'A4'!AE21</f>
        <v>0</v>
      </c>
      <c r="AF21" s="401">
        <f>'A4'!AF21</f>
        <v>0</v>
      </c>
      <c r="AG21" s="401">
        <f>'A4'!AG21</f>
        <v>0.26601064000000002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0</v>
      </c>
      <c r="AR21" s="401">
        <f>'A4'!AR21</f>
        <v>325.60297800000001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0.15018519999999996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6.0419759799999992</v>
      </c>
      <c r="M22" s="401">
        <f>'A4'!M22</f>
        <v>0</v>
      </c>
      <c r="N22" s="401">
        <f>'A4'!N22</f>
        <v>18.40787392</v>
      </c>
      <c r="O22" s="401">
        <f>'A4'!O22</f>
        <v>19.531462019999996</v>
      </c>
      <c r="P22" s="401">
        <f>'A4'!P22</f>
        <v>11.96956108</v>
      </c>
      <c r="Q22" s="401">
        <f>'A4'!Q22</f>
        <v>0</v>
      </c>
      <c r="R22" s="401">
        <f>'A4'!R22</f>
        <v>17.650132659999997</v>
      </c>
      <c r="S22" s="401">
        <f>'A4'!S22</f>
        <v>2.3206570199999996</v>
      </c>
      <c r="T22" s="401">
        <f>'A4'!T22</f>
        <v>0</v>
      </c>
      <c r="U22" s="401">
        <f>'A4'!U22</f>
        <v>6.6000000000000003E-2</v>
      </c>
      <c r="V22" s="401">
        <f>'A4'!V22</f>
        <v>1.7354579600000002</v>
      </c>
      <c r="W22" s="401">
        <f>'A4'!W22</f>
        <v>0</v>
      </c>
      <c r="X22" s="401">
        <f>'A4'!X22</f>
        <v>0</v>
      </c>
      <c r="Y22" s="401">
        <f>'A4'!Y22</f>
        <v>0</v>
      </c>
      <c r="Z22" s="401">
        <f>'A4'!Z22</f>
        <v>52.352973460000001</v>
      </c>
      <c r="AA22" s="401">
        <f>'A4'!AA22</f>
        <v>0</v>
      </c>
      <c r="AB22" s="401">
        <f>'A4'!AB22</f>
        <v>0</v>
      </c>
      <c r="AC22" s="401">
        <f>'A4'!AC22</f>
        <v>112.97749565999999</v>
      </c>
      <c r="AD22" s="401">
        <f>'A4'!AD22</f>
        <v>100.73381424</v>
      </c>
      <c r="AE22" s="401">
        <f>'A4'!AE22</f>
        <v>0</v>
      </c>
      <c r="AF22" s="401">
        <f>'A4'!AF22</f>
        <v>0</v>
      </c>
      <c r="AG22" s="401">
        <f>'A4'!AG22</f>
        <v>15.75176104</v>
      </c>
      <c r="AH22" s="401">
        <f>'A4'!AH22</f>
        <v>6.6074000000000005E-4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2.2574806199999999</v>
      </c>
      <c r="AM22" s="401">
        <f>'A4'!AM22</f>
        <v>0</v>
      </c>
      <c r="AN22" s="401">
        <f>'A4'!AN22</f>
        <v>0.05</v>
      </c>
      <c r="AO22" s="401">
        <f>'A4'!AO22</f>
        <v>0</v>
      </c>
      <c r="AP22" s="401">
        <f>'A4'!AP22</f>
        <v>0</v>
      </c>
      <c r="AQ22" s="401">
        <f>'A4'!AQ22</f>
        <v>19.623631760000002</v>
      </c>
      <c r="AR22" s="401">
        <f>'A4'!AR22</f>
        <v>966.34958349999988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</v>
      </c>
      <c r="AD25" s="401">
        <f>'A4'!AD25</f>
        <v>6.8940000000000001</v>
      </c>
      <c r="AE25" s="401">
        <f>'A4'!AE25</f>
        <v>0</v>
      </c>
      <c r="AF25" s="401">
        <f>'A4'!AF25</f>
        <v>0</v>
      </c>
      <c r="AG25" s="401">
        <f>'A4'!AG25</f>
        <v>0.36343938000000003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3.0979999999999999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</v>
      </c>
      <c r="AD27" s="401">
        <f>'A4'!AD27</f>
        <v>3.7959999999999998</v>
      </c>
      <c r="AE27" s="401">
        <f>'A4'!AE27</f>
        <v>0</v>
      </c>
      <c r="AF27" s="401">
        <f>'A4'!AF27</f>
        <v>0</v>
      </c>
      <c r="AG27" s="401">
        <f>'A4'!AG27</f>
        <v>0.36343938000000003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0.96129891999999995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0</v>
      </c>
      <c r="AE28" s="401">
        <f>'A4'!AE28</f>
        <v>0</v>
      </c>
      <c r="AF28" s="401">
        <f>'A4'!AF28</f>
        <v>0</v>
      </c>
      <c r="AG28" s="401">
        <f>'A4'!AG28</f>
        <v>0.17199832000000001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0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0.96129891999999995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0</v>
      </c>
      <c r="AE30" s="401">
        <f>'A4'!AE30</f>
        <v>0</v>
      </c>
      <c r="AF30" s="401">
        <f>'A4'!AF30</f>
        <v>0</v>
      </c>
      <c r="AG30" s="401">
        <f>'A4'!AG30</f>
        <v>0.17199832000000001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0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51.445517600000002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2.1800000000000002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51.445517600000002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2.1800000000000002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0.96129891999999995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51.445517600000002</v>
      </c>
      <c r="AA34" s="401">
        <f>'A4'!AA34</f>
        <v>0</v>
      </c>
      <c r="AB34" s="401">
        <f>'A4'!AB34</f>
        <v>0</v>
      </c>
      <c r="AC34" s="401">
        <f>'A4'!AC34</f>
        <v>0</v>
      </c>
      <c r="AD34" s="401">
        <f>'A4'!AD34</f>
        <v>9.0739999999999998</v>
      </c>
      <c r="AE34" s="401">
        <f>'A4'!AE34</f>
        <v>0</v>
      </c>
      <c r="AF34" s="401">
        <f>'A4'!AF34</f>
        <v>0</v>
      </c>
      <c r="AG34" s="401">
        <f>'A4'!AG34</f>
        <v>0.53543770000000002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0</v>
      </c>
      <c r="AR34" s="401">
        <f>'A4'!AR34</f>
        <v>0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0.96129891999999995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</v>
      </c>
      <c r="AD36" s="401">
        <f>'A4'!AD36</f>
        <v>9.0739999999999998</v>
      </c>
      <c r="AE36" s="401">
        <f>'A4'!AE36</f>
        <v>0</v>
      </c>
      <c r="AF36" s="401">
        <f>'A4'!AF36</f>
        <v>0</v>
      </c>
      <c r="AG36" s="401">
        <f>'A4'!AG36</f>
        <v>0.53543769999999991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51.445517600000002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0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</v>
      </c>
      <c r="O41" s="401">
        <f>'A4'!O41</f>
        <v>2.4980597600000003</v>
      </c>
      <c r="P41" s="401">
        <f>'A4'!P41</f>
        <v>0</v>
      </c>
      <c r="Q41" s="401">
        <f>'A4'!Q41</f>
        <v>0</v>
      </c>
      <c r="R41" s="401">
        <f>'A4'!R41</f>
        <v>48.046999999999997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0.119075</v>
      </c>
      <c r="AD41" s="401">
        <f>'A4'!AD41</f>
        <v>254.023</v>
      </c>
      <c r="AE41" s="401">
        <f>'A4'!AE41</f>
        <v>0</v>
      </c>
      <c r="AF41" s="401">
        <f>'A4'!AF41</f>
        <v>0</v>
      </c>
      <c r="AG41" s="401">
        <f>'A4'!AG41</f>
        <v>0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0.71967216000000001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98.591629279999978</v>
      </c>
      <c r="AR41" s="401">
        <f>'A4'!AR41</f>
        <v>0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8.56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</v>
      </c>
      <c r="O43" s="401">
        <f>'A4'!O43</f>
        <v>2.4980597600000003</v>
      </c>
      <c r="P43" s="401">
        <f>'A4'!P43</f>
        <v>0</v>
      </c>
      <c r="Q43" s="401">
        <f>'A4'!Q43</f>
        <v>0</v>
      </c>
      <c r="R43" s="401">
        <f>'A4'!R43</f>
        <v>48.046999999999997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0.119075</v>
      </c>
      <c r="AD43" s="401">
        <f>'A4'!AD43</f>
        <v>245.46299999999999</v>
      </c>
      <c r="AE43" s="401">
        <f>'A4'!AE43</f>
        <v>0</v>
      </c>
      <c r="AF43" s="401">
        <f>'A4'!AF43</f>
        <v>0</v>
      </c>
      <c r="AG43" s="401">
        <f>'A4'!AG43</f>
        <v>0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0.71967216000000001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98.591629279999978</v>
      </c>
      <c r="AR43" s="401">
        <f>'A4'!AR43</f>
        <v>0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134.27998237000003</v>
      </c>
      <c r="O44" s="401">
        <f>'A4'!O44</f>
        <v>0.32876799999999995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1.2352156000000001</v>
      </c>
      <c r="AD44" s="401">
        <f>'A4'!AD44</f>
        <v>167.839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234.74052392000007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134.27998237000003</v>
      </c>
      <c r="O46" s="401">
        <f>'A4'!O46</f>
        <v>0.32876799999999995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1.2352156000000001</v>
      </c>
      <c r="AD46" s="401">
        <f>'A4'!AD46</f>
        <v>167.839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234.74052392000007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2.6004290000000001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17.195038919999998</v>
      </c>
      <c r="AD47" s="401">
        <f>'A4'!AD47</f>
        <v>26.216999999999999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18.391713020000005</v>
      </c>
      <c r="AR47" s="401">
        <f>'A4'!AR47</f>
        <v>0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2.6004290000000001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17.195038919999998</v>
      </c>
      <c r="AD48" s="401">
        <f>'A4'!AD48</f>
        <v>25.978999999999999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18.391713020000005</v>
      </c>
      <c r="AR48" s="401">
        <f>'A4'!AR48</f>
        <v>0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0.23799999999999999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134.27998237000003</v>
      </c>
      <c r="O50" s="401">
        <f>'A4'!O50</f>
        <v>5.4272567600000006</v>
      </c>
      <c r="P50" s="401">
        <f>'A4'!P50</f>
        <v>0</v>
      </c>
      <c r="Q50" s="401">
        <f>'A4'!Q50</f>
        <v>0</v>
      </c>
      <c r="R50" s="401">
        <f>'A4'!R50</f>
        <v>48.046999999999997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18.549329519999997</v>
      </c>
      <c r="AD50" s="401">
        <f>'A4'!AD50</f>
        <v>448.07899999999995</v>
      </c>
      <c r="AE50" s="401">
        <f>'A4'!AE50</f>
        <v>0</v>
      </c>
      <c r="AF50" s="401">
        <f>'A4'!AF50</f>
        <v>0</v>
      </c>
      <c r="AG50" s="401">
        <f>'A4'!AG50</f>
        <v>0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0.71967216000000001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116.98334229999998</v>
      </c>
      <c r="AR50" s="401">
        <f>'A4'!AR50</f>
        <v>234.74052392000007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127.27325363000004</v>
      </c>
      <c r="O52" s="401">
        <f>'A4'!O52</f>
        <v>5.1786289600000002</v>
      </c>
      <c r="P52" s="401">
        <f>'A4'!P52</f>
        <v>0</v>
      </c>
      <c r="Q52" s="401">
        <f>'A4'!Q52</f>
        <v>0</v>
      </c>
      <c r="R52" s="401">
        <f>'A4'!R52</f>
        <v>24.023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17.931971719999996</v>
      </c>
      <c r="AD52" s="401">
        <f>'A4'!AD52</f>
        <v>448.07900000000001</v>
      </c>
      <c r="AE52" s="401">
        <f>'A4'!AE52</f>
        <v>0</v>
      </c>
      <c r="AF52" s="401">
        <f>'A4'!AF52</f>
        <v>0</v>
      </c>
      <c r="AG52" s="401">
        <f>'A4'!AG52</f>
        <v>0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0.35983608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116.98334229999998</v>
      </c>
      <c r="AR52" s="401">
        <f>'A4'!AR52</f>
        <v>174.91466446000013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7.0067287400000007</v>
      </c>
      <c r="O53" s="401">
        <f>'A4'!O53</f>
        <v>0.24862780000000001</v>
      </c>
      <c r="P53" s="401">
        <f>'A4'!P53</f>
        <v>0</v>
      </c>
      <c r="Q53" s="401">
        <f>'A4'!Q53</f>
        <v>0</v>
      </c>
      <c r="R53" s="401">
        <f>'A4'!R53</f>
        <v>24.024000000000001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0.61735779999999996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0.35983608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59.82585945999999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97" t="s">
        <v>232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44" s="14" customFormat="1" ht="14.25" hidden="1">
      <c r="A56" s="497" t="s">
        <v>233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AR56" s="279"/>
    </row>
    <row r="57" spans="1:44" s="14" customFormat="1" ht="14.25" hidden="1">
      <c r="A57" s="497" t="s">
        <v>234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AR57" s="279"/>
    </row>
    <row r="58" spans="1:44" s="44" customFormat="1" ht="12.75" hidden="1" customHeight="1">
      <c r="A58" s="497" t="s">
        <v>235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AR58" s="280"/>
    </row>
    <row r="59" spans="1:44" s="40" customFormat="1" ht="12.75" hidden="1" customHeight="1">
      <c r="A59" s="497" t="s">
        <v>236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AR59" s="199"/>
    </row>
    <row r="60" spans="1:44" ht="14.25" hidden="1">
      <c r="A60" s="497" t="s">
        <v>237</v>
      </c>
      <c r="B60" s="497"/>
      <c r="C60" s="497"/>
      <c r="D60" s="497"/>
      <c r="E60" s="497"/>
      <c r="F60" s="497"/>
      <c r="G60" s="497"/>
      <c r="H60" s="497"/>
      <c r="I60" s="497"/>
      <c r="J60" s="497"/>
      <c r="K60" s="497"/>
      <c r="L60" s="497"/>
      <c r="M60" s="497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tabSelected="1" view="pageBreakPreview" zoomScaleNormal="100" workbookViewId="0">
      <pane xSplit="3" ySplit="10" topLeftCell="D3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37" sqref="D37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122.61062203</v>
      </c>
      <c r="E25" s="264">
        <f xml:space="preserve"> 'A5'!E25</f>
        <v>2.2883288799999999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124.89895091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122.61062203</v>
      </c>
      <c r="E27" s="264">
        <f xml:space="preserve"> 'A5'!E27</f>
        <v>2.2883288799999999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124.89895091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197.92128310000001</v>
      </c>
      <c r="E28" s="264">
        <f xml:space="preserve"> 'A5'!E28</f>
        <v>0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197.92128310000001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0.88544422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0.88544422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197.03583888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197.03583888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0.72164575999999991</v>
      </c>
      <c r="E31" s="264">
        <f xml:space="preserve"> 'A5'!E31</f>
        <v>2.0524545499999998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2.7741003099999997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7.2167590000000004E-2</v>
      </c>
      <c r="E32" s="264">
        <f xml:space="preserve"> 'A5'!E32</f>
        <v>2.0524545499999998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2.1246221399999996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0.64947816999999997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0.64947816999999997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321.25355089000004</v>
      </c>
      <c r="E34" s="264">
        <f xml:space="preserve"> 'A5'!E34</f>
        <v>4.3407834300000001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325.59433432000003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50.64316668</v>
      </c>
      <c r="E37" s="264">
        <f xml:space="preserve"> 'A5'!E37</f>
        <v>0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50.64316668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50.64316668</v>
      </c>
      <c r="E39" s="264">
        <f xml:space="preserve"> 'A5'!E39</f>
        <v>0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50.64316668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55.819108669999999</v>
      </c>
      <c r="E40" s="264">
        <f xml:space="preserve"> 'A5'!E40</f>
        <v>0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55.819108669999999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55.819108669999999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55.819108669999999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210.81247426000002</v>
      </c>
      <c r="E43" s="264">
        <f xml:space="preserve"> 'A5'!E43</f>
        <v>0</v>
      </c>
      <c r="F43" s="264">
        <f xml:space="preserve"> 'A5'!F43</f>
        <v>0</v>
      </c>
      <c r="G43" s="264">
        <f xml:space="preserve"> 'A5'!G43</f>
        <v>0.81070006999999999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211.62317433000001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210.81247426000002</v>
      </c>
      <c r="E44" s="264">
        <f xml:space="preserve"> 'A5'!E44</f>
        <v>0</v>
      </c>
      <c r="F44" s="264">
        <f xml:space="preserve"> 'A5'!F44</f>
        <v>0</v>
      </c>
      <c r="G44" s="264">
        <f xml:space="preserve"> 'A5'!G44</f>
        <v>0.81070006999999999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211.62317433000001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0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0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317.27474961000001</v>
      </c>
      <c r="E46" s="264">
        <f xml:space="preserve"> 'A5'!E46</f>
        <v>0</v>
      </c>
      <c r="F46" s="264">
        <f xml:space="preserve"> 'A5'!F46</f>
        <v>0</v>
      </c>
      <c r="G46" s="264">
        <f xml:space="preserve"> 'A5'!G46</f>
        <v>0.81070006999999999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318.08544968000001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638.52830050000011</v>
      </c>
      <c r="E48" s="264">
        <f xml:space="preserve"> 'A5'!E48</f>
        <v>4.3407834300000001</v>
      </c>
      <c r="F48" s="264">
        <f xml:space="preserve"> 'A5'!F48</f>
        <v>0</v>
      </c>
      <c r="G48" s="264">
        <f xml:space="preserve"> 'A5'!G48</f>
        <v>0.81070006999999999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643.67978400000004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729285.82150289859</v>
      </c>
      <c r="E50" s="447">
        <f xml:space="preserve"> 'A5'!E50</f>
        <v>38221.662320140014</v>
      </c>
      <c r="F50" s="447">
        <f xml:space="preserve"> 'A5'!F50</f>
        <v>272.66781869999994</v>
      </c>
      <c r="G50" s="447">
        <f xml:space="preserve"> 'A5'!G50</f>
        <v>192.93635160999986</v>
      </c>
      <c r="H50" s="447">
        <f xml:space="preserve"> 'A5'!H50</f>
        <v>431.42270960999991</v>
      </c>
      <c r="I50" s="447">
        <f xml:space="preserve"> 'A5'!I50</f>
        <v>17.018350120000001</v>
      </c>
      <c r="J50" s="447">
        <f xml:space="preserve"> 'A5'!J50</f>
        <v>2.18536756</v>
      </c>
      <c r="K50" s="447">
        <f xml:space="preserve"> 'A5'!K50</f>
        <v>157.28587893</v>
      </c>
      <c r="L50" s="447">
        <f xml:space="preserve"> 'A5'!L50</f>
        <v>223.80487844999999</v>
      </c>
      <c r="M50" s="447">
        <f xml:space="preserve"> 'A5'!M50</f>
        <v>768804.80517801852</v>
      </c>
      <c r="N50" s="251"/>
      <c r="O50" s="241"/>
      <c r="P50" s="241"/>
    </row>
    <row r="51" spans="1:20" s="44" customFormat="1" ht="18" customHeight="1">
      <c r="A51" s="497" t="s">
        <v>239</v>
      </c>
      <c r="B51" s="498"/>
      <c r="C51" s="498"/>
      <c r="D51" s="498"/>
      <c r="E51" s="498"/>
      <c r="F51" s="498"/>
      <c r="G51" s="498"/>
      <c r="H51" s="498"/>
      <c r="I51" s="498"/>
      <c r="J51" s="498"/>
      <c r="K51" s="498"/>
      <c r="L51" s="498"/>
      <c r="M51" s="498"/>
      <c r="O51" s="42"/>
      <c r="P51" s="42"/>
      <c r="T51" s="45"/>
    </row>
    <row r="52" spans="1:20" s="44" customFormat="1" ht="18" hidden="1" customHeight="1">
      <c r="A52" s="497" t="s">
        <v>240</v>
      </c>
      <c r="B52" s="498"/>
      <c r="C52" s="498"/>
      <c r="D52" s="498"/>
      <c r="E52" s="498"/>
      <c r="F52" s="498"/>
      <c r="G52" s="498"/>
      <c r="H52" s="498"/>
      <c r="I52" s="498"/>
      <c r="J52" s="498"/>
      <c r="K52" s="498"/>
      <c r="L52" s="498"/>
      <c r="M52" s="498"/>
      <c r="O52" s="42"/>
      <c r="P52" s="42"/>
      <c r="T52" s="45"/>
    </row>
    <row r="53" spans="1:20" ht="21" customHeight="1">
      <c r="A53" s="497" t="s">
        <v>257</v>
      </c>
      <c r="B53" s="510"/>
      <c r="C53" s="510"/>
      <c r="D53" s="510"/>
      <c r="E53" s="510"/>
      <c r="F53" s="510"/>
      <c r="G53" s="510"/>
      <c r="H53" s="510"/>
      <c r="I53" s="510"/>
      <c r="J53" s="510"/>
      <c r="K53" s="510"/>
      <c r="L53" s="510"/>
      <c r="M53" s="510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67.961778670000001</v>
      </c>
      <c r="E25" s="111">
        <f>'A6'!E25</f>
        <v>0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67.961778670000001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67.961778670000001</v>
      </c>
      <c r="E27" s="111">
        <f>'A6'!E27</f>
        <v>0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67.961778670000001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5617.3281667200008</v>
      </c>
      <c r="E28" s="111">
        <f>'A6'!E28</f>
        <v>0</v>
      </c>
      <c r="F28" s="111">
        <f>'A6'!F28</f>
        <v>801.92044992000001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6419.2486166400013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5617.3281667200008</v>
      </c>
      <c r="E30" s="111">
        <f>'A6'!E30</f>
        <v>0</v>
      </c>
      <c r="F30" s="111">
        <f>'A6'!F30</f>
        <v>801.92044992000001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6419.2486166400013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5762.8148334999969</v>
      </c>
      <c r="E31" s="111">
        <f>'A6'!E31</f>
        <v>0</v>
      </c>
      <c r="F31" s="111">
        <f>'A6'!F31</f>
        <v>801.87146717999985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6564.6863006799967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93.607567679999988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93.607567679999988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5669.2072658199968</v>
      </c>
      <c r="E33" s="111">
        <f>'A6'!E33</f>
        <v>0</v>
      </c>
      <c r="F33" s="111">
        <f>'A6'!F33</f>
        <v>801.87146717999985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6471.0787329999966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11448.104778889998</v>
      </c>
      <c r="E34" s="111">
        <f>'A6'!E34</f>
        <v>0</v>
      </c>
      <c r="F34" s="111">
        <f>'A6'!F34</f>
        <v>1603.7919170999999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13051.896695989997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27.1931093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27.1931093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27.1931093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27.1931093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67.961778670000001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67.961778670000001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67.961778670000001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67.961778670000001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95.154887970000004</v>
      </c>
      <c r="E46" s="111">
        <f>'A6'!E46</f>
        <v>0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95.154887970000004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11543.259666859998</v>
      </c>
      <c r="E48" s="111">
        <f>'A6'!E48</f>
        <v>0</v>
      </c>
      <c r="F48" s="111">
        <f>'A6'!F48</f>
        <v>1603.7919170999999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13147.051583959998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300081.97363920009</v>
      </c>
      <c r="E50" s="448">
        <f>'A6'!E50</f>
        <v>4328.0694334500004</v>
      </c>
      <c r="F50" s="448">
        <f>'A6'!F50</f>
        <v>44441.294857369998</v>
      </c>
      <c r="G50" s="448">
        <f>'A6'!G50</f>
        <v>4589.6227549199994</v>
      </c>
      <c r="H50" s="448">
        <f>'A6'!H50</f>
        <v>1779.1941857000002</v>
      </c>
      <c r="I50" s="448">
        <f>'A6'!I50</f>
        <v>2147.5855681100002</v>
      </c>
      <c r="J50" s="448">
        <f>'A6'!J50</f>
        <v>549.72880385000008</v>
      </c>
      <c r="K50" s="448">
        <f>'A6'!K50</f>
        <v>929.45287737000012</v>
      </c>
      <c r="L50" s="448">
        <f>'A6'!L50</f>
        <v>358846.92211997008</v>
      </c>
      <c r="M50" s="50"/>
    </row>
    <row r="51" spans="1:20" s="44" customFormat="1" ht="18" hidden="1" customHeight="1">
      <c r="A51" s="497" t="s">
        <v>241</v>
      </c>
      <c r="B51" s="498"/>
      <c r="C51" s="498"/>
      <c r="D51" s="498"/>
      <c r="E51" s="498"/>
      <c r="F51" s="498"/>
      <c r="G51" s="498"/>
      <c r="H51" s="498"/>
      <c r="I51" s="498"/>
      <c r="J51" s="498"/>
      <c r="K51" s="498"/>
      <c r="L51" s="498"/>
      <c r="M51" s="498"/>
      <c r="O51" s="42"/>
      <c r="P51" s="42"/>
      <c r="T51" s="45"/>
    </row>
    <row r="52" spans="1:20" s="44" customFormat="1" ht="18" hidden="1" customHeight="1">
      <c r="A52" s="497" t="s">
        <v>240</v>
      </c>
      <c r="B52" s="498"/>
      <c r="C52" s="498"/>
      <c r="D52" s="498"/>
      <c r="E52" s="498"/>
      <c r="F52" s="498"/>
      <c r="G52" s="498"/>
      <c r="H52" s="498"/>
      <c r="I52" s="498"/>
      <c r="J52" s="498"/>
      <c r="K52" s="498"/>
      <c r="L52" s="498"/>
      <c r="M52" s="498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511" t="s">
        <v>242</v>
      </c>
      <c r="M9" s="512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0" t="s">
        <v>177</v>
      </c>
      <c r="L10" s="506"/>
      <c r="M10" s="513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1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192.86072958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192.86072958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6617.1698997400017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0.88544422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6616.2844555200008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6567.4604009899967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95.732189819999988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6471.7282111699969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13377.491030309997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77.836275979999996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77.836275979999996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55.819108669999999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55.819108669999999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279.58495300000004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279.58495300000004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0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413.24033765000001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13790.731367959997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683.42878039000004</v>
      </c>
      <c r="E52" s="448">
        <f>'A7'!E52</f>
        <v>2415.7482474799999</v>
      </c>
      <c r="F52" s="448">
        <f>'A7'!F52</f>
        <v>1582.82727531</v>
      </c>
      <c r="G52" s="448">
        <f>'A7'!G52</f>
        <v>15.440079369999999</v>
      </c>
      <c r="H52" s="448">
        <f>'A7'!H52</f>
        <v>4.2757648399999999</v>
      </c>
      <c r="I52" s="448">
        <f>'A7'!I52</f>
        <v>15.396144939999999</v>
      </c>
      <c r="J52" s="448">
        <f>'A7'!J52</f>
        <v>54.450304529999997</v>
      </c>
      <c r="K52" s="448">
        <f>'A7'!K52</f>
        <v>4771.5665968600006</v>
      </c>
      <c r="L52" s="448">
        <f>'A7'!L52</f>
        <v>604.55250388000002</v>
      </c>
      <c r="M52" s="448">
        <f>'A7'!M52</f>
        <v>1133027.8463987289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97" t="s">
        <v>241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O55" s="42"/>
      <c r="P55" s="42"/>
      <c r="T55" s="45"/>
    </row>
    <row r="56" spans="1:20" s="14" customFormat="1" ht="15" customHeight="1">
      <c r="A56" s="497" t="s">
        <v>245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</row>
    <row r="57" spans="1:20" s="14" customFormat="1" ht="14.25">
      <c r="A57" s="497" t="s">
        <v>246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26"/>
      <c r="O57" s="44"/>
      <c r="P57" s="44"/>
    </row>
    <row r="58" spans="1:20" s="44" customFormat="1" ht="18" hidden="1" customHeight="1">
      <c r="A58" s="497" t="s">
        <v>219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0" s="44" customFormat="1" ht="18" hidden="1" customHeight="1">
      <c r="A59" s="497" t="s">
        <v>247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507" t="s">
        <v>231</v>
      </c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  <c r="T4" s="508"/>
      <c r="U4" s="508"/>
      <c r="V4" s="508"/>
      <c r="W4" s="508"/>
      <c r="X4" s="508"/>
      <c r="Y4" s="508"/>
      <c r="Z4" s="508"/>
      <c r="AA4" s="508"/>
      <c r="AB4" s="508"/>
      <c r="AC4" s="508"/>
      <c r="AD4" s="508"/>
      <c r="AE4" s="508"/>
      <c r="AF4" s="508"/>
      <c r="AG4" s="508"/>
      <c r="AH4" s="508"/>
      <c r="AI4" s="508"/>
      <c r="AJ4" s="508"/>
      <c r="AK4" s="508"/>
      <c r="AL4" s="508"/>
      <c r="AM4" s="508"/>
      <c r="AN4" s="508"/>
      <c r="AO4" s="508"/>
      <c r="AP4" s="508"/>
      <c r="AQ4" s="508"/>
      <c r="AR4" s="509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0.15018519999999996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6.0419759799999992</v>
      </c>
      <c r="M45" s="394">
        <f>'A8'!M50</f>
        <v>0</v>
      </c>
      <c r="N45" s="394">
        <f>'A8'!N50</f>
        <v>153.64915521</v>
      </c>
      <c r="O45" s="394">
        <f>'A8'!O50</f>
        <v>24.958718779999998</v>
      </c>
      <c r="P45" s="394">
        <f>'A8'!P50</f>
        <v>11.96956108</v>
      </c>
      <c r="Q45" s="394">
        <f>'A8'!Q50</f>
        <v>0</v>
      </c>
      <c r="R45" s="394">
        <f>'A8'!R50</f>
        <v>65.697132659999994</v>
      </c>
      <c r="S45" s="394">
        <f>'A8'!S50</f>
        <v>2.3206570199999996</v>
      </c>
      <c r="T45" s="394">
        <f>'A8'!T50</f>
        <v>0</v>
      </c>
      <c r="U45" s="394">
        <f>'A8'!U50</f>
        <v>6.6000000000000003E-2</v>
      </c>
      <c r="V45" s="394">
        <f>'A8'!V50</f>
        <v>1.7354579600000002</v>
      </c>
      <c r="W45" s="394">
        <f>'A8'!W50</f>
        <v>0</v>
      </c>
      <c r="X45" s="394">
        <f>'A8'!X50</f>
        <v>0</v>
      </c>
      <c r="Y45" s="394">
        <f>'A8'!Y50</f>
        <v>0</v>
      </c>
      <c r="Z45" s="394">
        <f>'A8'!Z50</f>
        <v>103.79849106</v>
      </c>
      <c r="AA45" s="394">
        <f>'A8'!AA50</f>
        <v>0</v>
      </c>
      <c r="AB45" s="394">
        <f>'A8'!AB50</f>
        <v>0</v>
      </c>
      <c r="AC45" s="394">
        <f>'A8'!AC50</f>
        <v>131.52682517999997</v>
      </c>
      <c r="AD45" s="394">
        <f>'A8'!AD50</f>
        <v>557.88681423999992</v>
      </c>
      <c r="AE45" s="394">
        <f>'A8'!AE50</f>
        <v>0</v>
      </c>
      <c r="AF45" s="394">
        <f>'A8'!AF50</f>
        <v>0</v>
      </c>
      <c r="AG45" s="394">
        <f>'A8'!AG50</f>
        <v>16.287198740000001</v>
      </c>
      <c r="AH45" s="394">
        <f>'A8'!AH50</f>
        <v>6.6074000000000005E-4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2.9771527799999999</v>
      </c>
      <c r="AM45" s="394">
        <f>'A8'!AM50</f>
        <v>0</v>
      </c>
      <c r="AN45" s="394">
        <f>'A8'!AN50</f>
        <v>0.05</v>
      </c>
      <c r="AO45" s="394">
        <f>'A8'!AO50</f>
        <v>0</v>
      </c>
      <c r="AP45" s="394">
        <f>'A8'!AP50</f>
        <v>0</v>
      </c>
      <c r="AQ45" s="394">
        <f>'A8'!AQ50</f>
        <v>136.60697405999997</v>
      </c>
      <c r="AR45" s="394">
        <f>'A8'!AR50</f>
        <v>1201.0901074199999</v>
      </c>
    </row>
    <row r="46" spans="1:44" s="44" customFormat="1" ht="18" customHeight="1">
      <c r="A46" s="497" t="s">
        <v>248</v>
      </c>
      <c r="B46" s="498"/>
      <c r="C46" s="498"/>
      <c r="D46" s="498"/>
      <c r="E46" s="498"/>
      <c r="F46" s="498"/>
      <c r="G46" s="498"/>
      <c r="H46" s="498"/>
      <c r="I46" s="498"/>
      <c r="J46" s="498"/>
      <c r="K46" s="498"/>
      <c r="L46" s="498"/>
      <c r="M46" s="498"/>
      <c r="O46" s="42"/>
      <c r="P46" s="42"/>
      <c r="T46" s="45"/>
    </row>
    <row r="47" spans="1:44" s="44" customFormat="1" ht="18" hidden="1" customHeight="1">
      <c r="A47" s="497" t="s">
        <v>240</v>
      </c>
      <c r="B47" s="498"/>
      <c r="C47" s="498"/>
      <c r="D47" s="498"/>
      <c r="E47" s="498"/>
      <c r="F47" s="498"/>
      <c r="G47" s="498"/>
      <c r="H47" s="498"/>
      <c r="I47" s="498"/>
      <c r="J47" s="498"/>
      <c r="K47" s="498"/>
      <c r="L47" s="498"/>
      <c r="M47" s="498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17" sqref="E17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1"/>
    </row>
    <row r="8" spans="2:17" ht="15">
      <c r="B8" s="338"/>
      <c r="C8" s="339"/>
      <c r="H8" s="302"/>
      <c r="J8" s="481"/>
    </row>
    <row r="9" spans="2:17" ht="22.5" customHeight="1">
      <c r="B9" s="340"/>
      <c r="C9" s="341"/>
      <c r="H9" s="302"/>
      <c r="J9" s="481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1"/>
    </row>
    <row r="11" spans="2:17" ht="11.25" customHeight="1" thickBot="1">
      <c r="D11" s="316"/>
      <c r="E11" s="316"/>
      <c r="F11" s="316"/>
      <c r="G11" s="316"/>
      <c r="H11" s="316"/>
      <c r="I11" s="316"/>
      <c r="J11" s="481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93" t="s">
        <v>162</v>
      </c>
      <c r="F13" s="494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21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180</v>
      </c>
      <c r="F18" s="332">
        <v>128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22</v>
      </c>
      <c r="F20" s="333">
        <v>20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9"/>
      <c r="D29" s="490"/>
      <c r="E29" s="484" t="s">
        <v>145</v>
      </c>
      <c r="F29" s="486" t="s">
        <v>146</v>
      </c>
      <c r="G29" s="487"/>
      <c r="H29" s="487"/>
      <c r="I29" s="488"/>
      <c r="J29" s="327"/>
    </row>
    <row r="30" spans="2:10" ht="34.5" thickBot="1">
      <c r="B30" s="321"/>
      <c r="C30" s="491"/>
      <c r="D30" s="492"/>
      <c r="E30" s="485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82" t="s">
        <v>140</v>
      </c>
      <c r="D31" s="483"/>
      <c r="E31" s="357">
        <v>23360.980408070001</v>
      </c>
      <c r="F31" s="358">
        <v>0</v>
      </c>
      <c r="G31" s="359">
        <v>7.6400771100000009</v>
      </c>
      <c r="H31" s="359">
        <v>14919.655452574987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14"/>
      <c r="B2" s="51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15"/>
      <c r="C3" s="515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515"/>
      <c r="C4" s="515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515"/>
      <c r="C6" s="515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515"/>
      <c r="C7" s="515"/>
      <c r="D7" s="208"/>
      <c r="E7" s="140"/>
      <c r="F7" s="142"/>
      <c r="I7" s="147" t="s">
        <v>337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515"/>
      <c r="C8" s="515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207291.81553981852</v>
      </c>
      <c r="E13" s="401">
        <f t="shared" si="0"/>
        <v>5843.1771571400077</v>
      </c>
      <c r="F13" s="401">
        <f t="shared" si="0"/>
        <v>3.1503031899999998</v>
      </c>
      <c r="G13" s="401">
        <f t="shared" si="0"/>
        <v>21.47645515</v>
      </c>
      <c r="H13" s="401">
        <f t="shared" si="0"/>
        <v>5.5318580100000005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0.69217959999999978</v>
      </c>
      <c r="M13" s="401">
        <f t="shared" si="0"/>
        <v>213165.84349290852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171602.14039288851</v>
      </c>
      <c r="E14" s="122">
        <v>4180.3406866100077</v>
      </c>
      <c r="F14" s="122">
        <v>3.1503031899999998</v>
      </c>
      <c r="G14" s="122">
        <v>10.793033560000001</v>
      </c>
      <c r="H14" s="122">
        <v>5.5318580100000005</v>
      </c>
      <c r="I14" s="122">
        <v>0</v>
      </c>
      <c r="J14" s="122">
        <v>0</v>
      </c>
      <c r="K14" s="122">
        <v>0</v>
      </c>
      <c r="L14" s="388">
        <v>0.69217959999999978</v>
      </c>
      <c r="M14" s="111">
        <f t="shared" ref="M14:M22" si="1">SUM(D14:L14)</f>
        <v>175802.64845385854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35689.67514693</v>
      </c>
      <c r="E15" s="111">
        <v>1662.83647053</v>
      </c>
      <c r="F15" s="111">
        <v>0</v>
      </c>
      <c r="G15" s="111">
        <v>10.683421589999998</v>
      </c>
      <c r="H15" s="111">
        <v>0</v>
      </c>
      <c r="I15" s="111">
        <v>0</v>
      </c>
      <c r="J15" s="111">
        <v>0</v>
      </c>
      <c r="K15" s="111">
        <v>0</v>
      </c>
      <c r="L15" s="388">
        <v>0</v>
      </c>
      <c r="M15" s="111">
        <f t="shared" si="1"/>
        <v>37363.195039049999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78054.834499009841</v>
      </c>
      <c r="E16" s="401">
        <f t="shared" si="2"/>
        <v>6646.688189220009</v>
      </c>
      <c r="F16" s="401">
        <f t="shared" si="2"/>
        <v>62.428360209999994</v>
      </c>
      <c r="G16" s="401">
        <f t="shared" si="2"/>
        <v>4.7080424799999996</v>
      </c>
      <c r="H16" s="401">
        <f t="shared" si="2"/>
        <v>200.57761666000005</v>
      </c>
      <c r="I16" s="401">
        <f t="shared" si="2"/>
        <v>4.7671160200000005</v>
      </c>
      <c r="J16" s="401">
        <f t="shared" si="2"/>
        <v>0.76427387999999996</v>
      </c>
      <c r="K16" s="401">
        <f t="shared" si="2"/>
        <v>0</v>
      </c>
      <c r="L16" s="401">
        <f t="shared" si="2"/>
        <v>11.63936414</v>
      </c>
      <c r="M16" s="111">
        <f t="shared" si="1"/>
        <v>84986.407461619849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37418.241248729901</v>
      </c>
      <c r="E17" s="122">
        <v>4717.1244528600073</v>
      </c>
      <c r="F17" s="122">
        <v>5.6306354199999991</v>
      </c>
      <c r="G17" s="122">
        <v>3.35697402</v>
      </c>
      <c r="H17" s="122">
        <v>195.90249649000003</v>
      </c>
      <c r="I17" s="122">
        <v>4.7671160200000005</v>
      </c>
      <c r="J17" s="122">
        <v>0.76427387999999996</v>
      </c>
      <c r="K17" s="122">
        <v>0</v>
      </c>
      <c r="L17" s="388">
        <v>1.2237051099999996</v>
      </c>
      <c r="M17" s="111">
        <f t="shared" si="1"/>
        <v>42347.010902529903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40636.593250279941</v>
      </c>
      <c r="E18" s="111">
        <v>1929.5637363600013</v>
      </c>
      <c r="F18" s="111">
        <v>56.797724789999997</v>
      </c>
      <c r="G18" s="111">
        <v>1.3510684599999998</v>
      </c>
      <c r="H18" s="111">
        <v>4.6751201699999996</v>
      </c>
      <c r="I18" s="111">
        <v>0</v>
      </c>
      <c r="J18" s="111">
        <v>0</v>
      </c>
      <c r="K18" s="111">
        <v>0</v>
      </c>
      <c r="L18" s="388">
        <v>10.41565903</v>
      </c>
      <c r="M18" s="111">
        <f t="shared" si="1"/>
        <v>42639.396559089939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145372.92427483998</v>
      </c>
      <c r="E19" s="401">
        <f t="shared" si="3"/>
        <v>7779.6784402699877</v>
      </c>
      <c r="F19" s="401">
        <f t="shared" si="3"/>
        <v>93.506100369999956</v>
      </c>
      <c r="G19" s="401">
        <f t="shared" si="3"/>
        <v>123.66024783999988</v>
      </c>
      <c r="H19" s="401">
        <f t="shared" si="3"/>
        <v>225.31323493999983</v>
      </c>
      <c r="I19" s="401">
        <f t="shared" si="3"/>
        <v>12.2512341</v>
      </c>
      <c r="J19" s="401">
        <f t="shared" si="3"/>
        <v>0.58486792999999992</v>
      </c>
      <c r="K19" s="401">
        <f t="shared" si="3"/>
        <v>138.36250859</v>
      </c>
      <c r="L19" s="401">
        <f t="shared" si="3"/>
        <v>185.64427587</v>
      </c>
      <c r="M19" s="111">
        <f t="shared" si="1"/>
        <v>153931.92518474997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49737.695252469981</v>
      </c>
      <c r="E20" s="122">
        <v>6996.6444089999868</v>
      </c>
      <c r="F20" s="122">
        <v>93.261854949999957</v>
      </c>
      <c r="G20" s="122">
        <v>118.17716097999988</v>
      </c>
      <c r="H20" s="122">
        <v>218.37268156999983</v>
      </c>
      <c r="I20" s="122">
        <v>12.2377527</v>
      </c>
      <c r="J20" s="122">
        <v>0.57592223999999992</v>
      </c>
      <c r="K20" s="122">
        <v>73.025234380000001</v>
      </c>
      <c r="L20" s="388">
        <v>76.846703210000001</v>
      </c>
      <c r="M20" s="111">
        <f t="shared" si="1"/>
        <v>57326.836971499964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95635.229022369997</v>
      </c>
      <c r="E21" s="111">
        <v>783.03403127000081</v>
      </c>
      <c r="F21" s="111">
        <v>0.24424541999999994</v>
      </c>
      <c r="G21" s="111">
        <v>5.4830868600000047</v>
      </c>
      <c r="H21" s="111">
        <v>6.9405533699999999</v>
      </c>
      <c r="I21" s="111">
        <v>1.3481400000000001E-2</v>
      </c>
      <c r="J21" s="111">
        <v>8.9456899999999992E-3</v>
      </c>
      <c r="K21" s="111">
        <v>65.33727420999999</v>
      </c>
      <c r="L21" s="388">
        <v>108.79757266</v>
      </c>
      <c r="M21" s="111">
        <f t="shared" si="1"/>
        <v>96605.088213250012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430719.5743136683</v>
      </c>
      <c r="E22" s="401">
        <f t="shared" si="4"/>
        <v>20269.543786630005</v>
      </c>
      <c r="F22" s="401">
        <f t="shared" si="4"/>
        <v>159.08476376999994</v>
      </c>
      <c r="G22" s="401">
        <f t="shared" si="4"/>
        <v>149.84474546999988</v>
      </c>
      <c r="H22" s="401">
        <f t="shared" si="4"/>
        <v>431.42270960999991</v>
      </c>
      <c r="I22" s="401">
        <f t="shared" si="4"/>
        <v>17.018350120000001</v>
      </c>
      <c r="J22" s="401">
        <f t="shared" si="4"/>
        <v>1.3491418099999999</v>
      </c>
      <c r="K22" s="401">
        <f t="shared" si="4"/>
        <v>138.36250859</v>
      </c>
      <c r="L22" s="401">
        <f t="shared" si="4"/>
        <v>197.97581961</v>
      </c>
      <c r="M22" s="111">
        <f t="shared" si="1"/>
        <v>452084.17613927828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5726.4833834099982</v>
      </c>
      <c r="E25" s="401">
        <f t="shared" si="5"/>
        <v>212.16037736999999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5938.643760779998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85.316843079999998</v>
      </c>
      <c r="E26" s="122">
        <v>8.6619106600000002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93.978753740000002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5641.1665403299985</v>
      </c>
      <c r="E27" s="111">
        <v>203.49846671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5844.6650070399983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6269.9944678499996</v>
      </c>
      <c r="E28" s="401">
        <f t="shared" si="7"/>
        <v>92.574206649999994</v>
      </c>
      <c r="F28" s="401">
        <f t="shared" si="7"/>
        <v>56.569345419999998</v>
      </c>
      <c r="G28" s="401">
        <f t="shared" si="7"/>
        <v>1.3209310700000001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2.2841215900000003</v>
      </c>
      <c r="L28" s="401">
        <f t="shared" si="7"/>
        <v>7.0805919999999994E-2</v>
      </c>
      <c r="M28" s="111">
        <f t="shared" si="6"/>
        <v>6422.8138784999992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3451.2199058399997</v>
      </c>
      <c r="E29" s="122">
        <v>86.62706068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3537.8469665199996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2818.77456201</v>
      </c>
      <c r="E30" s="111">
        <v>5.9471459699999993</v>
      </c>
      <c r="F30" s="111">
        <v>56.569345419999998</v>
      </c>
      <c r="G30" s="111">
        <v>1.3209310700000001</v>
      </c>
      <c r="H30" s="111">
        <v>0</v>
      </c>
      <c r="I30" s="111">
        <v>0</v>
      </c>
      <c r="J30" s="111">
        <v>0</v>
      </c>
      <c r="K30" s="111">
        <v>2.2841215900000003</v>
      </c>
      <c r="L30" s="388">
        <v>7.0805919999999994E-2</v>
      </c>
      <c r="M30" s="111">
        <f t="shared" si="6"/>
        <v>2884.9669119799996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1981.4669160700005</v>
      </c>
      <c r="E31" s="401">
        <f t="shared" si="8"/>
        <v>432.28715051999995</v>
      </c>
      <c r="F31" s="401">
        <f t="shared" si="8"/>
        <v>57.013709509999998</v>
      </c>
      <c r="G31" s="401">
        <f t="shared" si="8"/>
        <v>37.852345659999997</v>
      </c>
      <c r="H31" s="401">
        <f t="shared" si="8"/>
        <v>0</v>
      </c>
      <c r="I31" s="401">
        <f t="shared" si="8"/>
        <v>0</v>
      </c>
      <c r="J31" s="401">
        <f t="shared" si="8"/>
        <v>0.51144347000000001</v>
      </c>
      <c r="K31" s="401">
        <f t="shared" si="8"/>
        <v>9.9418067900000011</v>
      </c>
      <c r="L31" s="401">
        <f t="shared" si="8"/>
        <v>25.722758800000001</v>
      </c>
      <c r="M31" s="111">
        <f t="shared" si="6"/>
        <v>2544.7961308200006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1643.2522291400005</v>
      </c>
      <c r="E32" s="122">
        <v>304.31972503999998</v>
      </c>
      <c r="F32" s="122">
        <v>57.013709509999998</v>
      </c>
      <c r="G32" s="122">
        <v>37.852345659999997</v>
      </c>
      <c r="H32" s="122">
        <v>0</v>
      </c>
      <c r="I32" s="122">
        <v>0</v>
      </c>
      <c r="J32" s="122">
        <v>0.51144347000000001</v>
      </c>
      <c r="K32" s="122">
        <v>9.9418067900000011</v>
      </c>
      <c r="L32" s="388">
        <v>0</v>
      </c>
      <c r="M32" s="111">
        <f t="shared" si="6"/>
        <v>2052.8912596100004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338.21468692999991</v>
      </c>
      <c r="E33" s="111">
        <v>127.96742548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25.722758800000001</v>
      </c>
      <c r="M33" s="111">
        <f t="shared" si="6"/>
        <v>491.90487120999995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13977.944767329998</v>
      </c>
      <c r="E34" s="401">
        <f t="shared" si="9"/>
        <v>737.0217345399999</v>
      </c>
      <c r="F34" s="401">
        <f t="shared" si="9"/>
        <v>113.58305493</v>
      </c>
      <c r="G34" s="401">
        <f t="shared" si="9"/>
        <v>39.173276729999998</v>
      </c>
      <c r="H34" s="401">
        <f t="shared" si="9"/>
        <v>0</v>
      </c>
      <c r="I34" s="401">
        <f t="shared" si="9"/>
        <v>0</v>
      </c>
      <c r="J34" s="401">
        <f t="shared" si="9"/>
        <v>0.51144347000000001</v>
      </c>
      <c r="K34" s="401">
        <f t="shared" si="9"/>
        <v>12.225928380000001</v>
      </c>
      <c r="L34" s="401">
        <f t="shared" si="9"/>
        <v>25.793564720000003</v>
      </c>
      <c r="M34" s="111">
        <f t="shared" si="6"/>
        <v>14906.253770099998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1910.7481933899999</v>
      </c>
      <c r="E36" s="112">
        <v>93.016205500000012</v>
      </c>
      <c r="F36" s="112">
        <v>0</v>
      </c>
      <c r="G36" s="112">
        <v>31.045222470000002</v>
      </c>
      <c r="H36" s="112">
        <v>0</v>
      </c>
      <c r="I36" s="112">
        <v>0</v>
      </c>
      <c r="J36" s="112">
        <v>0</v>
      </c>
      <c r="K36" s="112">
        <v>0</v>
      </c>
      <c r="L36" s="112">
        <v>7.0805919999999994E-2</v>
      </c>
      <c r="M36" s="111">
        <f>SUM(D36:L36)</f>
        <v>2034.88042728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11504.542997650002</v>
      </c>
      <c r="E37" s="112">
        <v>628.58541383000033</v>
      </c>
      <c r="F37" s="112">
        <v>113.58305493</v>
      </c>
      <c r="G37" s="112">
        <v>8.1280542699999998</v>
      </c>
      <c r="H37" s="112">
        <v>0</v>
      </c>
      <c r="I37" s="112">
        <v>0</v>
      </c>
      <c r="J37" s="112">
        <v>0.51144347000000001</v>
      </c>
      <c r="K37" s="112">
        <v>12.225928380000001</v>
      </c>
      <c r="L37" s="112">
        <v>25.722758800000001</v>
      </c>
      <c r="M37" s="111">
        <f>SUM(D37:L37)</f>
        <v>12293.299651330004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562.65357626000002</v>
      </c>
      <c r="E38" s="112">
        <v>15.420115210000001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578.07369146999997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189183.70552452025</v>
      </c>
      <c r="E41" s="401">
        <f t="shared" si="10"/>
        <v>9454.0559128000004</v>
      </c>
      <c r="F41" s="401">
        <f t="shared" si="10"/>
        <v>0</v>
      </c>
      <c r="G41" s="401">
        <f t="shared" si="10"/>
        <v>3.7120029999999998E-2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198637.79855735024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114258.36433448023</v>
      </c>
      <c r="E42" s="122">
        <v>8828.6449981700007</v>
      </c>
      <c r="F42" s="122">
        <v>0</v>
      </c>
      <c r="G42" s="122">
        <v>3.7120029999999998E-2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123087.04645268022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74925.341190040039</v>
      </c>
      <c r="E43" s="111">
        <v>625.41091463000009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75550.752104670042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66535.894584510039</v>
      </c>
      <c r="E44" s="401">
        <f t="shared" si="12"/>
        <v>6774.0650153300057</v>
      </c>
      <c r="F44" s="401">
        <f t="shared" si="12"/>
        <v>0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3.5494120000000004E-2</v>
      </c>
      <c r="M44" s="111">
        <f t="shared" si="11"/>
        <v>73309.995093960053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27279.491309169996</v>
      </c>
      <c r="E45" s="122">
        <v>5360.338087900006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32639.829397070003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39256.403275340046</v>
      </c>
      <c r="E46" s="111">
        <v>1413.7269274299997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388">
        <v>3.5494120000000004E-2</v>
      </c>
      <c r="M46" s="111">
        <f t="shared" si="11"/>
        <v>40670.165696890042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28230.174012370015</v>
      </c>
      <c r="E47" s="401">
        <f t="shared" si="13"/>
        <v>982.63508740999998</v>
      </c>
      <c r="F47" s="401">
        <f t="shared" si="13"/>
        <v>0</v>
      </c>
      <c r="G47" s="401">
        <f t="shared" si="13"/>
        <v>3.0705093100000003</v>
      </c>
      <c r="H47" s="401">
        <f t="shared" si="13"/>
        <v>0</v>
      </c>
      <c r="I47" s="401">
        <f t="shared" si="13"/>
        <v>0</v>
      </c>
      <c r="J47" s="401">
        <f t="shared" si="13"/>
        <v>0.32478228000000003</v>
      </c>
      <c r="K47" s="401">
        <f t="shared" si="13"/>
        <v>6.6974419600000008</v>
      </c>
      <c r="L47" s="401">
        <f t="shared" si="13"/>
        <v>0</v>
      </c>
      <c r="M47" s="111">
        <f t="shared" si="11"/>
        <v>29222.901833330016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3514.6903765999991</v>
      </c>
      <c r="E48" s="122">
        <v>875.90334769999993</v>
      </c>
      <c r="F48" s="122">
        <v>0</v>
      </c>
      <c r="G48" s="122">
        <v>3.0705093100000003</v>
      </c>
      <c r="H48" s="122">
        <v>0</v>
      </c>
      <c r="I48" s="122">
        <v>0</v>
      </c>
      <c r="J48" s="122">
        <v>0.32478228000000003</v>
      </c>
      <c r="K48" s="122">
        <v>6.6974419600000008</v>
      </c>
      <c r="L48" s="388">
        <v>0</v>
      </c>
      <c r="M48" s="111">
        <f t="shared" si="11"/>
        <v>4400.686457849999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24715.483635770015</v>
      </c>
      <c r="E49" s="111">
        <v>106.73173971000004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24822.215375480017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283949.77412140032</v>
      </c>
      <c r="E50" s="401">
        <f t="shared" si="14"/>
        <v>17210.756015540006</v>
      </c>
      <c r="F50" s="401">
        <f t="shared" si="14"/>
        <v>0</v>
      </c>
      <c r="G50" s="401">
        <f t="shared" si="14"/>
        <v>3.1076293400000004</v>
      </c>
      <c r="H50" s="401">
        <f t="shared" si="14"/>
        <v>0</v>
      </c>
      <c r="I50" s="401">
        <f t="shared" si="14"/>
        <v>0</v>
      </c>
      <c r="J50" s="401">
        <f t="shared" si="14"/>
        <v>0.32478228000000003</v>
      </c>
      <c r="K50" s="401">
        <f t="shared" si="14"/>
        <v>6.6974419600000008</v>
      </c>
      <c r="L50" s="401">
        <f t="shared" si="14"/>
        <v>3.5494120000000004E-2</v>
      </c>
      <c r="M50" s="111">
        <f t="shared" si="11"/>
        <v>301170.69548464031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277807.752961469</v>
      </c>
      <c r="E52" s="112">
        <v>16571.247113840018</v>
      </c>
      <c r="F52" s="112">
        <v>0</v>
      </c>
      <c r="G52" s="112">
        <v>0.86626625000000002</v>
      </c>
      <c r="H52" s="112">
        <v>0</v>
      </c>
      <c r="I52" s="112">
        <v>0</v>
      </c>
      <c r="J52" s="112">
        <v>0.16243073000000002</v>
      </c>
      <c r="K52" s="112">
        <v>3.3486501800000004</v>
      </c>
      <c r="L52" s="112">
        <v>3.5494120000000004E-2</v>
      </c>
      <c r="M52" s="111">
        <f>SUM(D52:L52)</f>
        <v>294383.412916589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5848.3396839400002</v>
      </c>
      <c r="E53" s="112">
        <v>639.50890170000002</v>
      </c>
      <c r="F53" s="112">
        <v>0</v>
      </c>
      <c r="G53" s="112">
        <v>2.2413630800000002</v>
      </c>
      <c r="H53" s="112">
        <v>0</v>
      </c>
      <c r="I53" s="112">
        <v>0</v>
      </c>
      <c r="J53" s="112">
        <v>0.16235155000000001</v>
      </c>
      <c r="K53" s="112">
        <v>3.3487917800000004</v>
      </c>
      <c r="L53" s="112">
        <v>0</v>
      </c>
      <c r="M53" s="111">
        <f>SUM(D53:L53)</f>
        <v>6493.6010920500003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293.68147605000001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293.68147605000001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A4" sqref="A4"/>
    </sheetView>
  </sheetViews>
  <sheetFormatPr defaultRowHeight="12.75"/>
  <cols>
    <col min="1" max="1" width="12.7109375" style="472" bestFit="1" customWidth="1"/>
    <col min="2" max="2" width="37" style="466" customWidth="1"/>
    <col min="3" max="16384" width="9.140625" style="464"/>
  </cols>
  <sheetData>
    <row r="1" spans="1:2">
      <c r="A1" s="472" t="s">
        <v>326</v>
      </c>
    </row>
    <row r="3" spans="1:2" ht="15" customHeight="1">
      <c r="A3" s="473" t="s">
        <v>285</v>
      </c>
      <c r="B3" s="471" t="s">
        <v>286</v>
      </c>
    </row>
    <row r="4" spans="1:2" ht="15" customHeight="1">
      <c r="A4" s="467">
        <v>0.92897786424129558</v>
      </c>
      <c r="B4" s="468" t="s">
        <v>340</v>
      </c>
    </row>
    <row r="5" spans="1:2" ht="15" customHeight="1">
      <c r="A5" s="467">
        <v>4.4901000486050738E-2</v>
      </c>
      <c r="B5" s="468" t="s">
        <v>348</v>
      </c>
    </row>
    <row r="6" spans="1:2" ht="15" customHeight="1">
      <c r="A6" s="467">
        <v>1.2752424459555932E-2</v>
      </c>
      <c r="B6" s="468" t="s">
        <v>774</v>
      </c>
    </row>
    <row r="7" spans="1:2" ht="15" customHeight="1">
      <c r="A7" s="467">
        <v>2.6057346595076227E-3</v>
      </c>
      <c r="B7" s="468" t="s">
        <v>365</v>
      </c>
    </row>
    <row r="8" spans="1:2" ht="15" customHeight="1">
      <c r="A8" s="467">
        <v>2.3265915333139119E-3</v>
      </c>
      <c r="B8" s="468" t="s">
        <v>775</v>
      </c>
    </row>
    <row r="9" spans="1:2" ht="15" customHeight="1">
      <c r="A9" s="467">
        <v>1.4068206702033128E-3</v>
      </c>
      <c r="B9" s="468" t="s">
        <v>374</v>
      </c>
    </row>
    <row r="10" spans="1:2" ht="15" customHeight="1">
      <c r="A10" s="467">
        <v>1.1580051736845118E-3</v>
      </c>
      <c r="B10" s="468" t="s">
        <v>776</v>
      </c>
    </row>
    <row r="11" spans="1:2" ht="15" customHeight="1">
      <c r="A11" s="467">
        <v>1.1153997541752838E-3</v>
      </c>
      <c r="B11" s="468" t="s">
        <v>777</v>
      </c>
    </row>
    <row r="12" spans="1:2" ht="15" customHeight="1">
      <c r="A12" s="467">
        <v>1.0132362196181726E-3</v>
      </c>
      <c r="B12" s="468" t="s">
        <v>778</v>
      </c>
    </row>
    <row r="13" spans="1:2" ht="15" customHeight="1">
      <c r="A13" s="467">
        <v>8.4823672442726691E-4</v>
      </c>
      <c r="B13" s="468" t="s">
        <v>779</v>
      </c>
    </row>
    <row r="14" spans="1:2" ht="15" customHeight="1">
      <c r="A14" s="467">
        <v>5.6538244572824383E-4</v>
      </c>
      <c r="B14" s="468" t="s">
        <v>780</v>
      </c>
    </row>
    <row r="15" spans="1:2" ht="15" customHeight="1">
      <c r="A15" s="467">
        <v>3.5511429189585662E-4</v>
      </c>
      <c r="B15" s="468" t="s">
        <v>353</v>
      </c>
    </row>
    <row r="16" spans="1:2" ht="15" customHeight="1">
      <c r="A16" s="467">
        <v>2.3204735931007999E-4</v>
      </c>
      <c r="B16" s="468" t="s">
        <v>397</v>
      </c>
    </row>
    <row r="17" spans="1:2">
      <c r="A17" s="472">
        <v>1.5415577331477843E-4</v>
      </c>
      <c r="B17" s="466" t="s">
        <v>345</v>
      </c>
    </row>
    <row r="18" spans="1:2">
      <c r="A18" s="472">
        <v>1.4151959149857782E-4</v>
      </c>
      <c r="B18" s="466" t="s">
        <v>781</v>
      </c>
    </row>
    <row r="19" spans="1:2">
      <c r="A19" s="472">
        <v>1.3260395231399873E-4</v>
      </c>
      <c r="B19" s="466" t="s">
        <v>782</v>
      </c>
    </row>
    <row r="20" spans="1:2">
      <c r="A20" s="472">
        <v>1.1174712480328762E-4</v>
      </c>
      <c r="B20" s="466" t="s">
        <v>783</v>
      </c>
    </row>
    <row r="21" spans="1:2">
      <c r="A21" s="472">
        <v>1.1109802780789988E-4</v>
      </c>
      <c r="B21" s="466" t="s">
        <v>288</v>
      </c>
    </row>
    <row r="22" spans="1:2">
      <c r="A22" s="472">
        <v>1.0800607030115095E-4</v>
      </c>
      <c r="B22" s="466" t="s">
        <v>784</v>
      </c>
    </row>
    <row r="23" spans="1:2">
      <c r="A23" s="472">
        <v>9.4126462210891156E-5</v>
      </c>
      <c r="B23" s="466" t="s">
        <v>785</v>
      </c>
    </row>
    <row r="24" spans="1:2">
      <c r="A24" s="472">
        <v>7.7783836015184784E-5</v>
      </c>
      <c r="B24" s="466" t="s">
        <v>786</v>
      </c>
    </row>
    <row r="25" spans="1:2">
      <c r="A25" s="472">
        <v>7.335004930262941E-5</v>
      </c>
      <c r="B25" s="466" t="s">
        <v>787</v>
      </c>
    </row>
    <row r="26" spans="1:2">
      <c r="A26" s="472">
        <v>6.2271489937836219E-5</v>
      </c>
      <c r="B26" s="466" t="s">
        <v>788</v>
      </c>
    </row>
    <row r="27" spans="1:2" hidden="1">
      <c r="A27" s="472">
        <v>4.9777905273110043E-5</v>
      </c>
      <c r="B27" s="466" t="s">
        <v>360</v>
      </c>
    </row>
    <row r="28" spans="1:2" hidden="1">
      <c r="A28" s="472">
        <v>4.8582280287826535E-5</v>
      </c>
      <c r="B28" s="466" t="s">
        <v>789</v>
      </c>
    </row>
    <row r="29" spans="1:2" hidden="1">
      <c r="A29" s="472">
        <v>4.5422453607904906E-5</v>
      </c>
      <c r="B29" s="466" t="s">
        <v>289</v>
      </c>
    </row>
    <row r="30" spans="1:2" hidden="1">
      <c r="A30" s="472">
        <v>4.308990700644721E-5</v>
      </c>
      <c r="B30" s="466" t="s">
        <v>314</v>
      </c>
    </row>
    <row r="31" spans="1:2" hidden="1">
      <c r="A31" s="472">
        <v>4.2881487051998489E-5</v>
      </c>
      <c r="B31" s="466" t="s">
        <v>790</v>
      </c>
    </row>
    <row r="32" spans="1:2" hidden="1">
      <c r="A32" s="472">
        <v>3.9389721222389019E-5</v>
      </c>
      <c r="B32" s="466" t="s">
        <v>299</v>
      </c>
    </row>
    <row r="33" spans="1:2" hidden="1">
      <c r="A33" s="472">
        <v>3.3159116013985703E-5</v>
      </c>
      <c r="B33" s="466" t="s">
        <v>305</v>
      </c>
    </row>
    <row r="34" spans="1:2" hidden="1">
      <c r="A34" s="472">
        <v>3.1356067016998372E-5</v>
      </c>
      <c r="B34" s="466" t="s">
        <v>791</v>
      </c>
    </row>
    <row r="35" spans="1:2" hidden="1">
      <c r="A35" s="472">
        <v>2.9237854053776473E-5</v>
      </c>
      <c r="B35" s="466" t="s">
        <v>309</v>
      </c>
    </row>
    <row r="36" spans="1:2" hidden="1">
      <c r="A36" s="472">
        <v>2.725559223327519E-5</v>
      </c>
      <c r="B36" s="466" t="s">
        <v>292</v>
      </c>
    </row>
    <row r="37" spans="1:2" hidden="1">
      <c r="A37" s="472">
        <v>2.4246627281904352E-5</v>
      </c>
      <c r="B37" s="466" t="s">
        <v>307</v>
      </c>
    </row>
    <row r="38" spans="1:2" hidden="1">
      <c r="A38" s="472">
        <v>1.8781787142912159E-5</v>
      </c>
      <c r="B38" s="466" t="s">
        <v>320</v>
      </c>
    </row>
    <row r="39" spans="1:2" hidden="1">
      <c r="A39" s="472">
        <v>1.8693549068037116E-5</v>
      </c>
      <c r="B39" s="466" t="s">
        <v>327</v>
      </c>
    </row>
    <row r="40" spans="1:2" hidden="1">
      <c r="A40" s="472">
        <v>1.8275208010617981E-5</v>
      </c>
      <c r="B40" s="466" t="s">
        <v>296</v>
      </c>
    </row>
    <row r="41" spans="1:2" hidden="1">
      <c r="A41" s="472">
        <v>1.7357393231627809E-5</v>
      </c>
      <c r="B41" s="466" t="s">
        <v>792</v>
      </c>
    </row>
    <row r="42" spans="1:2" hidden="1">
      <c r="A42" s="472">
        <v>1.718778409918922E-5</v>
      </c>
      <c r="B42" s="466" t="s">
        <v>793</v>
      </c>
    </row>
    <row r="43" spans="1:2" hidden="1">
      <c r="A43" s="472">
        <v>1.6899900282494755E-5</v>
      </c>
      <c r="B43" s="466" t="s">
        <v>323</v>
      </c>
    </row>
    <row r="44" spans="1:2" hidden="1">
      <c r="A44" s="472">
        <v>1.6722854178471976E-5</v>
      </c>
      <c r="B44" s="466" t="s">
        <v>306</v>
      </c>
    </row>
    <row r="45" spans="1:2" hidden="1">
      <c r="A45" s="472">
        <v>1.6090968476644635E-5</v>
      </c>
      <c r="B45" s="466" t="s">
        <v>291</v>
      </c>
    </row>
    <row r="46" spans="1:2" hidden="1">
      <c r="A46" s="472">
        <v>1.4611349751848732E-5</v>
      </c>
      <c r="B46" s="466" t="s">
        <v>303</v>
      </c>
    </row>
    <row r="47" spans="1:2" hidden="1">
      <c r="A47" s="472">
        <v>1.3924715735186431E-5</v>
      </c>
      <c r="B47" s="466" t="s">
        <v>794</v>
      </c>
    </row>
    <row r="48" spans="1:2" hidden="1">
      <c r="A48" s="472">
        <v>1.2950654230233701E-5</v>
      </c>
      <c r="B48" s="466" t="s">
        <v>300</v>
      </c>
    </row>
    <row r="49" spans="1:2" hidden="1">
      <c r="A49" s="472">
        <v>1.1646693462489546E-5</v>
      </c>
      <c r="B49" s="466" t="s">
        <v>301</v>
      </c>
    </row>
    <row r="50" spans="1:2" hidden="1">
      <c r="A50" s="472">
        <v>9.6205513581458521E-6</v>
      </c>
      <c r="B50" s="466" t="s">
        <v>302</v>
      </c>
    </row>
    <row r="51" spans="1:2" hidden="1">
      <c r="A51" s="472">
        <v>8.5763696295802925E-6</v>
      </c>
      <c r="B51" s="466" t="s">
        <v>295</v>
      </c>
    </row>
    <row r="52" spans="1:2" hidden="1">
      <c r="A52" s="472">
        <v>5.7717718966353637E-6</v>
      </c>
      <c r="B52" s="466" t="s">
        <v>319</v>
      </c>
    </row>
    <row r="53" spans="1:2" hidden="1">
      <c r="A53" s="472">
        <v>5.5338884086683157E-6</v>
      </c>
      <c r="B53" s="466" t="s">
        <v>293</v>
      </c>
    </row>
    <row r="54" spans="1:2" hidden="1">
      <c r="A54" s="472">
        <v>4.9669268761490654E-6</v>
      </c>
      <c r="B54" s="466" t="s">
        <v>329</v>
      </c>
    </row>
    <row r="55" spans="1:2" hidden="1">
      <c r="A55" s="472">
        <v>4.5469009286302226E-6</v>
      </c>
      <c r="B55" s="466" t="s">
        <v>290</v>
      </c>
    </row>
    <row r="56" spans="1:2" hidden="1">
      <c r="A56" s="472">
        <v>4.0889631769631514E-6</v>
      </c>
      <c r="B56" s="466" t="s">
        <v>315</v>
      </c>
    </row>
    <row r="57" spans="1:2" hidden="1">
      <c r="A57" s="472">
        <v>3.5482412960675632E-6</v>
      </c>
      <c r="B57" s="466" t="s">
        <v>310</v>
      </c>
    </row>
    <row r="58" spans="1:2" hidden="1">
      <c r="A58" s="472">
        <v>3.2487784462734367E-6</v>
      </c>
      <c r="B58" s="466" t="s">
        <v>324</v>
      </c>
    </row>
    <row r="59" spans="1:2" hidden="1">
      <c r="A59" s="472">
        <v>2.9978589111622973E-6</v>
      </c>
      <c r="B59" s="466" t="s">
        <v>322</v>
      </c>
    </row>
    <row r="60" spans="1:2" hidden="1">
      <c r="A60" s="472">
        <v>2.6067046917605121E-6</v>
      </c>
      <c r="B60" s="466" t="s">
        <v>304</v>
      </c>
    </row>
    <row r="61" spans="1:2" hidden="1">
      <c r="A61" s="472">
        <v>2.0564540379447299E-6</v>
      </c>
      <c r="B61" s="466" t="s">
        <v>298</v>
      </c>
    </row>
    <row r="62" spans="1:2" hidden="1">
      <c r="A62" s="472">
        <v>1.847042474478278E-6</v>
      </c>
      <c r="B62" s="466" t="s">
        <v>316</v>
      </c>
    </row>
    <row r="63" spans="1:2" hidden="1">
      <c r="A63" s="472">
        <v>1.5070745478049407E-6</v>
      </c>
      <c r="B63" s="466" t="s">
        <v>325</v>
      </c>
    </row>
    <row r="64" spans="1:2" hidden="1">
      <c r="A64" s="472">
        <v>1.4389747131584343E-6</v>
      </c>
      <c r="B64" s="466" t="s">
        <v>328</v>
      </c>
    </row>
    <row r="65" spans="1:2" hidden="1">
      <c r="A65" s="472">
        <v>1.0544559851540263E-6</v>
      </c>
      <c r="B65" s="466" t="s">
        <v>311</v>
      </c>
    </row>
    <row r="66" spans="1:2" hidden="1">
      <c r="A66" s="472">
        <v>9.3491379136670172E-7</v>
      </c>
      <c r="B66" s="466" t="s">
        <v>318</v>
      </c>
    </row>
    <row r="67" spans="1:2" hidden="1">
      <c r="A67" s="472">
        <v>8.4129476802195962E-7</v>
      </c>
      <c r="B67" s="466" t="s">
        <v>294</v>
      </c>
    </row>
    <row r="68" spans="1:2" hidden="1">
      <c r="A68" s="472">
        <v>7.6898558959370688E-7</v>
      </c>
      <c r="B68" s="466" t="s">
        <v>313</v>
      </c>
    </row>
    <row r="69" spans="1:2" hidden="1">
      <c r="A69" s="472">
        <v>5.7964219867093173E-7</v>
      </c>
      <c r="B69" s="466" t="s">
        <v>297</v>
      </c>
    </row>
    <row r="70" spans="1:2" hidden="1">
      <c r="A70" s="472">
        <v>4.8142401701533462E-7</v>
      </c>
      <c r="B70" s="466" t="s">
        <v>321</v>
      </c>
    </row>
    <row r="71" spans="1:2" hidden="1">
      <c r="A71" s="472">
        <v>3.3798346000192453E-7</v>
      </c>
      <c r="B71" s="466" t="s">
        <v>795</v>
      </c>
    </row>
    <row r="72" spans="1:2" hidden="1">
      <c r="A72" s="472">
        <v>2.8896542354731695E-7</v>
      </c>
      <c r="B72" s="466" t="s">
        <v>796</v>
      </c>
    </row>
    <row r="73" spans="1:2" hidden="1">
      <c r="A73" s="472">
        <v>1.9209783373626095E-7</v>
      </c>
      <c r="B73" s="466" t="s">
        <v>308</v>
      </c>
    </row>
    <row r="74" spans="1:2" hidden="1">
      <c r="A74" s="472">
        <v>8.1818981687366347E-8</v>
      </c>
      <c r="B74" s="466" t="s">
        <v>330</v>
      </c>
    </row>
    <row r="75" spans="1:2" hidden="1">
      <c r="A75" s="472">
        <v>2.4028941728567671E-8</v>
      </c>
      <c r="B75" s="466" t="s">
        <v>317</v>
      </c>
    </row>
    <row r="76" spans="1:2" hidden="1">
      <c r="A76" s="472">
        <v>1.8075840703833697E-8</v>
      </c>
      <c r="B76" s="466" t="s">
        <v>330</v>
      </c>
    </row>
  </sheetData>
  <phoneticPr fontId="85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16">
        <v>39337.386435185188</v>
      </c>
      <c r="B2" s="516"/>
      <c r="C2" s="516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515"/>
      <c r="C3" s="515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515"/>
      <c r="C5" s="515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515"/>
      <c r="C6" s="515"/>
      <c r="D6" s="140"/>
      <c r="E6" s="142"/>
      <c r="F6" s="142"/>
      <c r="G6" s="142"/>
      <c r="H6" s="147" t="str">
        <f>'A1'!I7</f>
        <v>Turnover in nominal or notional principal amounts in June 2010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515"/>
      <c r="C7" s="515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60425.170973530068</v>
      </c>
      <c r="E13" s="401">
        <f t="shared" si="0"/>
        <v>599.46939029000032</v>
      </c>
      <c r="F13" s="401">
        <f t="shared" si="0"/>
        <v>11575.039113809995</v>
      </c>
      <c r="G13" s="401">
        <f t="shared" si="0"/>
        <v>372.52572466000004</v>
      </c>
      <c r="H13" s="401">
        <f t="shared" si="0"/>
        <v>534.17478148999999</v>
      </c>
      <c r="I13" s="401">
        <f t="shared" si="0"/>
        <v>767.41747489000011</v>
      </c>
      <c r="J13" s="401">
        <f t="shared" si="0"/>
        <v>124.19473025000003</v>
      </c>
      <c r="K13" s="401">
        <f t="shared" si="0"/>
        <v>73.478414700000002</v>
      </c>
      <c r="L13" s="111">
        <f t="shared" ref="L13:L22" si="1">SUM(D13:K13)</f>
        <v>74471.470603620066</v>
      </c>
    </row>
    <row r="14" spans="1:17" s="14" customFormat="1" ht="18" customHeight="1">
      <c r="A14" s="30"/>
      <c r="B14" s="31" t="s">
        <v>15</v>
      </c>
      <c r="C14" s="31"/>
      <c r="D14" s="122">
        <v>15060.261906450003</v>
      </c>
      <c r="E14" s="122">
        <v>40.296845820000001</v>
      </c>
      <c r="F14" s="122">
        <v>3910.7118956499962</v>
      </c>
      <c r="G14" s="122">
        <v>26.452094460000001</v>
      </c>
      <c r="H14" s="122">
        <v>69.051569110000003</v>
      </c>
      <c r="I14" s="122">
        <v>101.27309769999999</v>
      </c>
      <c r="J14" s="122">
        <v>6.4374619999999994E-2</v>
      </c>
      <c r="K14" s="122">
        <v>14.39626415</v>
      </c>
      <c r="L14" s="111">
        <f t="shared" si="1"/>
        <v>19222.50804796</v>
      </c>
    </row>
    <row r="15" spans="1:17" s="14" customFormat="1" ht="18" customHeight="1">
      <c r="A15" s="30"/>
      <c r="B15" s="31" t="s">
        <v>16</v>
      </c>
      <c r="C15" s="31"/>
      <c r="D15" s="111">
        <v>45364.909067080065</v>
      </c>
      <c r="E15" s="111">
        <v>559.17254447000028</v>
      </c>
      <c r="F15" s="111">
        <v>7664.3272181599996</v>
      </c>
      <c r="G15" s="111">
        <v>346.07363020000003</v>
      </c>
      <c r="H15" s="111">
        <v>465.12321237999993</v>
      </c>
      <c r="I15" s="111">
        <v>666.14437719000011</v>
      </c>
      <c r="J15" s="111">
        <v>124.13035563000004</v>
      </c>
      <c r="K15" s="111">
        <v>59.082150550000001</v>
      </c>
      <c r="L15" s="111">
        <f t="shared" si="1"/>
        <v>55248.962555660059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22823.911171309992</v>
      </c>
      <c r="E16" s="401">
        <f t="shared" si="2"/>
        <v>187.56478256</v>
      </c>
      <c r="F16" s="401">
        <f t="shared" si="2"/>
        <v>9077.2600125400004</v>
      </c>
      <c r="G16" s="401">
        <f t="shared" si="2"/>
        <v>619.97595074999981</v>
      </c>
      <c r="H16" s="401">
        <f t="shared" si="2"/>
        <v>397.73179916000004</v>
      </c>
      <c r="I16" s="401">
        <f t="shared" si="2"/>
        <v>360.32688902999996</v>
      </c>
      <c r="J16" s="401">
        <f t="shared" si="2"/>
        <v>14.93889708</v>
      </c>
      <c r="K16" s="401">
        <f t="shared" si="2"/>
        <v>257.44153247000003</v>
      </c>
      <c r="L16" s="111">
        <f t="shared" si="1"/>
        <v>33739.151034899995</v>
      </c>
    </row>
    <row r="17" spans="1:14" s="14" customFormat="1" ht="18" customHeight="1">
      <c r="A17" s="30"/>
      <c r="B17" s="31" t="s">
        <v>15</v>
      </c>
      <c r="C17" s="31"/>
      <c r="D17" s="122">
        <v>9446.9629320900058</v>
      </c>
      <c r="E17" s="122">
        <v>6.5362156200000001</v>
      </c>
      <c r="F17" s="122">
        <v>5354.0386125500008</v>
      </c>
      <c r="G17" s="122">
        <v>27.08226431999999</v>
      </c>
      <c r="H17" s="122">
        <v>3.0156235599999999</v>
      </c>
      <c r="I17" s="122">
        <v>4.3883135900000001</v>
      </c>
      <c r="J17" s="122">
        <v>4.18272E-3</v>
      </c>
      <c r="K17" s="122">
        <v>1.35463299</v>
      </c>
      <c r="L17" s="111">
        <f t="shared" si="1"/>
        <v>14843.382777440009</v>
      </c>
    </row>
    <row r="18" spans="1:14" s="14" customFormat="1" ht="18" customHeight="1">
      <c r="A18" s="30"/>
      <c r="B18" s="31" t="s">
        <v>16</v>
      </c>
      <c r="C18" s="31"/>
      <c r="D18" s="111">
        <v>13376.948239219986</v>
      </c>
      <c r="E18" s="111">
        <v>181.02856693999999</v>
      </c>
      <c r="F18" s="111">
        <v>3723.22139999</v>
      </c>
      <c r="G18" s="111">
        <v>592.89368642999978</v>
      </c>
      <c r="H18" s="111">
        <v>394.71617560000004</v>
      </c>
      <c r="I18" s="111">
        <v>355.93857543999997</v>
      </c>
      <c r="J18" s="111">
        <v>14.934714360000001</v>
      </c>
      <c r="K18" s="111">
        <v>256.08689948</v>
      </c>
      <c r="L18" s="111">
        <f t="shared" si="1"/>
        <v>18895.768257459986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19851.654757950004</v>
      </c>
      <c r="E19" s="401">
        <f t="shared" si="3"/>
        <v>155.96718501999996</v>
      </c>
      <c r="F19" s="401">
        <f t="shared" si="3"/>
        <v>11082.468326640002</v>
      </c>
      <c r="G19" s="401">
        <f t="shared" si="3"/>
        <v>122.26569706999997</v>
      </c>
      <c r="H19" s="401">
        <f t="shared" si="3"/>
        <v>171.40719716999999</v>
      </c>
      <c r="I19" s="401">
        <f t="shared" si="3"/>
        <v>421.92845544000011</v>
      </c>
      <c r="J19" s="401">
        <f t="shared" si="3"/>
        <v>5.1119203799999982</v>
      </c>
      <c r="K19" s="401">
        <f t="shared" si="3"/>
        <v>125.35602965999996</v>
      </c>
      <c r="L19" s="111">
        <f t="shared" si="1"/>
        <v>31936.159569330008</v>
      </c>
    </row>
    <row r="20" spans="1:14" s="14" customFormat="1" ht="18" customHeight="1">
      <c r="A20" s="30"/>
      <c r="B20" s="31" t="s">
        <v>15</v>
      </c>
      <c r="C20" s="31"/>
      <c r="D20" s="122">
        <v>4769.3263775200185</v>
      </c>
      <c r="E20" s="122">
        <v>97.633840829999968</v>
      </c>
      <c r="F20" s="122">
        <v>2938.70485487</v>
      </c>
      <c r="G20" s="122">
        <v>62.13510471999998</v>
      </c>
      <c r="H20" s="122">
        <v>122.67766408999998</v>
      </c>
      <c r="I20" s="122">
        <v>229.88127794000005</v>
      </c>
      <c r="J20" s="122">
        <v>5.0759258199999984</v>
      </c>
      <c r="K20" s="122">
        <v>38.294803819999991</v>
      </c>
      <c r="L20" s="111">
        <f t="shared" si="1"/>
        <v>8263.7298496100157</v>
      </c>
    </row>
    <row r="21" spans="1:14" s="14" customFormat="1" ht="18" customHeight="1">
      <c r="A21" s="30"/>
      <c r="B21" s="31" t="s">
        <v>16</v>
      </c>
      <c r="C21" s="31"/>
      <c r="D21" s="111">
        <v>15082.328380429984</v>
      </c>
      <c r="E21" s="111">
        <v>58.333344189999991</v>
      </c>
      <c r="F21" s="111">
        <v>8143.7634717700021</v>
      </c>
      <c r="G21" s="111">
        <v>60.130592349999993</v>
      </c>
      <c r="H21" s="111">
        <v>48.72953308000001</v>
      </c>
      <c r="I21" s="111">
        <v>192.04717750000006</v>
      </c>
      <c r="J21" s="111">
        <v>3.5994560000000002E-2</v>
      </c>
      <c r="K21" s="111">
        <v>87.061225839999977</v>
      </c>
      <c r="L21" s="111">
        <f t="shared" si="1"/>
        <v>23672.429719719988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103100.73690279006</v>
      </c>
      <c r="E22" s="401">
        <f t="shared" si="4"/>
        <v>943.00135787000022</v>
      </c>
      <c r="F22" s="401">
        <f t="shared" si="4"/>
        <v>31734.767452989996</v>
      </c>
      <c r="G22" s="401">
        <f t="shared" si="4"/>
        <v>1114.7673724799997</v>
      </c>
      <c r="H22" s="401">
        <f t="shared" si="4"/>
        <v>1103.31377782</v>
      </c>
      <c r="I22" s="401">
        <f t="shared" si="4"/>
        <v>1549.6728193600002</v>
      </c>
      <c r="J22" s="401">
        <f t="shared" si="4"/>
        <v>144.24554771000004</v>
      </c>
      <c r="K22" s="401">
        <f t="shared" si="4"/>
        <v>456.27597682999999</v>
      </c>
      <c r="L22" s="111">
        <f t="shared" si="1"/>
        <v>140146.78120785006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247.02272984999999</v>
      </c>
      <c r="E25" s="401">
        <f t="shared" si="5"/>
        <v>0.50746705999999997</v>
      </c>
      <c r="F25" s="401">
        <f t="shared" si="5"/>
        <v>1.0026204000000001</v>
      </c>
      <c r="G25" s="401">
        <f t="shared" si="5"/>
        <v>478.90439835000001</v>
      </c>
      <c r="H25" s="401">
        <f t="shared" si="5"/>
        <v>0.60481368000000002</v>
      </c>
      <c r="I25" s="401">
        <f t="shared" si="5"/>
        <v>0.83457711000000001</v>
      </c>
      <c r="J25" s="401">
        <f t="shared" si="5"/>
        <v>1.6644798000000001</v>
      </c>
      <c r="K25" s="401">
        <f t="shared" si="5"/>
        <v>3.6287196900000001</v>
      </c>
      <c r="L25" s="111">
        <f t="shared" ref="L25:L38" si="6">SUM(D25:K25)</f>
        <v>734.16980594000006</v>
      </c>
    </row>
    <row r="26" spans="1:14" s="14" customFormat="1" ht="18" customHeight="1">
      <c r="A26" s="30"/>
      <c r="B26" s="31" t="s">
        <v>15</v>
      </c>
      <c r="C26" s="12"/>
      <c r="D26" s="122">
        <v>0.43149018</v>
      </c>
      <c r="E26" s="122">
        <v>0</v>
      </c>
      <c r="F26" s="122">
        <v>0</v>
      </c>
      <c r="G26" s="122">
        <v>0</v>
      </c>
      <c r="H26" s="122">
        <v>0.60481368000000002</v>
      </c>
      <c r="I26" s="122">
        <v>0</v>
      </c>
      <c r="J26" s="122">
        <v>0</v>
      </c>
      <c r="K26" s="122">
        <v>1.5489999999999999</v>
      </c>
      <c r="L26" s="111">
        <f t="shared" si="6"/>
        <v>2.5853038599999998</v>
      </c>
    </row>
    <row r="27" spans="1:14" s="14" customFormat="1" ht="18" customHeight="1">
      <c r="A27" s="30"/>
      <c r="B27" s="31" t="s">
        <v>16</v>
      </c>
      <c r="C27" s="31"/>
      <c r="D27" s="111">
        <v>246.59123966999999</v>
      </c>
      <c r="E27" s="111">
        <v>0.50746705999999997</v>
      </c>
      <c r="F27" s="111">
        <v>1.0026204000000001</v>
      </c>
      <c r="G27" s="111">
        <v>478.90439835000001</v>
      </c>
      <c r="H27" s="111">
        <v>0</v>
      </c>
      <c r="I27" s="111">
        <v>0.83457711000000001</v>
      </c>
      <c r="J27" s="111">
        <v>1.6644798000000001</v>
      </c>
      <c r="K27" s="111">
        <v>2.0797196900000001</v>
      </c>
      <c r="L27" s="111">
        <f t="shared" si="6"/>
        <v>731.58450208000011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7771.8430378400017</v>
      </c>
      <c r="E28" s="401">
        <f t="shared" si="7"/>
        <v>0</v>
      </c>
      <c r="F28" s="401">
        <f t="shared" si="7"/>
        <v>801.92044992000001</v>
      </c>
      <c r="G28" s="401">
        <f t="shared" si="7"/>
        <v>500.36935947000001</v>
      </c>
      <c r="H28" s="401">
        <f t="shared" si="7"/>
        <v>1.00608725</v>
      </c>
      <c r="I28" s="401">
        <f t="shared" si="7"/>
        <v>0</v>
      </c>
      <c r="J28" s="401">
        <f t="shared" si="7"/>
        <v>0</v>
      </c>
      <c r="K28" s="401">
        <f t="shared" si="7"/>
        <v>0.25617010000000001</v>
      </c>
      <c r="L28" s="111">
        <f t="shared" si="6"/>
        <v>9075.3951045800004</v>
      </c>
    </row>
    <row r="29" spans="1:14" s="14" customFormat="1" ht="18" customHeight="1">
      <c r="A29" s="30"/>
      <c r="B29" s="31" t="s">
        <v>15</v>
      </c>
      <c r="C29" s="12"/>
      <c r="D29" s="122">
        <v>604.06860833999974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604.06860833999974</v>
      </c>
    </row>
    <row r="30" spans="1:14" s="14" customFormat="1" ht="18" customHeight="1">
      <c r="A30" s="30"/>
      <c r="B30" s="31" t="s">
        <v>16</v>
      </c>
      <c r="C30" s="31"/>
      <c r="D30" s="111">
        <v>7167.774429500002</v>
      </c>
      <c r="E30" s="111">
        <v>0</v>
      </c>
      <c r="F30" s="111">
        <v>801.92044992000001</v>
      </c>
      <c r="G30" s="111">
        <v>500.36935947000001</v>
      </c>
      <c r="H30" s="111">
        <v>1.00608725</v>
      </c>
      <c r="I30" s="111">
        <v>0</v>
      </c>
      <c r="J30" s="111">
        <v>0</v>
      </c>
      <c r="K30" s="111">
        <v>0.25617010000000001</v>
      </c>
      <c r="L30" s="111">
        <f t="shared" si="6"/>
        <v>8471.3264962400008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11774.800697529998</v>
      </c>
      <c r="E31" s="401">
        <f t="shared" si="8"/>
        <v>0</v>
      </c>
      <c r="F31" s="401">
        <f t="shared" si="8"/>
        <v>801.87146717999985</v>
      </c>
      <c r="G31" s="401">
        <f t="shared" si="8"/>
        <v>979.27375782000001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1.0900000000000001</v>
      </c>
      <c r="L31" s="111">
        <f t="shared" si="6"/>
        <v>13557.035922529998</v>
      </c>
    </row>
    <row r="32" spans="1:14" s="14" customFormat="1" ht="18" customHeight="1">
      <c r="A32" s="30"/>
      <c r="B32" s="31" t="s">
        <v>15</v>
      </c>
      <c r="C32" s="12"/>
      <c r="D32" s="122">
        <v>3155.3457190599993</v>
      </c>
      <c r="E32" s="122">
        <v>0</v>
      </c>
      <c r="F32" s="122">
        <v>0</v>
      </c>
      <c r="G32" s="122">
        <v>979.27375782000001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4134.6194768799996</v>
      </c>
    </row>
    <row r="33" spans="1:15" s="14" customFormat="1" ht="18" customHeight="1">
      <c r="A33" s="30"/>
      <c r="B33" s="31" t="s">
        <v>16</v>
      </c>
      <c r="C33" s="31"/>
      <c r="D33" s="111">
        <v>8619.4549784699975</v>
      </c>
      <c r="E33" s="111">
        <v>0</v>
      </c>
      <c r="F33" s="111">
        <v>801.87146717999985</v>
      </c>
      <c r="G33" s="111">
        <v>0</v>
      </c>
      <c r="H33" s="111">
        <v>0</v>
      </c>
      <c r="I33" s="111">
        <v>0</v>
      </c>
      <c r="J33" s="111">
        <v>0</v>
      </c>
      <c r="K33" s="111">
        <v>1.0900000000000001</v>
      </c>
      <c r="L33" s="111">
        <f t="shared" si="6"/>
        <v>9422.4164456499966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19793.666465219998</v>
      </c>
      <c r="E34" s="401">
        <f t="shared" si="9"/>
        <v>0.50746705999999997</v>
      </c>
      <c r="F34" s="401">
        <f t="shared" si="9"/>
        <v>1604.7945374999999</v>
      </c>
      <c r="G34" s="401">
        <f t="shared" si="9"/>
        <v>1958.54751564</v>
      </c>
      <c r="H34" s="401">
        <f t="shared" si="9"/>
        <v>1.6109009300000001</v>
      </c>
      <c r="I34" s="401">
        <f t="shared" si="9"/>
        <v>0.83457711000000001</v>
      </c>
      <c r="J34" s="401">
        <f t="shared" si="9"/>
        <v>1.6644798000000001</v>
      </c>
      <c r="K34" s="401">
        <f t="shared" si="9"/>
        <v>4.9748897900000006</v>
      </c>
      <c r="L34" s="111">
        <f t="shared" si="6"/>
        <v>23366.600833049997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469.74635370000004</v>
      </c>
      <c r="E36" s="112">
        <v>0.22055815999999998</v>
      </c>
      <c r="F36" s="112">
        <v>0.55690021999999995</v>
      </c>
      <c r="G36" s="112">
        <v>0</v>
      </c>
      <c r="H36" s="112">
        <v>1.6109009300000003</v>
      </c>
      <c r="I36" s="112">
        <v>0</v>
      </c>
      <c r="J36" s="112">
        <v>1.2742020199999999</v>
      </c>
      <c r="K36" s="112">
        <v>4.9748897900000006</v>
      </c>
      <c r="L36" s="111">
        <f t="shared" si="6"/>
        <v>478.38380482000008</v>
      </c>
    </row>
    <row r="37" spans="1:15" s="14" customFormat="1" ht="18" customHeight="1">
      <c r="A37" s="29"/>
      <c r="B37" s="12" t="s">
        <v>22</v>
      </c>
      <c r="C37" s="12"/>
      <c r="D37" s="112">
        <v>19296.338146289996</v>
      </c>
      <c r="E37" s="112">
        <v>0.28690890000000002</v>
      </c>
      <c r="F37" s="112">
        <v>1604.2376372800002</v>
      </c>
      <c r="G37" s="112">
        <v>0</v>
      </c>
      <c r="H37" s="112">
        <v>0</v>
      </c>
      <c r="I37" s="112">
        <v>0.83457711000000001</v>
      </c>
      <c r="J37" s="112">
        <v>0.39027778000000002</v>
      </c>
      <c r="K37" s="112">
        <v>0</v>
      </c>
      <c r="L37" s="111">
        <f t="shared" si="6"/>
        <v>20902.087547359995</v>
      </c>
    </row>
    <row r="38" spans="1:15" s="14" customFormat="1" ht="18" customHeight="1">
      <c r="A38" s="29"/>
      <c r="B38" s="12" t="s">
        <v>23</v>
      </c>
      <c r="C38" s="12"/>
      <c r="D38" s="112">
        <v>27.581965230000002</v>
      </c>
      <c r="E38" s="112">
        <v>0</v>
      </c>
      <c r="F38" s="112">
        <v>0</v>
      </c>
      <c r="G38" s="112">
        <v>1958.54751564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1986.12948087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108249.22622676006</v>
      </c>
      <c r="E41" s="401">
        <f t="shared" si="10"/>
        <v>1714.8425373599996</v>
      </c>
      <c r="F41" s="401">
        <f t="shared" si="10"/>
        <v>4323.5697210000044</v>
      </c>
      <c r="G41" s="401">
        <f t="shared" si="10"/>
        <v>759.16935982999939</v>
      </c>
      <c r="H41" s="401">
        <f t="shared" si="10"/>
        <v>382.96361809000001</v>
      </c>
      <c r="I41" s="401">
        <f t="shared" si="10"/>
        <v>366.86468900000017</v>
      </c>
      <c r="J41" s="401">
        <f t="shared" si="10"/>
        <v>208.26421378000006</v>
      </c>
      <c r="K41" s="401">
        <f t="shared" si="10"/>
        <v>201.99921810000009</v>
      </c>
      <c r="L41" s="111">
        <f t="shared" ref="L41:L50" si="11">SUM(D41:K41)</f>
        <v>116206.89958392007</v>
      </c>
    </row>
    <row r="42" spans="1:15" s="14" customFormat="1" ht="18" customHeight="1">
      <c r="A42" s="30"/>
      <c r="B42" s="31" t="s">
        <v>15</v>
      </c>
      <c r="C42" s="31"/>
      <c r="D42" s="122">
        <v>27218.025108780086</v>
      </c>
      <c r="E42" s="122">
        <v>434.93240608000002</v>
      </c>
      <c r="F42" s="122">
        <v>1159.3657471399997</v>
      </c>
      <c r="G42" s="122">
        <v>8.29016178</v>
      </c>
      <c r="H42" s="122">
        <v>42.043177960000001</v>
      </c>
      <c r="I42" s="122">
        <v>26.449639040000001</v>
      </c>
      <c r="J42" s="122">
        <v>0</v>
      </c>
      <c r="K42" s="122">
        <v>4.28</v>
      </c>
      <c r="L42" s="111">
        <f t="shared" si="11"/>
        <v>28893.386240780088</v>
      </c>
    </row>
    <row r="43" spans="1:15" s="14" customFormat="1" ht="18" customHeight="1">
      <c r="A43" s="30"/>
      <c r="B43" s="31" t="s">
        <v>16</v>
      </c>
      <c r="C43" s="31"/>
      <c r="D43" s="111">
        <v>81031.201117979974</v>
      </c>
      <c r="E43" s="111">
        <v>1279.9101312799996</v>
      </c>
      <c r="F43" s="111">
        <v>3164.2039738600047</v>
      </c>
      <c r="G43" s="111">
        <v>750.87919804999945</v>
      </c>
      <c r="H43" s="111">
        <v>340.92044013000003</v>
      </c>
      <c r="I43" s="111">
        <v>340.41504996000015</v>
      </c>
      <c r="J43" s="111">
        <v>208.26421378000006</v>
      </c>
      <c r="K43" s="111">
        <v>197.71921810000009</v>
      </c>
      <c r="L43" s="111">
        <f t="shared" si="11"/>
        <v>87313.513343139974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41865.70406981001</v>
      </c>
      <c r="E44" s="401">
        <f t="shared" si="12"/>
        <v>1359.7112894999998</v>
      </c>
      <c r="F44" s="401">
        <f t="shared" si="12"/>
        <v>4218.442451339999</v>
      </c>
      <c r="G44" s="401">
        <f t="shared" si="12"/>
        <v>686.83472225000003</v>
      </c>
      <c r="H44" s="401">
        <f t="shared" si="12"/>
        <v>86.326755199999994</v>
      </c>
      <c r="I44" s="401">
        <f t="shared" si="12"/>
        <v>10.768702220000002</v>
      </c>
      <c r="J44" s="401">
        <f t="shared" si="12"/>
        <v>0.38301680000000005</v>
      </c>
      <c r="K44" s="401">
        <f t="shared" si="12"/>
        <v>234.00070218000002</v>
      </c>
      <c r="L44" s="111">
        <f t="shared" si="11"/>
        <v>48462.171709300012</v>
      </c>
    </row>
    <row r="45" spans="1:15" s="14" customFormat="1" ht="18" customHeight="1">
      <c r="A45" s="30"/>
      <c r="B45" s="31" t="s">
        <v>15</v>
      </c>
      <c r="C45" s="31"/>
      <c r="D45" s="122">
        <v>13002.798691589986</v>
      </c>
      <c r="E45" s="122">
        <v>0</v>
      </c>
      <c r="F45" s="122">
        <v>1700.8832279999995</v>
      </c>
      <c r="G45" s="122">
        <v>221.77763635999997</v>
      </c>
      <c r="H45" s="122">
        <v>0.50045708</v>
      </c>
      <c r="I45" s="122">
        <v>0.86992541999999995</v>
      </c>
      <c r="J45" s="122">
        <v>0</v>
      </c>
      <c r="K45" s="122">
        <v>0</v>
      </c>
      <c r="L45" s="111">
        <f t="shared" si="11"/>
        <v>14926.829938449984</v>
      </c>
    </row>
    <row r="46" spans="1:15" s="14" customFormat="1" ht="18" customHeight="1">
      <c r="A46" s="30"/>
      <c r="B46" s="31" t="s">
        <v>16</v>
      </c>
      <c r="C46" s="31"/>
      <c r="D46" s="111">
        <v>28862.905378220024</v>
      </c>
      <c r="E46" s="111">
        <v>1359.7112894999998</v>
      </c>
      <c r="F46" s="111">
        <v>2517.5592233399993</v>
      </c>
      <c r="G46" s="111">
        <v>465.05708589000005</v>
      </c>
      <c r="H46" s="111">
        <v>85.82629811999999</v>
      </c>
      <c r="I46" s="111">
        <v>9.898776800000002</v>
      </c>
      <c r="J46" s="111">
        <v>0.38301680000000005</v>
      </c>
      <c r="K46" s="111">
        <v>234.00070218000002</v>
      </c>
      <c r="L46" s="111">
        <f t="shared" si="11"/>
        <v>33535.34177085002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15529.380307759999</v>
      </c>
      <c r="E47" s="401">
        <f t="shared" si="13"/>
        <v>310.00678166000006</v>
      </c>
      <c r="F47" s="401">
        <f t="shared" si="13"/>
        <v>955.92877743999975</v>
      </c>
      <c r="G47" s="401">
        <f t="shared" si="13"/>
        <v>70.303784719999982</v>
      </c>
      <c r="H47" s="401">
        <f t="shared" si="13"/>
        <v>204.97913366</v>
      </c>
      <c r="I47" s="401">
        <f t="shared" si="13"/>
        <v>219.44478041999997</v>
      </c>
      <c r="J47" s="401">
        <f t="shared" si="13"/>
        <v>195.17154576000001</v>
      </c>
      <c r="K47" s="401">
        <f t="shared" si="13"/>
        <v>32.202090469999973</v>
      </c>
      <c r="L47" s="111">
        <f t="shared" si="11"/>
        <v>17517.417201889995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879.57908537999992</v>
      </c>
      <c r="E48" s="122">
        <v>71.528324359999985</v>
      </c>
      <c r="F48" s="122">
        <v>455.00988337999985</v>
      </c>
      <c r="G48" s="122">
        <v>25.221795639999996</v>
      </c>
      <c r="H48" s="122">
        <v>107.00792431999999</v>
      </c>
      <c r="I48" s="122">
        <v>165.08222913999998</v>
      </c>
      <c r="J48" s="122">
        <v>5.5956710199999993</v>
      </c>
      <c r="K48" s="122">
        <v>32.083090469999973</v>
      </c>
      <c r="L48" s="111">
        <f t="shared" si="11"/>
        <v>1741.1080037099996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14649.801222379998</v>
      </c>
      <c r="E49" s="111">
        <v>238.47845730000006</v>
      </c>
      <c r="F49" s="111">
        <v>500.91889405999984</v>
      </c>
      <c r="G49" s="111">
        <v>45.081989079999992</v>
      </c>
      <c r="H49" s="111">
        <v>97.97120934000003</v>
      </c>
      <c r="I49" s="111">
        <v>54.362551279999991</v>
      </c>
      <c r="J49" s="111">
        <v>189.57587474000002</v>
      </c>
      <c r="K49" s="111">
        <v>0.11900000000000001</v>
      </c>
      <c r="L49" s="111">
        <f t="shared" si="11"/>
        <v>15776.309198179997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165644.31060433006</v>
      </c>
      <c r="E50" s="401">
        <f t="shared" si="14"/>
        <v>3384.5606085199997</v>
      </c>
      <c r="F50" s="401">
        <f t="shared" si="14"/>
        <v>9497.9409497800043</v>
      </c>
      <c r="G50" s="401">
        <f t="shared" si="14"/>
        <v>1516.3078667999994</v>
      </c>
      <c r="H50" s="401">
        <f t="shared" si="14"/>
        <v>674.26950695000005</v>
      </c>
      <c r="I50" s="401">
        <f t="shared" si="14"/>
        <v>597.07817164000016</v>
      </c>
      <c r="J50" s="401">
        <f t="shared" si="14"/>
        <v>403.81877634000011</v>
      </c>
      <c r="K50" s="401">
        <f t="shared" si="14"/>
        <v>468.20201075000011</v>
      </c>
      <c r="L50" s="111">
        <f t="shared" si="11"/>
        <v>182186.48849511004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159093.17372687953</v>
      </c>
      <c r="E52" s="112">
        <v>3330.4274500600072</v>
      </c>
      <c r="F52" s="112">
        <v>9460.6597167099881</v>
      </c>
      <c r="G52" s="112">
        <v>1469.0137901100004</v>
      </c>
      <c r="H52" s="112">
        <v>673.29831683999998</v>
      </c>
      <c r="I52" s="112">
        <v>585.72251918000006</v>
      </c>
      <c r="J52" s="112">
        <v>393.63200249000005</v>
      </c>
      <c r="K52" s="112">
        <v>425.66417017999953</v>
      </c>
      <c r="L52" s="111">
        <f>SUM(D52:K52)</f>
        <v>175431.59169244952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6543.6863277700004</v>
      </c>
      <c r="E53" s="112">
        <v>54.133158459999997</v>
      </c>
      <c r="F53" s="112">
        <v>37.281233059999998</v>
      </c>
      <c r="G53" s="112">
        <v>47.294076689999997</v>
      </c>
      <c r="H53" s="112">
        <v>0.97119011</v>
      </c>
      <c r="I53" s="112">
        <v>11.35565246</v>
      </c>
      <c r="J53" s="112">
        <v>10.186773849999998</v>
      </c>
      <c r="K53" s="112">
        <v>42.537840569999993</v>
      </c>
      <c r="L53" s="111">
        <f>SUM(D53:K53)</f>
        <v>6747.4462529700004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7.45054967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7.45054967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16">
        <v>39337.364062499997</v>
      </c>
      <c r="B2" s="517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June 2010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202.80423327999995</v>
      </c>
      <c r="E13" s="401">
        <f t="shared" si="0"/>
        <v>904.21453844999996</v>
      </c>
      <c r="F13" s="401">
        <f t="shared" si="0"/>
        <v>543.8519337900002</v>
      </c>
      <c r="G13" s="401">
        <f t="shared" si="0"/>
        <v>5.154084430000001</v>
      </c>
      <c r="H13" s="401">
        <f t="shared" si="0"/>
        <v>0.49222003999999997</v>
      </c>
      <c r="I13" s="401">
        <f t="shared" si="0"/>
        <v>8.5806275400000001</v>
      </c>
      <c r="J13" s="401">
        <f t="shared" si="0"/>
        <v>0.32571930999999998</v>
      </c>
      <c r="K13" s="401">
        <f t="shared" ref="K13:K21" si="1">SUM(D13:J13)</f>
        <v>1665.4233568400002</v>
      </c>
      <c r="L13" s="402">
        <f t="shared" si="0"/>
        <v>37.334946855000013</v>
      </c>
      <c r="M13" s="401">
        <f t="shared" si="0"/>
        <v>289340.07240022358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22.700213779999999</v>
      </c>
      <c r="E14" s="122">
        <v>59.823398049999994</v>
      </c>
      <c r="F14" s="122">
        <v>9.8173092599999983</v>
      </c>
      <c r="G14" s="122">
        <v>0</v>
      </c>
      <c r="H14" s="122">
        <v>0</v>
      </c>
      <c r="I14" s="122">
        <v>0.83402405999999996</v>
      </c>
      <c r="J14" s="122">
        <v>0</v>
      </c>
      <c r="K14" s="122">
        <f t="shared" si="1"/>
        <v>93.174945149999999</v>
      </c>
      <c r="L14" s="388">
        <v>7.5442218750000043</v>
      </c>
      <c r="M14" s="122">
        <f>L14+K14+'A2'!L14+'A1'!M14</f>
        <v>195125.87566884354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180.10401949999996</v>
      </c>
      <c r="E15" s="111">
        <v>844.39114039999993</v>
      </c>
      <c r="F15" s="111">
        <v>534.0346245300002</v>
      </c>
      <c r="G15" s="111">
        <v>5.154084430000001</v>
      </c>
      <c r="H15" s="111">
        <v>0.49222003999999997</v>
      </c>
      <c r="I15" s="111">
        <v>7.7466034800000001</v>
      </c>
      <c r="J15" s="111">
        <v>0.32571930999999998</v>
      </c>
      <c r="K15" s="111">
        <f t="shared" si="1"/>
        <v>1572.24841169</v>
      </c>
      <c r="L15" s="388">
        <v>29.790724980000007</v>
      </c>
      <c r="M15" s="122">
        <f>L15+K15+'A2'!L15+'A1'!M15</f>
        <v>94214.196731380056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122.05006723000002</v>
      </c>
      <c r="E16" s="401">
        <f t="shared" si="2"/>
        <v>480.09591710999985</v>
      </c>
      <c r="F16" s="401">
        <f t="shared" si="2"/>
        <v>419.01140962000005</v>
      </c>
      <c r="G16" s="401">
        <f t="shared" si="2"/>
        <v>4.5352258000000001</v>
      </c>
      <c r="H16" s="401">
        <f t="shared" si="2"/>
        <v>1.2331364299999998</v>
      </c>
      <c r="I16" s="401">
        <f t="shared" si="2"/>
        <v>0.26606977000000004</v>
      </c>
      <c r="J16" s="401">
        <f t="shared" si="2"/>
        <v>13.457957890000001</v>
      </c>
      <c r="K16" s="401">
        <f t="shared" si="1"/>
        <v>1040.6497838499999</v>
      </c>
      <c r="L16" s="401">
        <f t="shared" si="2"/>
        <v>141.572717385</v>
      </c>
      <c r="M16" s="401">
        <f t="shared" si="2"/>
        <v>119907.78099775483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15.007032499999999</v>
      </c>
      <c r="E17" s="122">
        <v>210.75040632999998</v>
      </c>
      <c r="F17" s="122">
        <v>17.2910352</v>
      </c>
      <c r="G17" s="122">
        <v>1.2314183999999999</v>
      </c>
      <c r="H17" s="122">
        <v>0.98474288999999993</v>
      </c>
      <c r="I17" s="122">
        <v>1.233884E-2</v>
      </c>
      <c r="J17" s="122">
        <v>0</v>
      </c>
      <c r="K17" s="122">
        <f t="shared" si="1"/>
        <v>245.27697416000001</v>
      </c>
      <c r="L17" s="388">
        <v>1.2891690499999997</v>
      </c>
      <c r="M17" s="122">
        <f>L17+K17+'A2'!L17+'A1'!M17</f>
        <v>57436.95982317991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107.04303473000003</v>
      </c>
      <c r="E18" s="111">
        <v>269.34551077999987</v>
      </c>
      <c r="F18" s="111">
        <v>401.72037442000004</v>
      </c>
      <c r="G18" s="111">
        <v>3.3038074000000002</v>
      </c>
      <c r="H18" s="111">
        <v>0.24839354</v>
      </c>
      <c r="I18" s="111">
        <v>0.25373093000000002</v>
      </c>
      <c r="J18" s="111">
        <v>13.457957890000001</v>
      </c>
      <c r="K18" s="111">
        <f t="shared" si="1"/>
        <v>795.37280968999994</v>
      </c>
      <c r="L18" s="388">
        <v>140.28354833500001</v>
      </c>
      <c r="M18" s="122">
        <f>L18+K18+'A2'!L18+'A1'!M18</f>
        <v>62470.821174574929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260.02690796000007</v>
      </c>
      <c r="E19" s="401">
        <f t="shared" si="3"/>
        <v>188.92915617000006</v>
      </c>
      <c r="F19" s="401">
        <f t="shared" si="3"/>
        <v>81.382770539999996</v>
      </c>
      <c r="G19" s="401">
        <f t="shared" si="3"/>
        <v>1.2320009499999998</v>
      </c>
      <c r="H19" s="401">
        <f t="shared" si="3"/>
        <v>2.55040837</v>
      </c>
      <c r="I19" s="401">
        <f t="shared" si="3"/>
        <v>0.60951977000000002</v>
      </c>
      <c r="J19" s="401">
        <f t="shared" si="3"/>
        <v>5.2514060899999997</v>
      </c>
      <c r="K19" s="401">
        <f t="shared" si="1"/>
        <v>539.98216985000022</v>
      </c>
      <c r="L19" s="401">
        <f t="shared" si="3"/>
        <v>158.434249325</v>
      </c>
      <c r="M19" s="401">
        <f t="shared" si="3"/>
        <v>186566.50117325498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239.71500144000007</v>
      </c>
      <c r="E20" s="122">
        <v>94.268117850000053</v>
      </c>
      <c r="F20" s="122">
        <v>56.500909050000004</v>
      </c>
      <c r="G20" s="122">
        <v>7.3691400000000004E-2</v>
      </c>
      <c r="H20" s="122">
        <v>0.51331810000000011</v>
      </c>
      <c r="I20" s="122">
        <v>0.53023361000000002</v>
      </c>
      <c r="J20" s="122">
        <v>4.6758103599999998</v>
      </c>
      <c r="K20" s="122">
        <f t="shared" si="1"/>
        <v>396.27708181000008</v>
      </c>
      <c r="L20" s="388">
        <v>59.955332030000022</v>
      </c>
      <c r="M20" s="122">
        <f>L20+K20+'A2'!L20+'A1'!M20</f>
        <v>66046.799234949984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20.311906520000004</v>
      </c>
      <c r="E21" s="111">
        <v>94.661038320000017</v>
      </c>
      <c r="F21" s="111">
        <v>24.881861489999995</v>
      </c>
      <c r="G21" s="111">
        <v>1.1583095499999998</v>
      </c>
      <c r="H21" s="111">
        <v>2.0370902699999998</v>
      </c>
      <c r="I21" s="111">
        <v>7.9286160000000008E-2</v>
      </c>
      <c r="J21" s="111">
        <v>0.57559573000000008</v>
      </c>
      <c r="K21" s="111">
        <f t="shared" si="1"/>
        <v>143.70508804000005</v>
      </c>
      <c r="L21" s="388">
        <v>98.478917294999974</v>
      </c>
      <c r="M21" s="122">
        <f>L21+K21+'A2'!L21+'A1'!M21</f>
        <v>120519.70193830499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584.88120847000005</v>
      </c>
      <c r="E22" s="401">
        <f t="shared" si="4"/>
        <v>1573.23961173</v>
      </c>
      <c r="F22" s="401">
        <f t="shared" si="4"/>
        <v>1044.2461139500001</v>
      </c>
      <c r="G22" s="401">
        <f t="shared" si="4"/>
        <v>10.92131118</v>
      </c>
      <c r="H22" s="401">
        <f t="shared" si="4"/>
        <v>4.2757648399999999</v>
      </c>
      <c r="I22" s="401">
        <f t="shared" si="4"/>
        <v>9.4562170800000001</v>
      </c>
      <c r="J22" s="401">
        <f t="shared" si="4"/>
        <v>19.035083289999999</v>
      </c>
      <c r="K22" s="401">
        <f t="shared" si="4"/>
        <v>3246.0553105400004</v>
      </c>
      <c r="L22" s="401">
        <f t="shared" si="4"/>
        <v>337.34191356500003</v>
      </c>
      <c r="M22" s="401">
        <f t="shared" si="4"/>
        <v>595814.35457123339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0</v>
      </c>
      <c r="E25" s="401">
        <f t="shared" si="5"/>
        <v>0.18038987000000001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ref="K25:K33" si="6">SUM(D25:J25)</f>
        <v>0.18038987000000001</v>
      </c>
      <c r="L25" s="401">
        <f t="shared" si="5"/>
        <v>1.814359845</v>
      </c>
      <c r="M25" s="401">
        <f t="shared" si="5"/>
        <v>6674.8083164349982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0</v>
      </c>
      <c r="E26" s="122">
        <v>0.18038987000000001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0.18038987000000001</v>
      </c>
      <c r="L26" s="388">
        <v>0.77449999999999997</v>
      </c>
      <c r="M26" s="122">
        <f>L26+K26+'A2'!L26+'A1'!M26</f>
        <v>97.518947470000001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>
        <f t="shared" si="6"/>
        <v>0</v>
      </c>
      <c r="L27" s="388">
        <v>1.0398598450000001</v>
      </c>
      <c r="M27" s="122">
        <f>L27+K27+'A2'!L27+'A1'!M27</f>
        <v>6577.2893689649982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0</v>
      </c>
      <c r="E28" s="401">
        <f t="shared" si="7"/>
        <v>8.6520499999999997E-3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0.23967259999999999</v>
      </c>
      <c r="K28" s="401">
        <f t="shared" si="6"/>
        <v>0.24832464999999998</v>
      </c>
      <c r="L28" s="401">
        <f t="shared" si="7"/>
        <v>0.28332430999999997</v>
      </c>
      <c r="M28" s="401">
        <f t="shared" si="7"/>
        <v>15498.74063204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</v>
      </c>
      <c r="L29" s="388">
        <v>0</v>
      </c>
      <c r="M29" s="122">
        <f>L29+K29+'A2'!L29+'A1'!M29</f>
        <v>4141.9155748599997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0</v>
      </c>
      <c r="E30" s="111">
        <v>8.6520499999999997E-3</v>
      </c>
      <c r="F30" s="111">
        <v>0</v>
      </c>
      <c r="G30" s="111">
        <v>0</v>
      </c>
      <c r="H30" s="111">
        <v>0</v>
      </c>
      <c r="I30" s="111">
        <v>0</v>
      </c>
      <c r="J30" s="111">
        <v>0.23967259999999999</v>
      </c>
      <c r="K30" s="122">
        <f t="shared" si="6"/>
        <v>0.24832464999999998</v>
      </c>
      <c r="L30" s="388">
        <v>0.28332430999999997</v>
      </c>
      <c r="M30" s="122">
        <f>L30+K30+'A2'!L30+'A1'!M30</f>
        <v>11356.825057180002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0</v>
      </c>
      <c r="E31" s="401">
        <f t="shared" si="8"/>
        <v>0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6"/>
        <v>0</v>
      </c>
      <c r="L31" s="401">
        <f t="shared" si="8"/>
        <v>13.406379400000001</v>
      </c>
      <c r="M31" s="401">
        <f t="shared" si="8"/>
        <v>16115.238432749995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</v>
      </c>
      <c r="L32" s="388">
        <v>0</v>
      </c>
      <c r="M32" s="122">
        <f>L32+K32+'A2'!L32+'A1'!M32</f>
        <v>6187.5107364899995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0</v>
      </c>
      <c r="L33" s="388">
        <v>13.406379400000001</v>
      </c>
      <c r="M33" s="122">
        <f>L33+K33+'A2'!L33+'A1'!M33</f>
        <v>9927.7276962599954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0</v>
      </c>
      <c r="E34" s="401">
        <f t="shared" si="9"/>
        <v>0.18904192</v>
      </c>
      <c r="F34" s="401">
        <f t="shared" si="9"/>
        <v>0</v>
      </c>
      <c r="G34" s="401">
        <f t="shared" si="9"/>
        <v>0</v>
      </c>
      <c r="H34" s="401">
        <f t="shared" si="9"/>
        <v>0</v>
      </c>
      <c r="I34" s="401">
        <f t="shared" si="9"/>
        <v>0</v>
      </c>
      <c r="J34" s="401">
        <f t="shared" si="9"/>
        <v>0.23967259999999999</v>
      </c>
      <c r="K34" s="401">
        <f t="shared" si="9"/>
        <v>0.42871451999999999</v>
      </c>
      <c r="L34" s="401">
        <f t="shared" si="9"/>
        <v>15.504063555</v>
      </c>
      <c r="M34" s="401">
        <f t="shared" si="9"/>
        <v>38288.787381224989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22">
        <v>0.23967259999999999</v>
      </c>
      <c r="K36" s="122">
        <f>SUM(D36:J36)</f>
        <v>0.23967259999999999</v>
      </c>
      <c r="L36" s="392">
        <v>2.6426841549999995</v>
      </c>
      <c r="M36" s="122">
        <f>L36+K36+'A2'!L36+'A1'!M36</f>
        <v>2516.1465888550001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0.18904192</v>
      </c>
      <c r="F37" s="112">
        <v>0</v>
      </c>
      <c r="G37" s="112">
        <v>0</v>
      </c>
      <c r="H37" s="112">
        <v>0</v>
      </c>
      <c r="I37" s="112">
        <v>0</v>
      </c>
      <c r="J37" s="122">
        <v>0</v>
      </c>
      <c r="K37" s="122">
        <f>SUM(D37:J37)</f>
        <v>0.18904192</v>
      </c>
      <c r="L37" s="392">
        <v>12.861379400000001</v>
      </c>
      <c r="M37" s="122">
        <f>L37+K37+'A2'!L37+'A1'!M37</f>
        <v>33208.437620010001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2564.20317234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0</v>
      </c>
      <c r="E41" s="401">
        <f t="shared" si="10"/>
        <v>480.54754509000003</v>
      </c>
      <c r="F41" s="401">
        <f t="shared" si="10"/>
        <v>303.38279169999998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ref="K41:K49" si="11">SUM(D41:J41)</f>
        <v>783.93033678999996</v>
      </c>
      <c r="L41" s="401">
        <f t="shared" si="10"/>
        <v>100.99960904999998</v>
      </c>
      <c r="M41" s="401">
        <f t="shared" si="10"/>
        <v>315729.62808711035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0</v>
      </c>
      <c r="E42" s="122">
        <v>16.959140380000001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16.959140380000001</v>
      </c>
      <c r="L42" s="388">
        <v>2.14</v>
      </c>
      <c r="M42" s="122">
        <f>L42+K42+'A2'!L42+'A1'!M42</f>
        <v>151999.5318338403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0</v>
      </c>
      <c r="E43" s="111">
        <v>463.58840471000002</v>
      </c>
      <c r="F43" s="111">
        <v>303.38279169999998</v>
      </c>
      <c r="G43" s="111">
        <v>0</v>
      </c>
      <c r="H43" s="111">
        <v>0</v>
      </c>
      <c r="I43" s="111">
        <v>0</v>
      </c>
      <c r="J43" s="111">
        <v>0</v>
      </c>
      <c r="K43" s="122">
        <f t="shared" si="11"/>
        <v>766.97119640999995</v>
      </c>
      <c r="L43" s="388">
        <v>98.859609049999975</v>
      </c>
      <c r="M43" s="122">
        <f>L43+K43+'A2'!L43+'A1'!M43</f>
        <v>163730.09625327002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18.775498919999997</v>
      </c>
      <c r="E44" s="401">
        <f t="shared" si="12"/>
        <v>311.93357216000004</v>
      </c>
      <c r="F44" s="401">
        <f t="shared" si="12"/>
        <v>172.70683498</v>
      </c>
      <c r="G44" s="401">
        <f t="shared" si="12"/>
        <v>4.5187681899999994</v>
      </c>
      <c r="H44" s="401">
        <f t="shared" si="12"/>
        <v>0</v>
      </c>
      <c r="I44" s="401">
        <f t="shared" si="12"/>
        <v>5.9399278600000001</v>
      </c>
      <c r="J44" s="401">
        <f t="shared" si="12"/>
        <v>35.175548640000002</v>
      </c>
      <c r="K44" s="401">
        <f t="shared" si="11"/>
        <v>549.05015075000006</v>
      </c>
      <c r="L44" s="401">
        <f t="shared" si="12"/>
        <v>134.60587247500001</v>
      </c>
      <c r="M44" s="401">
        <f t="shared" si="12"/>
        <v>122455.82282648506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7.3646163799999993</v>
      </c>
      <c r="E45" s="122">
        <v>278.75194397000007</v>
      </c>
      <c r="F45" s="122">
        <v>103.87512533999998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389.99168569000005</v>
      </c>
      <c r="L45" s="388">
        <v>0</v>
      </c>
      <c r="M45" s="122">
        <f>L45+K45+'A2'!L45+'A1'!M45</f>
        <v>47956.651021209989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11.410882539999999</v>
      </c>
      <c r="E46" s="111">
        <v>33.181628189999998</v>
      </c>
      <c r="F46" s="111">
        <v>68.831709640000014</v>
      </c>
      <c r="G46" s="111">
        <v>4.5187681899999994</v>
      </c>
      <c r="H46" s="111">
        <v>0</v>
      </c>
      <c r="I46" s="111">
        <v>5.9399278600000001</v>
      </c>
      <c r="J46" s="111">
        <v>35.175548640000002</v>
      </c>
      <c r="K46" s="122">
        <f t="shared" si="11"/>
        <v>159.05846506</v>
      </c>
      <c r="L46" s="388">
        <v>134.60587247500001</v>
      </c>
      <c r="M46" s="122">
        <f>L46+K46+'A2'!L46+'A1'!M46</f>
        <v>74499.171805275066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79.772073000000006</v>
      </c>
      <c r="E47" s="401">
        <f t="shared" si="13"/>
        <v>49.838476579999984</v>
      </c>
      <c r="F47" s="401">
        <f t="shared" si="13"/>
        <v>62.491534680000001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192.10208426</v>
      </c>
      <c r="L47" s="401">
        <f>SUM(L48:L49)</f>
        <v>16.101045235000004</v>
      </c>
      <c r="M47" s="401">
        <f>SUM(M48:M49)</f>
        <v>46948.52216471501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75.947346400000001</v>
      </c>
      <c r="E48" s="122">
        <v>48.972562799999984</v>
      </c>
      <c r="F48" s="122">
        <v>62.430427020000003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187.35033621999997</v>
      </c>
      <c r="L48" s="388">
        <v>16.041545235000005</v>
      </c>
      <c r="M48" s="122">
        <f>L48+K48+'A2'!L48+'A1'!M48</f>
        <v>6345.1863430149988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3.8247266000000004</v>
      </c>
      <c r="E49" s="111">
        <v>0.86591377999999997</v>
      </c>
      <c r="F49" s="111">
        <v>6.1107660000000001E-2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4.7517480400000007</v>
      </c>
      <c r="L49" s="388">
        <v>5.9499999999999997E-2</v>
      </c>
      <c r="M49" s="122">
        <f>L49+K49+'A2'!L49+'A1'!M49</f>
        <v>40603.335821700013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98.547571919999996</v>
      </c>
      <c r="E50" s="401">
        <f t="shared" si="14"/>
        <v>842.31959383000003</v>
      </c>
      <c r="F50" s="401">
        <f t="shared" si="14"/>
        <v>538.58116136000001</v>
      </c>
      <c r="G50" s="401">
        <f t="shared" si="14"/>
        <v>4.5187681899999994</v>
      </c>
      <c r="H50" s="401">
        <f t="shared" si="14"/>
        <v>0</v>
      </c>
      <c r="I50" s="401">
        <f t="shared" si="14"/>
        <v>5.9399278600000001</v>
      </c>
      <c r="J50" s="401">
        <f t="shared" si="14"/>
        <v>35.175548640000002</v>
      </c>
      <c r="K50" s="401">
        <f t="shared" si="14"/>
        <v>1525.0825718000001</v>
      </c>
      <c r="L50" s="401">
        <f t="shared" si="14"/>
        <v>251.70652676</v>
      </c>
      <c r="M50" s="401">
        <f t="shared" si="14"/>
        <v>485133.97307831043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98.547571919999996</v>
      </c>
      <c r="E52" s="112">
        <v>842.31959383000003</v>
      </c>
      <c r="F52" s="112">
        <v>397.80662847999992</v>
      </c>
      <c r="G52" s="112">
        <v>4.5187681899999994</v>
      </c>
      <c r="H52" s="112">
        <v>0</v>
      </c>
      <c r="I52" s="112">
        <v>2.96996393</v>
      </c>
      <c r="J52" s="122">
        <v>31.672184269999999</v>
      </c>
      <c r="K52" s="122">
        <f>SUM(D52:J52)</f>
        <v>1377.8347106199997</v>
      </c>
      <c r="L52" s="392">
        <v>228.6859242900002</v>
      </c>
      <c r="M52" s="122">
        <f>L52+K52+'A2'!L52+'A1'!M52</f>
        <v>471421.52524394856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0</v>
      </c>
      <c r="E53" s="112">
        <v>0</v>
      </c>
      <c r="F53" s="112">
        <v>140.77453287999998</v>
      </c>
      <c r="G53" s="112">
        <v>0</v>
      </c>
      <c r="H53" s="112">
        <v>0</v>
      </c>
      <c r="I53" s="112">
        <v>2.96996393</v>
      </c>
      <c r="J53" s="122">
        <v>3.5033643700000003</v>
      </c>
      <c r="K53" s="122">
        <f>SUM(D53:J53)</f>
        <v>147.24786118</v>
      </c>
      <c r="L53" s="392">
        <v>23.020602469999993</v>
      </c>
      <c r="M53" s="122">
        <f>L53+K53+'A2'!L53+'A1'!M53</f>
        <v>13411.31580867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394">
        <v>0</v>
      </c>
      <c r="K54" s="394">
        <f>SUM(D54:J54)</f>
        <v>0</v>
      </c>
      <c r="L54" s="395">
        <v>0</v>
      </c>
      <c r="M54" s="394">
        <f>L54+K54+'A2'!L54+'A1'!M54</f>
        <v>301.13202572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516">
        <v>39337.350324074076</v>
      </c>
      <c r="B2" s="517"/>
      <c r="C2" s="517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19"/>
      <c r="C3" s="520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18"/>
      <c r="C4" s="518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18"/>
      <c r="C5" s="518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June 2010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507" t="s">
        <v>65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7.5016159999999985E-2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1.1593072999999998</v>
      </c>
      <c r="O13" s="401">
        <f t="shared" si="0"/>
        <v>8.5610654199999985</v>
      </c>
      <c r="P13" s="401">
        <f t="shared" si="0"/>
        <v>6.0469849</v>
      </c>
      <c r="Q13" s="401">
        <f t="shared" si="0"/>
        <v>0</v>
      </c>
      <c r="R13" s="401">
        <f t="shared" si="0"/>
        <v>8.8520000000000003</v>
      </c>
      <c r="S13" s="401">
        <f t="shared" si="0"/>
        <v>1.1354475599999998</v>
      </c>
      <c r="T13" s="401">
        <f t="shared" si="0"/>
        <v>0</v>
      </c>
      <c r="U13" s="401">
        <f t="shared" si="0"/>
        <v>0</v>
      </c>
      <c r="V13" s="401">
        <f t="shared" si="0"/>
        <v>0.57820094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52.714005999999991</v>
      </c>
      <c r="AD13" s="401">
        <f t="shared" si="0"/>
        <v>32.0375801</v>
      </c>
      <c r="AE13" s="401">
        <f t="shared" si="0"/>
        <v>0</v>
      </c>
      <c r="AF13" s="401">
        <f t="shared" si="0"/>
        <v>0</v>
      </c>
      <c r="AG13" s="401">
        <f t="shared" si="0"/>
        <v>8.9932621799999986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1.4745861600000001</v>
      </c>
      <c r="AM13" s="401">
        <f t="shared" si="0"/>
        <v>0</v>
      </c>
      <c r="AN13" s="401">
        <f t="shared" si="0"/>
        <v>0.01</v>
      </c>
      <c r="AO13" s="401">
        <f t="shared" si="0"/>
        <v>0</v>
      </c>
      <c r="AP13" s="401">
        <f t="shared" si="0"/>
        <v>0</v>
      </c>
      <c r="AQ13" s="401">
        <f t="shared" si="0"/>
        <v>19.27838436</v>
      </c>
      <c r="AR13" s="401">
        <f t="shared" si="0"/>
        <v>8.2503662399999982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3.229808E-2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0.57820094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0.83399787999999997</v>
      </c>
      <c r="AD14" s="111">
        <v>19.228000000000002</v>
      </c>
      <c r="AE14" s="111">
        <v>0</v>
      </c>
      <c r="AF14" s="111">
        <v>0</v>
      </c>
      <c r="AG14" s="111">
        <v>1.7027901599999997</v>
      </c>
      <c r="AH14" s="111">
        <v>0</v>
      </c>
      <c r="AI14" s="111">
        <v>0</v>
      </c>
      <c r="AJ14" s="111">
        <v>0</v>
      </c>
      <c r="AK14" s="111">
        <v>0</v>
      </c>
      <c r="AL14" s="111">
        <v>0.2006725</v>
      </c>
      <c r="AM14" s="111">
        <v>0</v>
      </c>
      <c r="AN14" s="111">
        <v>0.01</v>
      </c>
      <c r="AO14" s="111">
        <v>0</v>
      </c>
      <c r="AP14" s="111">
        <v>0</v>
      </c>
      <c r="AQ14" s="111">
        <v>0</v>
      </c>
      <c r="AR14" s="133">
        <v>7.5909279399999985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7.5016159999999985E-2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1.1593072999999998</v>
      </c>
      <c r="O15" s="111">
        <v>8.5287673399999981</v>
      </c>
      <c r="P15" s="111">
        <v>6.0469849</v>
      </c>
      <c r="Q15" s="111">
        <v>0</v>
      </c>
      <c r="R15" s="111">
        <v>8.8520000000000003</v>
      </c>
      <c r="S15" s="111">
        <v>1.1354475599999998</v>
      </c>
      <c r="T15" s="111">
        <v>0</v>
      </c>
      <c r="U15" s="111">
        <v>0</v>
      </c>
      <c r="V15" s="111">
        <v>0</v>
      </c>
      <c r="W15" s="111">
        <v>0</v>
      </c>
      <c r="X15" s="111">
        <v>0</v>
      </c>
      <c r="Y15" s="111">
        <v>0</v>
      </c>
      <c r="Z15" s="111">
        <v>0</v>
      </c>
      <c r="AA15" s="111">
        <v>0</v>
      </c>
      <c r="AB15" s="111">
        <v>0</v>
      </c>
      <c r="AC15" s="111">
        <v>51.880008119999992</v>
      </c>
      <c r="AD15" s="111">
        <v>12.8095801</v>
      </c>
      <c r="AE15" s="111">
        <v>0</v>
      </c>
      <c r="AF15" s="111">
        <v>0</v>
      </c>
      <c r="AG15" s="111">
        <v>7.2904720199999993</v>
      </c>
      <c r="AH15" s="111">
        <v>0</v>
      </c>
      <c r="AI15" s="111">
        <v>0</v>
      </c>
      <c r="AJ15" s="111">
        <v>0</v>
      </c>
      <c r="AK15" s="111">
        <v>0</v>
      </c>
      <c r="AL15" s="111">
        <v>1.2739136600000001</v>
      </c>
      <c r="AM15" s="111">
        <v>0</v>
      </c>
      <c r="AN15" s="111">
        <v>0</v>
      </c>
      <c r="AO15" s="111">
        <v>0</v>
      </c>
      <c r="AP15" s="111">
        <v>0</v>
      </c>
      <c r="AQ15" s="111">
        <v>19.27838436</v>
      </c>
      <c r="AR15" s="133">
        <v>0.65943829999999992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4.5044875399999995</v>
      </c>
      <c r="M16" s="401">
        <f t="shared" si="1"/>
        <v>0</v>
      </c>
      <c r="N16" s="401">
        <f t="shared" si="1"/>
        <v>16.546935320000003</v>
      </c>
      <c r="O16" s="401">
        <f t="shared" si="1"/>
        <v>2.3572199</v>
      </c>
      <c r="P16" s="401">
        <f t="shared" si="1"/>
        <v>0</v>
      </c>
      <c r="Q16" s="401">
        <f t="shared" si="1"/>
        <v>0</v>
      </c>
      <c r="R16" s="401">
        <f t="shared" si="1"/>
        <v>0</v>
      </c>
      <c r="S16" s="401">
        <f t="shared" si="1"/>
        <v>0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46.598054000000005</v>
      </c>
      <c r="AD16" s="401">
        <f t="shared" si="1"/>
        <v>4.8805802700000003</v>
      </c>
      <c r="AE16" s="401">
        <f t="shared" si="1"/>
        <v>0</v>
      </c>
      <c r="AF16" s="401">
        <f t="shared" si="1"/>
        <v>0</v>
      </c>
      <c r="AG16" s="401">
        <f t="shared" si="1"/>
        <v>4.6303146000000011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0.33736907999999993</v>
      </c>
      <c r="AM16" s="401">
        <f t="shared" si="1"/>
        <v>0</v>
      </c>
      <c r="AN16" s="401">
        <f t="shared" si="1"/>
        <v>0.02</v>
      </c>
      <c r="AO16" s="401">
        <f t="shared" si="1"/>
        <v>0</v>
      </c>
      <c r="AP16" s="401">
        <f t="shared" si="1"/>
        <v>0</v>
      </c>
      <c r="AQ16" s="401">
        <f t="shared" si="1"/>
        <v>0</v>
      </c>
      <c r="AR16" s="401">
        <f t="shared" si="1"/>
        <v>485.80932856000004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0.58294558000000007</v>
      </c>
      <c r="M17" s="111">
        <v>0</v>
      </c>
      <c r="N17" s="111">
        <v>0</v>
      </c>
      <c r="O17" s="111">
        <v>0.70277331999999992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1.1894031999999997</v>
      </c>
      <c r="AD17" s="111">
        <v>0</v>
      </c>
      <c r="AE17" s="111">
        <v>0</v>
      </c>
      <c r="AF17" s="111">
        <v>0</v>
      </c>
      <c r="AG17" s="111">
        <v>0.20065633999999999</v>
      </c>
      <c r="AH17" s="111">
        <v>0</v>
      </c>
      <c r="AI17" s="111">
        <v>0</v>
      </c>
      <c r="AJ17" s="111">
        <v>0</v>
      </c>
      <c r="AK17" s="111">
        <v>0</v>
      </c>
      <c r="AL17" s="111">
        <v>0.33325385999999996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2.1476438999999994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3.921541959999999</v>
      </c>
      <c r="M18" s="111">
        <v>0</v>
      </c>
      <c r="N18" s="111">
        <v>16.546935320000003</v>
      </c>
      <c r="O18" s="111">
        <v>1.6544465800000001</v>
      </c>
      <c r="P18" s="111">
        <v>0</v>
      </c>
      <c r="Q18" s="111">
        <v>0</v>
      </c>
      <c r="R18" s="111">
        <v>0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45.408650800000004</v>
      </c>
      <c r="AD18" s="111">
        <v>4.8805802700000003</v>
      </c>
      <c r="AE18" s="111">
        <v>0</v>
      </c>
      <c r="AF18" s="111">
        <v>0</v>
      </c>
      <c r="AG18" s="111">
        <v>4.429658260000001</v>
      </c>
      <c r="AH18" s="111">
        <v>0</v>
      </c>
      <c r="AI18" s="111">
        <v>0</v>
      </c>
      <c r="AJ18" s="111">
        <v>0</v>
      </c>
      <c r="AK18" s="111">
        <v>0</v>
      </c>
      <c r="AL18" s="111">
        <v>4.1152200000000002E-3</v>
      </c>
      <c r="AM18" s="111">
        <v>0</v>
      </c>
      <c r="AN18" s="111">
        <v>0.02</v>
      </c>
      <c r="AO18" s="111">
        <v>0</v>
      </c>
      <c r="AP18" s="111">
        <v>0</v>
      </c>
      <c r="AQ18" s="111">
        <v>0</v>
      </c>
      <c r="AR18" s="133">
        <v>483.66168466000005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7.5169039999999993E-2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1.53748844</v>
      </c>
      <c r="M19" s="401">
        <f t="shared" si="2"/>
        <v>0</v>
      </c>
      <c r="N19" s="401">
        <f t="shared" si="2"/>
        <v>0.70163129999999985</v>
      </c>
      <c r="O19" s="401">
        <f t="shared" si="2"/>
        <v>8.6131766999999968</v>
      </c>
      <c r="P19" s="401">
        <f t="shared" si="2"/>
        <v>5.9225761800000001</v>
      </c>
      <c r="Q19" s="401">
        <f t="shared" si="2"/>
        <v>0</v>
      </c>
      <c r="R19" s="401">
        <f t="shared" si="2"/>
        <v>8.7981326599999985</v>
      </c>
      <c r="S19" s="401">
        <f t="shared" si="2"/>
        <v>1.1852094599999998</v>
      </c>
      <c r="T19" s="401">
        <f t="shared" si="2"/>
        <v>0</v>
      </c>
      <c r="U19" s="401">
        <f t="shared" si="2"/>
        <v>6.6000000000000003E-2</v>
      </c>
      <c r="V19" s="401">
        <f t="shared" si="2"/>
        <v>1.1572570200000001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52.352973460000001</v>
      </c>
      <c r="AA19" s="401">
        <f t="shared" si="2"/>
        <v>0</v>
      </c>
      <c r="AB19" s="401">
        <f t="shared" si="2"/>
        <v>0</v>
      </c>
      <c r="AC19" s="401">
        <f t="shared" si="2"/>
        <v>13.665435659999996</v>
      </c>
      <c r="AD19" s="401">
        <f t="shared" si="2"/>
        <v>63.815653869999998</v>
      </c>
      <c r="AE19" s="401">
        <f t="shared" si="2"/>
        <v>0</v>
      </c>
      <c r="AF19" s="401">
        <f t="shared" si="2"/>
        <v>0</v>
      </c>
      <c r="AG19" s="401">
        <f t="shared" si="2"/>
        <v>2.1281842600000003</v>
      </c>
      <c r="AH19" s="401">
        <f t="shared" si="2"/>
        <v>6.6074000000000005E-4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0.44552537999999997</v>
      </c>
      <c r="AM19" s="401">
        <f t="shared" si="2"/>
        <v>0</v>
      </c>
      <c r="AN19" s="401">
        <f t="shared" si="2"/>
        <v>0.02</v>
      </c>
      <c r="AO19" s="401">
        <f t="shared" si="2"/>
        <v>0</v>
      </c>
      <c r="AP19" s="401">
        <f t="shared" si="2"/>
        <v>0</v>
      </c>
      <c r="AQ19" s="401">
        <f t="shared" si="2"/>
        <v>0.34524739999999998</v>
      </c>
      <c r="AR19" s="401">
        <f t="shared" si="2"/>
        <v>472.28988869999989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7.5169039999999993E-2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1.53748844</v>
      </c>
      <c r="M20" s="111">
        <v>0</v>
      </c>
      <c r="N20" s="111">
        <v>0.53025233999999988</v>
      </c>
      <c r="O20" s="111">
        <v>8.5775598199999976</v>
      </c>
      <c r="P20" s="111">
        <v>5.9225761800000001</v>
      </c>
      <c r="Q20" s="111">
        <v>0</v>
      </c>
      <c r="R20" s="111">
        <v>8.7981326599999985</v>
      </c>
      <c r="S20" s="111">
        <v>1.0455475999999999</v>
      </c>
      <c r="T20" s="111">
        <v>0</v>
      </c>
      <c r="U20" s="111">
        <v>6.6000000000000003E-2</v>
      </c>
      <c r="V20" s="111">
        <v>1.1572570200000001</v>
      </c>
      <c r="W20" s="111">
        <v>0</v>
      </c>
      <c r="X20" s="111">
        <v>0</v>
      </c>
      <c r="Y20" s="111">
        <v>0</v>
      </c>
      <c r="Z20" s="111">
        <v>0.10905495999999999</v>
      </c>
      <c r="AA20" s="111">
        <v>0</v>
      </c>
      <c r="AB20" s="111">
        <v>0</v>
      </c>
      <c r="AC20" s="111">
        <v>13.440770839999997</v>
      </c>
      <c r="AD20" s="111">
        <v>49.107654709999998</v>
      </c>
      <c r="AE20" s="111">
        <v>0</v>
      </c>
      <c r="AF20" s="111">
        <v>0</v>
      </c>
      <c r="AG20" s="111">
        <v>1.8621736200000003</v>
      </c>
      <c r="AH20" s="111">
        <v>6.6074000000000005E-4</v>
      </c>
      <c r="AI20" s="111">
        <v>0</v>
      </c>
      <c r="AJ20" s="111">
        <v>0</v>
      </c>
      <c r="AK20" s="111">
        <v>0</v>
      </c>
      <c r="AL20" s="111">
        <v>0.44552537999999997</v>
      </c>
      <c r="AM20" s="111">
        <v>0</v>
      </c>
      <c r="AN20" s="111">
        <v>0.02</v>
      </c>
      <c r="AO20" s="111">
        <v>0</v>
      </c>
      <c r="AP20" s="111">
        <v>0</v>
      </c>
      <c r="AQ20" s="111">
        <v>0.34524739999999998</v>
      </c>
      <c r="AR20" s="133">
        <v>146.68691069999991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0.17137896</v>
      </c>
      <c r="O21" s="111">
        <v>3.5616880000000004E-2</v>
      </c>
      <c r="P21" s="111">
        <v>0</v>
      </c>
      <c r="Q21" s="111">
        <v>0</v>
      </c>
      <c r="R21" s="111">
        <v>0</v>
      </c>
      <c r="S21" s="111">
        <v>0.13966186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52.243918499999999</v>
      </c>
      <c r="AA21" s="111">
        <v>0</v>
      </c>
      <c r="AB21" s="111">
        <v>0</v>
      </c>
      <c r="AC21" s="111">
        <v>0.22466481999999999</v>
      </c>
      <c r="AD21" s="111">
        <v>14.70799916</v>
      </c>
      <c r="AE21" s="111">
        <v>0</v>
      </c>
      <c r="AF21" s="111">
        <v>0</v>
      </c>
      <c r="AG21" s="111">
        <v>0.26601064000000002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0</v>
      </c>
      <c r="AR21" s="133">
        <v>325.60297800000001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0.15018519999999996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6.0419759799999992</v>
      </c>
      <c r="M22" s="401">
        <f t="shared" si="3"/>
        <v>0</v>
      </c>
      <c r="N22" s="401">
        <f t="shared" si="3"/>
        <v>18.40787392</v>
      </c>
      <c r="O22" s="401">
        <f t="shared" si="3"/>
        <v>19.531462019999996</v>
      </c>
      <c r="P22" s="401">
        <f t="shared" si="3"/>
        <v>11.96956108</v>
      </c>
      <c r="Q22" s="401">
        <f t="shared" si="3"/>
        <v>0</v>
      </c>
      <c r="R22" s="401">
        <f t="shared" si="3"/>
        <v>17.650132659999997</v>
      </c>
      <c r="S22" s="401">
        <f t="shared" si="3"/>
        <v>2.3206570199999996</v>
      </c>
      <c r="T22" s="401">
        <f t="shared" si="3"/>
        <v>0</v>
      </c>
      <c r="U22" s="401">
        <f t="shared" si="3"/>
        <v>6.6000000000000003E-2</v>
      </c>
      <c r="V22" s="401">
        <f t="shared" si="3"/>
        <v>1.7354579600000002</v>
      </c>
      <c r="W22" s="401">
        <f t="shared" si="3"/>
        <v>0</v>
      </c>
      <c r="X22" s="401">
        <f t="shared" si="3"/>
        <v>0</v>
      </c>
      <c r="Y22" s="401">
        <f t="shared" si="3"/>
        <v>0</v>
      </c>
      <c r="Z22" s="401">
        <f t="shared" si="3"/>
        <v>52.352973460000001</v>
      </c>
      <c r="AA22" s="401">
        <f t="shared" si="3"/>
        <v>0</v>
      </c>
      <c r="AB22" s="401">
        <f t="shared" si="3"/>
        <v>0</v>
      </c>
      <c r="AC22" s="401">
        <f t="shared" si="3"/>
        <v>112.97749565999999</v>
      </c>
      <c r="AD22" s="401">
        <f t="shared" si="3"/>
        <v>100.73381424</v>
      </c>
      <c r="AE22" s="401">
        <f t="shared" si="3"/>
        <v>0</v>
      </c>
      <c r="AF22" s="401">
        <f t="shared" si="3"/>
        <v>0</v>
      </c>
      <c r="AG22" s="401">
        <f t="shared" si="3"/>
        <v>15.75176104</v>
      </c>
      <c r="AH22" s="401">
        <f t="shared" si="3"/>
        <v>6.6074000000000005E-4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2.2574806199999999</v>
      </c>
      <c r="AM22" s="401">
        <f t="shared" si="3"/>
        <v>0</v>
      </c>
      <c r="AN22" s="401">
        <f t="shared" si="3"/>
        <v>0.05</v>
      </c>
      <c r="AO22" s="401">
        <f t="shared" si="3"/>
        <v>0</v>
      </c>
      <c r="AP22" s="401">
        <f t="shared" si="3"/>
        <v>0</v>
      </c>
      <c r="AQ22" s="401">
        <f t="shared" si="3"/>
        <v>19.623631760000002</v>
      </c>
      <c r="AR22" s="401">
        <f t="shared" si="3"/>
        <v>966.34958349999988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</v>
      </c>
      <c r="AD25" s="401">
        <f t="shared" si="4"/>
        <v>6.8940000000000001</v>
      </c>
      <c r="AE25" s="401">
        <f t="shared" si="4"/>
        <v>0</v>
      </c>
      <c r="AF25" s="401">
        <f t="shared" si="4"/>
        <v>0</v>
      </c>
      <c r="AG25" s="401">
        <f t="shared" si="4"/>
        <v>0.36343938000000003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22">
        <v>0</v>
      </c>
      <c r="M26" s="122">
        <v>0</v>
      </c>
      <c r="N26" s="122">
        <v>0</v>
      </c>
      <c r="O26" s="122">
        <v>0</v>
      </c>
      <c r="P26" s="122">
        <v>0</v>
      </c>
      <c r="Q26" s="122">
        <v>0</v>
      </c>
      <c r="R26" s="122">
        <v>0</v>
      </c>
      <c r="S26" s="122">
        <v>0</v>
      </c>
      <c r="T26" s="122">
        <v>0</v>
      </c>
      <c r="U26" s="122">
        <v>0</v>
      </c>
      <c r="V26" s="122">
        <v>0</v>
      </c>
      <c r="W26" s="122">
        <v>0</v>
      </c>
      <c r="X26" s="122">
        <v>0</v>
      </c>
      <c r="Y26" s="111">
        <v>0</v>
      </c>
      <c r="Z26" s="111">
        <v>0</v>
      </c>
      <c r="AA26" s="111">
        <v>0</v>
      </c>
      <c r="AB26" s="111">
        <v>0</v>
      </c>
      <c r="AC26" s="111">
        <v>0</v>
      </c>
      <c r="AD26" s="111">
        <v>3.0979999999999999</v>
      </c>
      <c r="AE26" s="111">
        <v>0</v>
      </c>
      <c r="AF26" s="111">
        <v>0</v>
      </c>
      <c r="AG26" s="111">
        <v>0</v>
      </c>
      <c r="AH26" s="111">
        <v>0</v>
      </c>
      <c r="AI26" s="111">
        <v>0</v>
      </c>
      <c r="AJ26" s="111">
        <v>0</v>
      </c>
      <c r="AK26" s="111">
        <v>0</v>
      </c>
      <c r="AL26" s="111">
        <v>0</v>
      </c>
      <c r="AM26" s="111">
        <v>0</v>
      </c>
      <c r="AN26" s="111">
        <v>0</v>
      </c>
      <c r="AO26" s="111">
        <v>0</v>
      </c>
      <c r="AP26" s="111">
        <v>0</v>
      </c>
      <c r="AQ26" s="111">
        <v>0</v>
      </c>
      <c r="AR26" s="133"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</v>
      </c>
      <c r="AD27" s="111">
        <v>3.7959999999999998</v>
      </c>
      <c r="AE27" s="111">
        <v>0</v>
      </c>
      <c r="AF27" s="111">
        <v>0</v>
      </c>
      <c r="AG27" s="111">
        <v>0.36343938000000003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0.96129891999999995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0</v>
      </c>
      <c r="AE28" s="401">
        <f t="shared" si="5"/>
        <v>0</v>
      </c>
      <c r="AF28" s="401">
        <f t="shared" si="5"/>
        <v>0</v>
      </c>
      <c r="AG28" s="401">
        <f t="shared" si="5"/>
        <v>0.17199832000000001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0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0.96129891999999995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0</v>
      </c>
      <c r="AE30" s="111">
        <v>0</v>
      </c>
      <c r="AF30" s="111">
        <v>0</v>
      </c>
      <c r="AG30" s="111">
        <v>0.17199832000000001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0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51.445517600000002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2.1800000000000002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33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>
        <v>0</v>
      </c>
      <c r="E33" s="122">
        <v>0</v>
      </c>
      <c r="F33" s="122">
        <v>0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2">
        <v>0</v>
      </c>
      <c r="N33" s="122">
        <v>0</v>
      </c>
      <c r="O33" s="122">
        <v>0</v>
      </c>
      <c r="P33" s="122">
        <v>0</v>
      </c>
      <c r="Q33" s="122">
        <v>0</v>
      </c>
      <c r="R33" s="122">
        <v>0</v>
      </c>
      <c r="S33" s="122">
        <v>0</v>
      </c>
      <c r="T33" s="122">
        <v>0</v>
      </c>
      <c r="U33" s="122">
        <v>0</v>
      </c>
      <c r="V33" s="122">
        <v>0</v>
      </c>
      <c r="W33" s="122">
        <v>0</v>
      </c>
      <c r="X33" s="122">
        <v>0</v>
      </c>
      <c r="Y33" s="111">
        <v>0</v>
      </c>
      <c r="Z33" s="111">
        <v>51.445517600000002</v>
      </c>
      <c r="AA33" s="111">
        <v>0</v>
      </c>
      <c r="AB33" s="111">
        <v>0</v>
      </c>
      <c r="AC33" s="111">
        <v>0</v>
      </c>
      <c r="AD33" s="111">
        <v>2.1800000000000002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1">
        <v>0</v>
      </c>
      <c r="AM33" s="111">
        <v>0</v>
      </c>
      <c r="AN33" s="111">
        <v>0</v>
      </c>
      <c r="AO33" s="111">
        <v>0</v>
      </c>
      <c r="AP33" s="111">
        <v>0</v>
      </c>
      <c r="AQ33" s="111">
        <v>0</v>
      </c>
      <c r="AR33" s="133">
        <v>0</v>
      </c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0.96129891999999995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51.445517600000002</v>
      </c>
      <c r="AA34" s="401">
        <f t="shared" si="7"/>
        <v>0</v>
      </c>
      <c r="AB34" s="401">
        <f t="shared" si="7"/>
        <v>0</v>
      </c>
      <c r="AC34" s="401">
        <f t="shared" si="7"/>
        <v>0</v>
      </c>
      <c r="AD34" s="401">
        <f t="shared" si="7"/>
        <v>9.0739999999999998</v>
      </c>
      <c r="AE34" s="401">
        <f t="shared" si="7"/>
        <v>0</v>
      </c>
      <c r="AF34" s="401">
        <f t="shared" si="7"/>
        <v>0</v>
      </c>
      <c r="AG34" s="401">
        <f t="shared" si="7"/>
        <v>0.53543770000000002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0</v>
      </c>
      <c r="AR34" s="401">
        <f t="shared" si="7"/>
        <v>0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0.96129891999999995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</v>
      </c>
      <c r="AD36" s="112">
        <v>9.0739999999999998</v>
      </c>
      <c r="AE36" s="112">
        <v>0</v>
      </c>
      <c r="AF36" s="112">
        <v>0</v>
      </c>
      <c r="AG36" s="112">
        <v>0.53543769999999991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51.445517600000002</v>
      </c>
      <c r="AA37" s="112">
        <v>0</v>
      </c>
      <c r="AB37" s="112">
        <v>0</v>
      </c>
      <c r="AC37" s="112">
        <v>0</v>
      </c>
      <c r="AD37" s="112">
        <v>0</v>
      </c>
      <c r="AE37" s="112">
        <v>0</v>
      </c>
      <c r="AF37" s="112">
        <v>0</v>
      </c>
      <c r="AG37" s="112">
        <v>0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0</v>
      </c>
      <c r="AR37" s="133">
        <v>0</v>
      </c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</v>
      </c>
      <c r="O41" s="401">
        <f t="shared" si="8"/>
        <v>2.4980597600000003</v>
      </c>
      <c r="P41" s="401">
        <f t="shared" si="8"/>
        <v>0</v>
      </c>
      <c r="Q41" s="401">
        <f t="shared" si="8"/>
        <v>0</v>
      </c>
      <c r="R41" s="401">
        <f t="shared" si="8"/>
        <v>48.046999999999997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0.119075</v>
      </c>
      <c r="AD41" s="401">
        <f t="shared" si="8"/>
        <v>254.023</v>
      </c>
      <c r="AE41" s="401">
        <f t="shared" si="8"/>
        <v>0</v>
      </c>
      <c r="AF41" s="401">
        <f t="shared" si="8"/>
        <v>0</v>
      </c>
      <c r="AG41" s="401">
        <f t="shared" si="8"/>
        <v>0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0.71967216000000001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98.591629279999978</v>
      </c>
      <c r="AR41" s="401">
        <f t="shared" si="8"/>
        <v>0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0</v>
      </c>
      <c r="AD42" s="111">
        <v>8.56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0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2.4980597600000003</v>
      </c>
      <c r="P43" s="111">
        <v>0</v>
      </c>
      <c r="Q43" s="111">
        <v>0</v>
      </c>
      <c r="R43" s="111">
        <v>48.046999999999997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0.119075</v>
      </c>
      <c r="AD43" s="111">
        <v>245.46299999999999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1">
        <v>0</v>
      </c>
      <c r="AL43" s="111">
        <v>0.71967216000000001</v>
      </c>
      <c r="AM43" s="111">
        <v>0</v>
      </c>
      <c r="AN43" s="111">
        <v>0</v>
      </c>
      <c r="AO43" s="111">
        <v>0</v>
      </c>
      <c r="AP43" s="111">
        <v>0</v>
      </c>
      <c r="AQ43" s="111">
        <v>98.591629279999978</v>
      </c>
      <c r="AR43" s="133">
        <v>0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134.27998237000003</v>
      </c>
      <c r="O44" s="401">
        <f t="shared" si="9"/>
        <v>0.32876799999999995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1.2352156000000001</v>
      </c>
      <c r="AD44" s="401">
        <f t="shared" si="9"/>
        <v>167.839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234.74052392000007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134.27998237000003</v>
      </c>
      <c r="O46" s="111">
        <v>0.32876799999999995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1.2352156000000001</v>
      </c>
      <c r="AD46" s="111">
        <v>167.839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234.74052392000007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2.6004290000000001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17.195038919999998</v>
      </c>
      <c r="AD47" s="401">
        <f t="shared" si="10"/>
        <v>26.216999999999999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18.391713020000005</v>
      </c>
      <c r="AR47" s="401">
        <f t="shared" si="10"/>
        <v>0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2.6004290000000001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17.195038919999998</v>
      </c>
      <c r="AD48" s="111">
        <v>25.978999999999999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18.391713020000005</v>
      </c>
      <c r="AR48" s="133">
        <v>0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0.23799999999999999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134.27998237000003</v>
      </c>
      <c r="O50" s="401">
        <f t="shared" si="11"/>
        <v>5.4272567600000006</v>
      </c>
      <c r="P50" s="401">
        <f t="shared" si="11"/>
        <v>0</v>
      </c>
      <c r="Q50" s="401">
        <f t="shared" si="11"/>
        <v>0</v>
      </c>
      <c r="R50" s="401">
        <f t="shared" si="11"/>
        <v>48.046999999999997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18.549329519999997</v>
      </c>
      <c r="AD50" s="401">
        <f t="shared" si="11"/>
        <v>448.07899999999995</v>
      </c>
      <c r="AE50" s="401">
        <f t="shared" si="11"/>
        <v>0</v>
      </c>
      <c r="AF50" s="401">
        <f t="shared" si="11"/>
        <v>0</v>
      </c>
      <c r="AG50" s="401">
        <f t="shared" si="11"/>
        <v>0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0.71967216000000001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116.98334229999998</v>
      </c>
      <c r="AR50" s="401">
        <f t="shared" si="11"/>
        <v>234.74052392000007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127.27325363000004</v>
      </c>
      <c r="O52" s="112">
        <v>5.1786289600000002</v>
      </c>
      <c r="P52" s="112">
        <v>0</v>
      </c>
      <c r="Q52" s="112">
        <v>0</v>
      </c>
      <c r="R52" s="112">
        <v>24.023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17.931971719999996</v>
      </c>
      <c r="AD52" s="112">
        <v>448.07900000000001</v>
      </c>
      <c r="AE52" s="112">
        <v>0</v>
      </c>
      <c r="AF52" s="112">
        <v>0</v>
      </c>
      <c r="AG52" s="112">
        <v>0</v>
      </c>
      <c r="AH52" s="112">
        <v>0</v>
      </c>
      <c r="AI52" s="112">
        <v>0</v>
      </c>
      <c r="AJ52" s="112">
        <v>0</v>
      </c>
      <c r="AK52" s="112">
        <v>0</v>
      </c>
      <c r="AL52" s="112">
        <v>0.35983608</v>
      </c>
      <c r="AM52" s="112">
        <v>0</v>
      </c>
      <c r="AN52" s="112">
        <v>0</v>
      </c>
      <c r="AO52" s="112">
        <v>0</v>
      </c>
      <c r="AP52" s="112">
        <v>0</v>
      </c>
      <c r="AQ52" s="112">
        <v>116.98334229999998</v>
      </c>
      <c r="AR52" s="133">
        <v>174.91466446000013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7.0067287400000007</v>
      </c>
      <c r="O53" s="112">
        <v>0.24862780000000001</v>
      </c>
      <c r="P53" s="112">
        <v>0</v>
      </c>
      <c r="Q53" s="112">
        <v>0</v>
      </c>
      <c r="R53" s="112">
        <v>24.024000000000001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0.61735779999999996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0.35983608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59.82585945999999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21">
        <v>39336.807847222219</v>
      </c>
      <c r="B2" s="522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June 2010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122.61062203</v>
      </c>
      <c r="E25" s="264">
        <f t="shared" ref="E25:K25" si="0">SUM(E26:E27)</f>
        <v>2.2883288799999999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124.89895091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122.61062203</v>
      </c>
      <c r="E27" s="264">
        <v>2.2883288799999999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124.89895091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197.92128310000001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197.92128310000001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>
        <v>0.88544422</v>
      </c>
      <c r="E29" s="264">
        <v>0</v>
      </c>
      <c r="F29" s="264">
        <v>0</v>
      </c>
      <c r="G29" s="264">
        <v>0</v>
      </c>
      <c r="H29" s="264">
        <v>0</v>
      </c>
      <c r="I29" s="264">
        <v>0</v>
      </c>
      <c r="J29" s="264">
        <v>0</v>
      </c>
      <c r="K29" s="264">
        <v>0</v>
      </c>
      <c r="L29" s="264">
        <v>0</v>
      </c>
      <c r="M29" s="264">
        <f t="shared" si="1"/>
        <v>0.88544422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>
        <v>197.03583888</v>
      </c>
      <c r="E30" s="264">
        <v>0</v>
      </c>
      <c r="F30" s="264">
        <v>0</v>
      </c>
      <c r="G30" s="264">
        <v>0</v>
      </c>
      <c r="H30" s="264">
        <v>0</v>
      </c>
      <c r="I30" s="264">
        <v>0</v>
      </c>
      <c r="J30" s="264">
        <v>0</v>
      </c>
      <c r="K30" s="264">
        <v>0</v>
      </c>
      <c r="L30" s="264">
        <v>0</v>
      </c>
      <c r="M30" s="264">
        <f t="shared" si="1"/>
        <v>197.03583888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0.72164575999999991</v>
      </c>
      <c r="E31" s="264">
        <f t="shared" si="3"/>
        <v>2.0524545499999998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2.7741003099999997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7.2167590000000004E-2</v>
      </c>
      <c r="E32" s="264">
        <v>2.0524545499999998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2.1246221399999996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>
        <v>0.64947816999999997</v>
      </c>
      <c r="E33" s="264">
        <v>0</v>
      </c>
      <c r="F33" s="264">
        <v>0</v>
      </c>
      <c r="G33" s="264">
        <v>0</v>
      </c>
      <c r="H33" s="264">
        <v>0</v>
      </c>
      <c r="I33" s="264">
        <v>0</v>
      </c>
      <c r="J33" s="264">
        <v>0</v>
      </c>
      <c r="K33" s="264">
        <v>0</v>
      </c>
      <c r="L33" s="264">
        <v>0</v>
      </c>
      <c r="M33" s="264">
        <f t="shared" si="1"/>
        <v>0.64947816999999997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321.25355089000004</v>
      </c>
      <c r="E34" s="265">
        <f t="shared" si="4"/>
        <v>4.3407834300000001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325.59433432000003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50.64316668</v>
      </c>
      <c r="E37" s="264">
        <f t="shared" ref="E37:K37" si="5">SUM(E38:E39)</f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50.64316668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50.64316668</v>
      </c>
      <c r="E39" s="264">
        <v>0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50.64316668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55.819108669999999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55.819108669999999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>
        <v>55.819108669999999</v>
      </c>
      <c r="E42" s="264">
        <v>0</v>
      </c>
      <c r="F42" s="264">
        <v>0</v>
      </c>
      <c r="G42" s="264">
        <v>0</v>
      </c>
      <c r="H42" s="264">
        <v>0</v>
      </c>
      <c r="I42" s="264">
        <v>0</v>
      </c>
      <c r="J42" s="264">
        <v>0</v>
      </c>
      <c r="K42" s="264">
        <v>0</v>
      </c>
      <c r="L42" s="264">
        <v>0</v>
      </c>
      <c r="M42" s="264">
        <f t="shared" si="6"/>
        <v>55.819108669999999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210.81247426000002</v>
      </c>
      <c r="E43" s="264">
        <f t="shared" si="8"/>
        <v>0</v>
      </c>
      <c r="F43" s="264">
        <f t="shared" si="8"/>
        <v>0</v>
      </c>
      <c r="G43" s="264">
        <f t="shared" si="8"/>
        <v>0.81070006999999999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211.62317433000001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>
        <v>210.81247426000002</v>
      </c>
      <c r="E44" s="264">
        <v>0</v>
      </c>
      <c r="F44" s="264">
        <v>0</v>
      </c>
      <c r="G44" s="264">
        <v>0.81070006999999999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f t="shared" si="6"/>
        <v>211.62317433000001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/>
      <c r="E45" s="264"/>
      <c r="F45" s="264"/>
      <c r="G45" s="264"/>
      <c r="H45" s="264"/>
      <c r="I45" s="264"/>
      <c r="J45" s="264"/>
      <c r="K45" s="264"/>
      <c r="L45" s="264"/>
      <c r="M45" s="264">
        <f t="shared" si="6"/>
        <v>0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317.27474961000001</v>
      </c>
      <c r="E46" s="265">
        <f t="shared" si="9"/>
        <v>0</v>
      </c>
      <c r="F46" s="265">
        <f t="shared" si="9"/>
        <v>0</v>
      </c>
      <c r="G46" s="265">
        <f t="shared" si="9"/>
        <v>0.81070006999999999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318.08544968000001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638.52830050000011</v>
      </c>
      <c r="E48" s="409">
        <f t="shared" si="10"/>
        <v>4.3407834300000001</v>
      </c>
      <c r="F48" s="409">
        <f t="shared" si="10"/>
        <v>0</v>
      </c>
      <c r="G48" s="409">
        <f t="shared" si="10"/>
        <v>0.81070006999999999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643.67978400000004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729285.82150289859</v>
      </c>
      <c r="E50" s="428">
        <f>E48+'A1'!E50+'A1'!E34+'A1'!E22</f>
        <v>38221.662320140014</v>
      </c>
      <c r="F50" s="428">
        <f>F48+'A1'!F50+'A1'!F34+'A1'!F22</f>
        <v>272.66781869999994</v>
      </c>
      <c r="G50" s="428">
        <f>G48+'A1'!G50+'A1'!G34+'A1'!G22</f>
        <v>192.93635160999986</v>
      </c>
      <c r="H50" s="428">
        <f>H48+'A1'!H50+'A1'!H34+'A1'!H22</f>
        <v>431.42270960999991</v>
      </c>
      <c r="I50" s="428">
        <f>I48+'A1'!I50+'A1'!I34+'A1'!I22</f>
        <v>17.018350120000001</v>
      </c>
      <c r="J50" s="428">
        <f>J48+'A1'!J50+'A1'!J34+'A1'!J22</f>
        <v>2.18536756</v>
      </c>
      <c r="K50" s="428">
        <f>K48+'A1'!K50+'A1'!K34+'A1'!K22</f>
        <v>157.28587893</v>
      </c>
      <c r="L50" s="428">
        <f>L48+'A1'!L50+'A1'!L34+'A1'!L22</f>
        <v>223.80487844999999</v>
      </c>
      <c r="M50" s="428">
        <f>M48+'A1'!M50+'A1'!M34+'A1'!M22</f>
        <v>768804.80517801852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16">
        <v>39336.808761574073</v>
      </c>
      <c r="B2" s="517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June 2010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67.961778670000001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67.961778670000001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67.961778670000001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67.961778670000001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5617.3281667200008</v>
      </c>
      <c r="E28" s="264">
        <f t="shared" si="2"/>
        <v>0</v>
      </c>
      <c r="F28" s="264">
        <f t="shared" si="2"/>
        <v>801.92044992000001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6419.2486166400013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>
        <v>0</v>
      </c>
      <c r="E29" s="111">
        <v>0</v>
      </c>
      <c r="F29" s="111">
        <v>0</v>
      </c>
      <c r="G29" s="111">
        <v>0</v>
      </c>
      <c r="H29" s="111">
        <v>0</v>
      </c>
      <c r="I29" s="111">
        <v>0</v>
      </c>
      <c r="J29" s="111">
        <v>0</v>
      </c>
      <c r="K29" s="111">
        <v>0</v>
      </c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>
        <v>5617.3281667200008</v>
      </c>
      <c r="E30" s="111">
        <v>0</v>
      </c>
      <c r="F30" s="111">
        <v>801.92044992000001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264">
        <f t="shared" si="1"/>
        <v>6419.2486166400013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5762.8148334999969</v>
      </c>
      <c r="E31" s="264">
        <f t="shared" si="3"/>
        <v>0</v>
      </c>
      <c r="F31" s="264">
        <f t="shared" si="3"/>
        <v>801.87146717999985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6564.6863006799967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93.607567679999988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93.607567679999988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>
        <v>5669.2072658199968</v>
      </c>
      <c r="E33" s="111">
        <v>0</v>
      </c>
      <c r="F33" s="111">
        <v>801.87146717999985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264">
        <f t="shared" si="1"/>
        <v>6471.0787329999966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11448.104778889998</v>
      </c>
      <c r="E34" s="408">
        <f t="shared" si="4"/>
        <v>0</v>
      </c>
      <c r="F34" s="408">
        <f t="shared" si="4"/>
        <v>1603.7919170999999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13051.896695989997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27.1931093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27.1931093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27.1931093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27.1931093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67.961778670000001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67.961778670000001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>
        <v>67.961778670000001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264">
        <f t="shared" si="6"/>
        <v>67.961778670000001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/>
      <c r="E45" s="408"/>
      <c r="F45" s="408"/>
      <c r="G45" s="408"/>
      <c r="H45" s="408"/>
      <c r="I45" s="408"/>
      <c r="J45" s="408"/>
      <c r="K45" s="408"/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95.154887970000004</v>
      </c>
      <c r="E46" s="408">
        <f t="shared" si="9"/>
        <v>0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95.154887970000004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11543.259666859998</v>
      </c>
      <c r="E48" s="409">
        <f t="shared" si="10"/>
        <v>0</v>
      </c>
      <c r="F48" s="409">
        <f t="shared" si="10"/>
        <v>1603.7919170999999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13147.051583959998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300081.97363920009</v>
      </c>
      <c r="E50" s="429">
        <f>E48+'A2'!E50+'A2'!E34+'A2'!E22</f>
        <v>4328.0694334500004</v>
      </c>
      <c r="F50" s="429">
        <f>F48+'A2'!F50+'A2'!F34+'A2'!F22</f>
        <v>44441.294857369998</v>
      </c>
      <c r="G50" s="429">
        <f>G48+'A2'!G50+'A2'!G34+'A2'!G22</f>
        <v>4589.6227549199994</v>
      </c>
      <c r="H50" s="429">
        <f>H48+'A2'!H50+'A2'!H34+'A2'!H22</f>
        <v>1779.1941857000002</v>
      </c>
      <c r="I50" s="429">
        <f>I48+'A2'!I50+'A2'!I34+'A2'!I22</f>
        <v>2147.5855681100002</v>
      </c>
      <c r="J50" s="429">
        <f>J48+'A2'!J50+'A2'!J34+'A2'!J22</f>
        <v>549.72880385000008</v>
      </c>
      <c r="K50" s="429">
        <f>K48+'A2'!K50+'A2'!K34+'A2'!K22</f>
        <v>929.45287737000012</v>
      </c>
      <c r="L50" s="429">
        <f>L48+'A2'!L50+'A2'!L34+'A2'!L22</f>
        <v>358846.92211997008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23">
        <v>39336.810648148145</v>
      </c>
      <c r="B2" s="524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June 2010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192.86072958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192.86072958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6617.1698997400017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>
        <v>0</v>
      </c>
      <c r="M29" s="264">
        <f>+SUM(L29,K29,'A6'!L29,'A5'!M29)</f>
        <v>0.88544422</v>
      </c>
      <c r="N29" s="184"/>
    </row>
    <row r="30" spans="1:29" s="158" customFormat="1" ht="18" customHeight="1">
      <c r="A30" s="181"/>
      <c r="B30" s="182" t="s">
        <v>16</v>
      </c>
      <c r="C30" s="157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/>
      <c r="L30" s="113">
        <v>0</v>
      </c>
      <c r="M30" s="264">
        <f>+SUM(L30,K30,'A6'!L30,'A5'!M30)</f>
        <v>6616.2844555200008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6567.4604009899967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95.732189819999988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/>
      <c r="L33" s="113">
        <v>0</v>
      </c>
      <c r="M33" s="264">
        <f>+SUM(L33,K33,'A6'!L33,'A5'!M33)</f>
        <v>6471.7282111699969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13377.491030309997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77.836275979999996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22"/>
      <c r="L39" s="113">
        <v>0</v>
      </c>
      <c r="M39" s="264">
        <f>+SUM(L39,K39,'A6'!L39,'A5'!M39)</f>
        <v>77.836275979999996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55.819108669999999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/>
      <c r="E42" s="111"/>
      <c r="F42" s="111"/>
      <c r="G42" s="111"/>
      <c r="H42" s="111"/>
      <c r="I42" s="111"/>
      <c r="J42" s="111"/>
      <c r="K42" s="122"/>
      <c r="L42" s="113">
        <v>0</v>
      </c>
      <c r="M42" s="264">
        <f>+SUM(L42,K42,'A6'!L42,'A5'!M42)</f>
        <v>55.819108669999999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279.58495300000004</v>
      </c>
    </row>
    <row r="44" spans="1:13" s="158" customFormat="1" ht="18" customHeight="1">
      <c r="A44" s="181"/>
      <c r="B44" s="182" t="s">
        <v>15</v>
      </c>
      <c r="C44" s="157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22"/>
      <c r="L44" s="113">
        <v>0</v>
      </c>
      <c r="M44" s="264">
        <f>+SUM(L44,K44,'A6'!L44,'A5'!M44)</f>
        <v>279.58495300000004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/>
      <c r="M45" s="264">
        <f>+SUM(L45,K45,'A6'!L45,'A5'!M45)</f>
        <v>0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413.24033765000001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13790.731367959997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683.42878039000004</v>
      </c>
      <c r="E52" s="409">
        <f>E48+'A3'!E50+'A3'!E34+'A3'!E22</f>
        <v>2415.7482474799999</v>
      </c>
      <c r="F52" s="409">
        <f>F48+'A3'!F50+'A3'!F34+'A3'!F22</f>
        <v>1582.82727531</v>
      </c>
      <c r="G52" s="409">
        <f>G48+'A3'!G50+'A3'!G34+'A3'!G22</f>
        <v>15.440079369999999</v>
      </c>
      <c r="H52" s="409">
        <f>H48+'A3'!H50+'A3'!H34+'A3'!H22</f>
        <v>4.2757648399999999</v>
      </c>
      <c r="I52" s="409">
        <f>I48+'A3'!I50+'A3'!I34+'A3'!I22</f>
        <v>15.396144939999999</v>
      </c>
      <c r="J52" s="409">
        <f>J48+'A3'!J50+'A3'!J34+'A3'!J22</f>
        <v>54.450304529999997</v>
      </c>
      <c r="K52" s="409">
        <f>K48+'A3'!K50+'A3'!K34+'A3'!K22</f>
        <v>4771.5665968600006</v>
      </c>
      <c r="L52" s="409">
        <f>L48+'A3'!L50+'A3'!L34+'A3'!L22</f>
        <v>604.55250388000002</v>
      </c>
      <c r="M52" s="409">
        <f>M48+'A3'!M50+'A3'!M34+'A3'!M22</f>
        <v>1133027.8463987289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23"/>
      <c r="B2" s="524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June 2010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0.15018519999999996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6.0419759799999992</v>
      </c>
      <c r="M50" s="410">
        <f>M48+'A4'!M50+'A4'!M34+'A4'!M22</f>
        <v>0</v>
      </c>
      <c r="N50" s="410">
        <f>N48+'A4'!N50+'A4'!N34+'A4'!N22</f>
        <v>153.64915521</v>
      </c>
      <c r="O50" s="410">
        <f>O48+'A4'!O50+'A4'!O34+'A4'!O22</f>
        <v>24.958718779999998</v>
      </c>
      <c r="P50" s="410">
        <f>P48+'A4'!P50+'A4'!P34+'A4'!P22</f>
        <v>11.96956108</v>
      </c>
      <c r="Q50" s="410">
        <f>Q48+'A4'!Q50+'A4'!Q34+'A4'!Q22</f>
        <v>0</v>
      </c>
      <c r="R50" s="410">
        <f>R48+'A4'!R50+'A4'!R34+'A4'!R22</f>
        <v>65.697132659999994</v>
      </c>
      <c r="S50" s="410">
        <f>S48+'A4'!S50+'A4'!S34+'A4'!S22</f>
        <v>2.3206570199999996</v>
      </c>
      <c r="T50" s="410">
        <f>T48+'A4'!T50+'A4'!T34+'A4'!T22</f>
        <v>0</v>
      </c>
      <c r="U50" s="410">
        <f>U48+'A4'!U50+'A4'!U34+'A4'!U22</f>
        <v>6.6000000000000003E-2</v>
      </c>
      <c r="V50" s="410">
        <f>V48+'A4'!V50+'A4'!V34+'A4'!V22</f>
        <v>1.7354579600000002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</v>
      </c>
      <c r="Z50" s="410">
        <f>Z48+'A4'!Z50+'A4'!Z34+'A4'!Z22</f>
        <v>103.79849106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131.52682517999997</v>
      </c>
      <c r="AD50" s="410">
        <f>AD48+'A4'!AD50+'A4'!AD34+'A4'!AD22</f>
        <v>557.88681423999992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16.287198740000001</v>
      </c>
      <c r="AH50" s="410">
        <f>AH48+'A4'!AH50+'A4'!AH34+'A4'!AH22</f>
        <v>6.6074000000000005E-4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2.9771527799999999</v>
      </c>
      <c r="AM50" s="410">
        <f>AM48+'A4'!AM50+'A4'!AM34+'A4'!AM22</f>
        <v>0</v>
      </c>
      <c r="AN50" s="410">
        <f>AN48+'A4'!AN50+'A4'!AN34+'A4'!AN22</f>
        <v>0.05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136.60697405999997</v>
      </c>
      <c r="AR50" s="410">
        <f>AR48+'A4'!AR50+'A4'!AR34+'A4'!AR22</f>
        <v>1201.0901074199999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7"/>
  <sheetViews>
    <sheetView workbookViewId="0">
      <selection activeCell="A61" sqref="A61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1.28515625" style="464" customWidth="1"/>
    <col min="7" max="16384" width="9.140625" style="464"/>
  </cols>
  <sheetData>
    <row r="1" spans="1:2">
      <c r="A1" s="465" t="s">
        <v>331</v>
      </c>
    </row>
    <row r="3" spans="1:2" ht="15" customHeight="1">
      <c r="A3" s="470" t="s">
        <v>285</v>
      </c>
      <c r="B3" s="471" t="s">
        <v>286</v>
      </c>
    </row>
    <row r="4" spans="1:2" ht="15" customHeight="1">
      <c r="A4" s="467">
        <v>0.86558335284897836</v>
      </c>
      <c r="B4" s="468" t="s">
        <v>704</v>
      </c>
    </row>
    <row r="5" spans="1:2" ht="15" customHeight="1">
      <c r="A5" s="467">
        <v>6.2254802912211936E-2</v>
      </c>
      <c r="B5" s="468" t="s">
        <v>705</v>
      </c>
    </row>
    <row r="6" spans="1:2" ht="15" customHeight="1">
      <c r="A6" s="467">
        <v>5.7107254772832676E-2</v>
      </c>
      <c r="B6" s="468" t="s">
        <v>706</v>
      </c>
    </row>
    <row r="7" spans="1:2" ht="15" customHeight="1">
      <c r="A7" s="467">
        <v>7.2866034083217072E-3</v>
      </c>
      <c r="B7" s="468" t="s">
        <v>712</v>
      </c>
    </row>
    <row r="8" spans="1:2" ht="15" customHeight="1">
      <c r="A8" s="467">
        <v>5.0095425306475507E-3</v>
      </c>
      <c r="B8" s="468" t="s">
        <v>710</v>
      </c>
    </row>
    <row r="9" spans="1:2" ht="15" customHeight="1">
      <c r="A9" s="467">
        <v>1.3417471750679156E-3</v>
      </c>
      <c r="B9" s="468" t="s">
        <v>709</v>
      </c>
    </row>
    <row r="10" spans="1:2" ht="15" customHeight="1">
      <c r="A10" s="467">
        <v>1.2128554598953777E-3</v>
      </c>
      <c r="B10" s="468" t="s">
        <v>707</v>
      </c>
    </row>
    <row r="11" spans="1:2" ht="15" customHeight="1">
      <c r="A11" s="467">
        <v>1.6314829868301452E-4</v>
      </c>
      <c r="B11" s="468" t="s">
        <v>711</v>
      </c>
    </row>
    <row r="12" spans="1:2" ht="15" customHeight="1">
      <c r="A12" s="467">
        <v>4.0693785143076474E-5</v>
      </c>
      <c r="B12" s="468" t="s">
        <v>715</v>
      </c>
    </row>
    <row r="13" spans="1:2" ht="15" customHeight="1">
      <c r="A13" s="467"/>
      <c r="B13" s="468"/>
    </row>
    <row r="14" spans="1:2" ht="15" customHeight="1">
      <c r="A14" s="467"/>
      <c r="B14" s="468"/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64" t="s">
        <v>704</v>
      </c>
      <c r="G38" s="464" t="s">
        <v>716</v>
      </c>
    </row>
    <row r="39" spans="6:7">
      <c r="G39" s="464" t="s">
        <v>717</v>
      </c>
    </row>
    <row r="40" spans="6:7">
      <c r="G40" s="464" t="s">
        <v>718</v>
      </c>
    </row>
    <row r="41" spans="6:7">
      <c r="G41" s="464" t="s">
        <v>723</v>
      </c>
    </row>
    <row r="42" spans="6:7">
      <c r="G42" s="464" t="s">
        <v>724</v>
      </c>
    </row>
    <row r="43" spans="6:7">
      <c r="G43" s="464" t="s">
        <v>725</v>
      </c>
    </row>
    <row r="44" spans="6:7">
      <c r="G44" s="464" t="s">
        <v>726</v>
      </c>
    </row>
    <row r="45" spans="6:7">
      <c r="F45" s="464" t="s">
        <v>705</v>
      </c>
      <c r="G45" s="464" t="s">
        <v>727</v>
      </c>
    </row>
    <row r="46" spans="6:7">
      <c r="G46" s="464" t="s">
        <v>728</v>
      </c>
    </row>
    <row r="47" spans="6:7">
      <c r="G47" s="464" t="s">
        <v>729</v>
      </c>
    </row>
    <row r="48" spans="6:7">
      <c r="G48" s="464" t="s">
        <v>771</v>
      </c>
    </row>
    <row r="49" spans="6:7">
      <c r="G49" s="464" t="s">
        <v>730</v>
      </c>
    </row>
    <row r="50" spans="6:7">
      <c r="G50" s="464" t="s">
        <v>731</v>
      </c>
    </row>
    <row r="51" spans="6:7">
      <c r="G51" s="464" t="s">
        <v>732</v>
      </c>
    </row>
    <row r="52" spans="6:7">
      <c r="F52" s="464" t="s">
        <v>706</v>
      </c>
      <c r="G52" s="464" t="s">
        <v>734</v>
      </c>
    </row>
    <row r="53" spans="6:7">
      <c r="G53" s="464" t="s">
        <v>735</v>
      </c>
    </row>
    <row r="54" spans="6:7">
      <c r="G54" s="464" t="s">
        <v>736</v>
      </c>
    </row>
    <row r="55" spans="6:7">
      <c r="G55" s="464" t="s">
        <v>737</v>
      </c>
    </row>
    <row r="56" spans="6:7">
      <c r="G56" s="464" t="s">
        <v>738</v>
      </c>
    </row>
    <row r="57" spans="6:7">
      <c r="G57" s="464" t="s">
        <v>742</v>
      </c>
    </row>
    <row r="58" spans="6:7">
      <c r="F58" s="464" t="s">
        <v>712</v>
      </c>
      <c r="G58" s="464" t="s">
        <v>764</v>
      </c>
    </row>
    <row r="59" spans="6:7">
      <c r="G59" s="464" t="s">
        <v>766</v>
      </c>
    </row>
    <row r="60" spans="6:7">
      <c r="F60" s="464" t="s">
        <v>710</v>
      </c>
      <c r="G60" s="464" t="s">
        <v>750</v>
      </c>
    </row>
    <row r="61" spans="6:7">
      <c r="G61" s="464" t="s">
        <v>751</v>
      </c>
    </row>
    <row r="62" spans="6:7">
      <c r="F62" s="464" t="s">
        <v>709</v>
      </c>
      <c r="G62" s="464" t="s">
        <v>749</v>
      </c>
    </row>
    <row r="63" spans="6:7">
      <c r="F63" s="464" t="s">
        <v>707</v>
      </c>
      <c r="G63" s="464" t="s">
        <v>744</v>
      </c>
    </row>
    <row r="64" spans="6:7">
      <c r="F64" s="464" t="s">
        <v>711</v>
      </c>
      <c r="G64" s="464" t="s">
        <v>761</v>
      </c>
    </row>
    <row r="65" spans="1:7">
      <c r="F65" s="464" t="s">
        <v>715</v>
      </c>
      <c r="G65" s="464" t="s">
        <v>715</v>
      </c>
    </row>
    <row r="67" spans="1:7">
      <c r="A67" s="465" t="s">
        <v>768</v>
      </c>
    </row>
  </sheetData>
  <phoneticPr fontId="85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80"/>
  <sheetViews>
    <sheetView workbookViewId="0">
      <selection activeCell="A4" sqref="A4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9.5703125" style="464" customWidth="1"/>
    <col min="7" max="16384" width="9.140625" style="464"/>
  </cols>
  <sheetData>
    <row r="1" spans="1:2">
      <c r="A1" s="465" t="s">
        <v>332</v>
      </c>
    </row>
    <row r="3" spans="1:2" ht="15" customHeight="1">
      <c r="A3" s="470" t="s">
        <v>285</v>
      </c>
      <c r="B3" s="471" t="s">
        <v>286</v>
      </c>
    </row>
    <row r="4" spans="1:2" ht="15" customHeight="1">
      <c r="A4" s="467">
        <v>0.8858948808676419</v>
      </c>
      <c r="B4" s="468" t="s">
        <v>704</v>
      </c>
    </row>
    <row r="5" spans="1:2" ht="15" customHeight="1">
      <c r="A5" s="467">
        <v>7.2386617575901355E-2</v>
      </c>
      <c r="B5" s="468" t="s">
        <v>706</v>
      </c>
    </row>
    <row r="6" spans="1:2" ht="15" customHeight="1">
      <c r="A6" s="467">
        <v>2.6281256646842915E-2</v>
      </c>
      <c r="B6" s="468" t="s">
        <v>705</v>
      </c>
    </row>
    <row r="7" spans="1:2" ht="15" customHeight="1">
      <c r="A7" s="467">
        <v>7.7096101586243372E-3</v>
      </c>
      <c r="B7" s="468" t="s">
        <v>709</v>
      </c>
    </row>
    <row r="8" spans="1:2" ht="15" customHeight="1">
      <c r="A8" s="467">
        <v>3.8450912398032551E-3</v>
      </c>
      <c r="B8" s="468" t="s">
        <v>711</v>
      </c>
    </row>
    <row r="9" spans="1:2" ht="15" customHeight="1">
      <c r="A9" s="467">
        <v>1.8009598435248736E-3</v>
      </c>
      <c r="B9" s="468" t="s">
        <v>707</v>
      </c>
    </row>
    <row r="10" spans="1:2" ht="15" customHeight="1">
      <c r="A10" s="467">
        <v>1.6675359458160884E-3</v>
      </c>
      <c r="B10" s="468" t="s">
        <v>710</v>
      </c>
    </row>
    <row r="11" spans="1:2" ht="15" customHeight="1">
      <c r="A11" s="467">
        <v>3.4135236997225244E-4</v>
      </c>
      <c r="B11" s="468" t="s">
        <v>708</v>
      </c>
    </row>
    <row r="12" spans="1:2" ht="15" customHeight="1">
      <c r="A12" s="467">
        <v>4.212848745634806E-5</v>
      </c>
      <c r="B12" s="468" t="s">
        <v>770</v>
      </c>
    </row>
    <row r="13" spans="1:2" ht="15" customHeight="1">
      <c r="A13" s="467">
        <v>2.6639082792812808E-5</v>
      </c>
      <c r="B13" s="468" t="s">
        <v>712</v>
      </c>
    </row>
    <row r="14" spans="1:2" ht="15" customHeight="1">
      <c r="A14" s="467">
        <v>3.9425067295734787E-6</v>
      </c>
      <c r="B14" s="468" t="s">
        <v>715</v>
      </c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64" t="s">
        <v>704</v>
      </c>
      <c r="G38" s="464" t="s">
        <v>716</v>
      </c>
    </row>
    <row r="39" spans="6:7">
      <c r="G39" s="464" t="s">
        <v>717</v>
      </c>
    </row>
    <row r="40" spans="6:7">
      <c r="G40" s="464" t="s">
        <v>718</v>
      </c>
    </row>
    <row r="41" spans="6:7">
      <c r="G41" s="464" t="s">
        <v>723</v>
      </c>
    </row>
    <row r="42" spans="6:7">
      <c r="G42" s="464" t="s">
        <v>724</v>
      </c>
    </row>
    <row r="43" spans="6:7">
      <c r="G43" s="464" t="s">
        <v>725</v>
      </c>
    </row>
    <row r="44" spans="6:7">
      <c r="G44" s="464" t="s">
        <v>726</v>
      </c>
    </row>
    <row r="45" spans="6:7">
      <c r="F45" s="464" t="s">
        <v>706</v>
      </c>
      <c r="G45" s="464" t="s">
        <v>733</v>
      </c>
    </row>
    <row r="46" spans="6:7">
      <c r="G46" s="464" t="s">
        <v>734</v>
      </c>
    </row>
    <row r="47" spans="6:7">
      <c r="G47" s="464" t="s">
        <v>735</v>
      </c>
    </row>
    <row r="48" spans="6:7">
      <c r="G48" s="464" t="s">
        <v>736</v>
      </c>
    </row>
    <row r="49" spans="6:7">
      <c r="G49" s="464" t="s">
        <v>737</v>
      </c>
    </row>
    <row r="50" spans="6:7">
      <c r="G50" s="464" t="s">
        <v>738</v>
      </c>
    </row>
    <row r="51" spans="6:7">
      <c r="G51" s="464" t="s">
        <v>739</v>
      </c>
    </row>
    <row r="52" spans="6:7">
      <c r="G52" s="464" t="s">
        <v>741</v>
      </c>
    </row>
    <row r="53" spans="6:7">
      <c r="G53" s="464" t="s">
        <v>742</v>
      </c>
    </row>
    <row r="54" spans="6:7">
      <c r="F54" s="464" t="s">
        <v>705</v>
      </c>
      <c r="G54" s="464" t="s">
        <v>727</v>
      </c>
    </row>
    <row r="55" spans="6:7">
      <c r="G55" s="464" t="s">
        <v>728</v>
      </c>
    </row>
    <row r="56" spans="6:7">
      <c r="G56" s="464" t="s">
        <v>771</v>
      </c>
    </row>
    <row r="57" spans="6:7">
      <c r="G57" s="464" t="s">
        <v>730</v>
      </c>
    </row>
    <row r="58" spans="6:7">
      <c r="G58" s="464" t="s">
        <v>731</v>
      </c>
    </row>
    <row r="59" spans="6:7">
      <c r="G59" s="464" t="s">
        <v>732</v>
      </c>
    </row>
    <row r="60" spans="6:7">
      <c r="F60" s="464" t="s">
        <v>709</v>
      </c>
      <c r="G60" s="464" t="s">
        <v>746</v>
      </c>
    </row>
    <row r="61" spans="6:7">
      <c r="G61" s="464" t="s">
        <v>749</v>
      </c>
    </row>
    <row r="62" spans="6:7">
      <c r="F62" s="464" t="s">
        <v>711</v>
      </c>
      <c r="G62" s="464" t="s">
        <v>753</v>
      </c>
    </row>
    <row r="63" spans="6:7">
      <c r="G63" s="464" t="s">
        <v>754</v>
      </c>
    </row>
    <row r="64" spans="6:7">
      <c r="G64" s="464" t="s">
        <v>755</v>
      </c>
    </row>
    <row r="65" spans="1:7">
      <c r="G65" s="464" t="s">
        <v>756</v>
      </c>
    </row>
    <row r="66" spans="1:7">
      <c r="G66" s="464" t="s">
        <v>758</v>
      </c>
    </row>
    <row r="67" spans="1:7">
      <c r="G67" s="464" t="s">
        <v>759</v>
      </c>
    </row>
    <row r="68" spans="1:7">
      <c r="G68" s="464" t="s">
        <v>762</v>
      </c>
    </row>
    <row r="69" spans="1:7">
      <c r="F69" s="464" t="s">
        <v>707</v>
      </c>
      <c r="G69" s="464" t="s">
        <v>744</v>
      </c>
    </row>
    <row r="70" spans="1:7">
      <c r="G70" s="464" t="s">
        <v>745</v>
      </c>
    </row>
    <row r="71" spans="1:7">
      <c r="F71" s="464" t="s">
        <v>710</v>
      </c>
      <c r="G71" s="464" t="s">
        <v>772</v>
      </c>
    </row>
    <row r="72" spans="1:7">
      <c r="G72" s="464" t="s">
        <v>750</v>
      </c>
    </row>
    <row r="73" spans="1:7">
      <c r="G73" s="464" t="s">
        <v>773</v>
      </c>
    </row>
    <row r="74" spans="1:7">
      <c r="G74" s="464" t="s">
        <v>751</v>
      </c>
    </row>
    <row r="75" spans="1:7">
      <c r="F75" s="464" t="s">
        <v>708</v>
      </c>
      <c r="G75" s="464" t="s">
        <v>708</v>
      </c>
    </row>
    <row r="76" spans="1:7">
      <c r="F76" s="464" t="s">
        <v>770</v>
      </c>
      <c r="G76" s="464" t="s">
        <v>770</v>
      </c>
    </row>
    <row r="77" spans="1:7">
      <c r="F77" s="464" t="s">
        <v>712</v>
      </c>
      <c r="G77" s="464" t="s">
        <v>764</v>
      </c>
    </row>
    <row r="78" spans="1:7">
      <c r="F78" s="464" t="s">
        <v>715</v>
      </c>
      <c r="G78" s="464" t="s">
        <v>715</v>
      </c>
    </row>
    <row r="80" spans="1:7">
      <c r="A80" s="465" t="s">
        <v>768</v>
      </c>
    </row>
  </sheetData>
  <phoneticPr fontId="85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5"/>
  <sheetViews>
    <sheetView workbookViewId="0">
      <selection activeCell="A4" sqref="A4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4.5703125" style="464" customWidth="1"/>
    <col min="7" max="16384" width="9.140625" style="464"/>
  </cols>
  <sheetData>
    <row r="1" spans="1:2">
      <c r="A1" s="465" t="s">
        <v>333</v>
      </c>
    </row>
    <row r="3" spans="1:2" ht="15" customHeight="1">
      <c r="A3" s="470" t="s">
        <v>285</v>
      </c>
      <c r="B3" s="471" t="s">
        <v>286</v>
      </c>
    </row>
    <row r="4" spans="1:2" ht="15" customHeight="1">
      <c r="A4" s="467">
        <v>0.91720343836745322</v>
      </c>
      <c r="B4" s="468" t="s">
        <v>704</v>
      </c>
    </row>
    <row r="5" spans="1:2" ht="15" customHeight="1">
      <c r="A5" s="467">
        <v>2.2313185950742186E-2</v>
      </c>
      <c r="B5" s="468" t="s">
        <v>705</v>
      </c>
    </row>
    <row r="6" spans="1:2" ht="15" customHeight="1">
      <c r="A6" s="467">
        <v>1.4784804671282913E-2</v>
      </c>
      <c r="B6" s="468" t="s">
        <v>706</v>
      </c>
    </row>
    <row r="7" spans="1:2" ht="15" customHeight="1">
      <c r="A7" s="467">
        <v>1.2944632277504075E-2</v>
      </c>
      <c r="B7" s="468" t="s">
        <v>710</v>
      </c>
    </row>
    <row r="8" spans="1:2" ht="15" customHeight="1">
      <c r="A8" s="467">
        <v>1.1843301299849193E-2</v>
      </c>
      <c r="B8" s="468" t="s">
        <v>707</v>
      </c>
    </row>
    <row r="9" spans="1:2" ht="15" customHeight="1">
      <c r="A9" s="467">
        <v>9.3344728995200747E-3</v>
      </c>
      <c r="B9" s="468" t="s">
        <v>708</v>
      </c>
    </row>
    <row r="10" spans="1:2" ht="15" customHeight="1">
      <c r="A10" s="467">
        <v>7.4080390297786205E-3</v>
      </c>
      <c r="B10" s="468" t="s">
        <v>709</v>
      </c>
    </row>
    <row r="11" spans="1:2" ht="15" customHeight="1">
      <c r="A11" s="467">
        <v>3.9821958672715601E-3</v>
      </c>
      <c r="B11" s="468" t="s">
        <v>712</v>
      </c>
    </row>
    <row r="12" spans="1:2" ht="15" customHeight="1">
      <c r="A12" s="467">
        <v>1.0261281242016928E-4</v>
      </c>
      <c r="B12" s="468" t="s">
        <v>711</v>
      </c>
    </row>
    <row r="13" spans="1:2" ht="15" customHeight="1">
      <c r="A13" s="467">
        <v>4.8472412268461028E-5</v>
      </c>
      <c r="B13" s="468" t="s">
        <v>715</v>
      </c>
    </row>
    <row r="14" spans="1:2" ht="15" customHeight="1">
      <c r="A14" s="467">
        <v>3.4836542759553295E-5</v>
      </c>
      <c r="B14" s="468" t="s">
        <v>714</v>
      </c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64" t="s">
        <v>704</v>
      </c>
      <c r="G38" s="464" t="s">
        <v>716</v>
      </c>
    </row>
    <row r="39" spans="6:7">
      <c r="G39" s="464" t="s">
        <v>717</v>
      </c>
    </row>
    <row r="40" spans="6:7">
      <c r="G40" s="464" t="s">
        <v>718</v>
      </c>
    </row>
    <row r="41" spans="6:7">
      <c r="G41" s="464" t="s">
        <v>719</v>
      </c>
    </row>
    <row r="42" spans="6:7">
      <c r="G42" s="464" t="s">
        <v>721</v>
      </c>
    </row>
    <row r="43" spans="6:7">
      <c r="G43" s="464" t="s">
        <v>723</v>
      </c>
    </row>
    <row r="44" spans="6:7">
      <c r="G44" s="464" t="s">
        <v>724</v>
      </c>
    </row>
    <row r="45" spans="6:7">
      <c r="G45" s="464" t="s">
        <v>725</v>
      </c>
    </row>
    <row r="46" spans="6:7">
      <c r="G46" s="464" t="s">
        <v>726</v>
      </c>
    </row>
    <row r="47" spans="6:7">
      <c r="F47" s="464" t="s">
        <v>705</v>
      </c>
      <c r="G47" s="464" t="s">
        <v>728</v>
      </c>
    </row>
    <row r="48" spans="6:7">
      <c r="G48" s="464" t="s">
        <v>729</v>
      </c>
    </row>
    <row r="49" spans="6:7">
      <c r="G49" s="464" t="s">
        <v>730</v>
      </c>
    </row>
    <row r="50" spans="6:7">
      <c r="G50" s="464" t="s">
        <v>731</v>
      </c>
    </row>
    <row r="51" spans="6:7">
      <c r="F51" s="464" t="s">
        <v>706</v>
      </c>
      <c r="G51" s="464" t="s">
        <v>734</v>
      </c>
    </row>
    <row r="52" spans="6:7">
      <c r="G52" s="464" t="s">
        <v>735</v>
      </c>
    </row>
    <row r="53" spans="6:7">
      <c r="G53" s="464" t="s">
        <v>736</v>
      </c>
    </row>
    <row r="54" spans="6:7">
      <c r="G54" s="464" t="s">
        <v>737</v>
      </c>
    </row>
    <row r="55" spans="6:7">
      <c r="G55" s="464" t="s">
        <v>738</v>
      </c>
    </row>
    <row r="56" spans="6:7">
      <c r="G56" s="464" t="s">
        <v>742</v>
      </c>
    </row>
    <row r="57" spans="6:7">
      <c r="F57" s="464" t="s">
        <v>710</v>
      </c>
      <c r="G57" s="464" t="s">
        <v>750</v>
      </c>
    </row>
    <row r="58" spans="6:7">
      <c r="G58" s="464" t="s">
        <v>751</v>
      </c>
    </row>
    <row r="59" spans="6:7">
      <c r="F59" s="464" t="s">
        <v>707</v>
      </c>
      <c r="G59" s="464" t="s">
        <v>743</v>
      </c>
    </row>
    <row r="60" spans="6:7">
      <c r="G60" s="464" t="s">
        <v>744</v>
      </c>
    </row>
    <row r="61" spans="6:7">
      <c r="G61" s="464" t="s">
        <v>745</v>
      </c>
    </row>
    <row r="62" spans="6:7">
      <c r="F62" s="464" t="s">
        <v>708</v>
      </c>
      <c r="G62" s="464" t="s">
        <v>708</v>
      </c>
    </row>
    <row r="63" spans="6:7">
      <c r="F63" s="464" t="s">
        <v>709</v>
      </c>
      <c r="G63" s="464" t="s">
        <v>746</v>
      </c>
    </row>
    <row r="64" spans="6:7">
      <c r="G64" s="464" t="s">
        <v>748</v>
      </c>
    </row>
    <row r="65" spans="1:7">
      <c r="G65" s="464" t="s">
        <v>749</v>
      </c>
    </row>
    <row r="66" spans="1:7">
      <c r="F66" s="464" t="s">
        <v>712</v>
      </c>
      <c r="G66" s="464" t="s">
        <v>764</v>
      </c>
    </row>
    <row r="67" spans="1:7">
      <c r="G67" s="464" t="s">
        <v>765</v>
      </c>
    </row>
    <row r="68" spans="1:7">
      <c r="G68" s="464" t="s">
        <v>769</v>
      </c>
    </row>
    <row r="69" spans="1:7">
      <c r="G69" s="464" t="s">
        <v>766</v>
      </c>
    </row>
    <row r="70" spans="1:7">
      <c r="F70" s="464" t="s">
        <v>711</v>
      </c>
      <c r="G70" s="464" t="s">
        <v>758</v>
      </c>
    </row>
    <row r="71" spans="1:7">
      <c r="G71" s="464" t="s">
        <v>762</v>
      </c>
    </row>
    <row r="72" spans="1:7">
      <c r="F72" s="464" t="s">
        <v>715</v>
      </c>
      <c r="G72" s="464" t="s">
        <v>715</v>
      </c>
    </row>
    <row r="73" spans="1:7">
      <c r="F73" s="464" t="s">
        <v>714</v>
      </c>
      <c r="G73" s="464" t="s">
        <v>714</v>
      </c>
    </row>
    <row r="75" spans="1:7">
      <c r="A75" s="465" t="s">
        <v>768</v>
      </c>
    </row>
  </sheetData>
  <phoneticPr fontId="85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4"/>
  <sheetViews>
    <sheetView workbookViewId="0">
      <selection activeCell="A4" sqref="A4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2.7109375" style="464" customWidth="1"/>
    <col min="7" max="16384" width="9.140625" style="464"/>
  </cols>
  <sheetData>
    <row r="1" spans="1:2">
      <c r="A1" s="465" t="s">
        <v>334</v>
      </c>
    </row>
    <row r="3" spans="1:2" ht="15" customHeight="1">
      <c r="A3" s="470" t="s">
        <v>285</v>
      </c>
      <c r="B3" s="471" t="s">
        <v>286</v>
      </c>
    </row>
    <row r="4" spans="1:2" ht="15" customHeight="1">
      <c r="A4" s="467">
        <v>0.71215351269658533</v>
      </c>
      <c r="B4" s="468" t="s">
        <v>704</v>
      </c>
    </row>
    <row r="5" spans="1:2" ht="15" customHeight="1">
      <c r="A5" s="467">
        <v>0.15403306374673614</v>
      </c>
      <c r="B5" s="468" t="s">
        <v>705</v>
      </c>
    </row>
    <row r="6" spans="1:2" ht="15" customHeight="1">
      <c r="A6" s="467">
        <v>6.6595540568964537E-2</v>
      </c>
      <c r="B6" s="468" t="s">
        <v>706</v>
      </c>
    </row>
    <row r="7" spans="1:2" ht="15" customHeight="1">
      <c r="A7" s="467">
        <v>4.0321797691713283E-2</v>
      </c>
      <c r="B7" s="468" t="s">
        <v>707</v>
      </c>
    </row>
    <row r="8" spans="1:2" ht="15" customHeight="1">
      <c r="A8" s="467">
        <v>1.7104505378626303E-2</v>
      </c>
      <c r="B8" s="468" t="s">
        <v>708</v>
      </c>
    </row>
    <row r="9" spans="1:2" ht="15" customHeight="1">
      <c r="A9" s="467">
        <v>4.6361773420151887E-3</v>
      </c>
      <c r="B9" s="468" t="s">
        <v>709</v>
      </c>
    </row>
    <row r="10" spans="1:2" ht="15" customHeight="1">
      <c r="A10" s="467">
        <v>3.2620106819364848E-3</v>
      </c>
      <c r="B10" s="468" t="s">
        <v>710</v>
      </c>
    </row>
    <row r="11" spans="1:2" ht="15" customHeight="1">
      <c r="A11" s="467">
        <v>1.437123749827363E-3</v>
      </c>
      <c r="B11" s="468" t="s">
        <v>711</v>
      </c>
    </row>
    <row r="12" spans="1:2" ht="15" customHeight="1">
      <c r="A12" s="467">
        <v>3.9218656486218474E-4</v>
      </c>
      <c r="B12" s="468" t="s">
        <v>712</v>
      </c>
    </row>
    <row r="13" spans="1:2" ht="15" customHeight="1">
      <c r="A13" s="467">
        <v>3.0432932441355772E-5</v>
      </c>
      <c r="B13" s="468" t="s">
        <v>713</v>
      </c>
    </row>
    <row r="14" spans="1:2" ht="15" customHeight="1">
      <c r="A14" s="467">
        <v>2.5148377364642647E-5</v>
      </c>
      <c r="B14" s="468" t="s">
        <v>714</v>
      </c>
    </row>
    <row r="15" spans="1:2" ht="15" customHeight="1">
      <c r="A15" s="467">
        <v>8.4865566780524228E-6</v>
      </c>
      <c r="B15" s="468" t="s">
        <v>715</v>
      </c>
    </row>
    <row r="16" spans="1:2" ht="15" customHeight="1">
      <c r="A16" s="469"/>
      <c r="B16" s="468"/>
    </row>
    <row r="38" spans="6:7">
      <c r="F38" s="464" t="s">
        <v>704</v>
      </c>
      <c r="G38" s="464" t="s">
        <v>716</v>
      </c>
    </row>
    <row r="39" spans="6:7">
      <c r="G39" s="464" t="s">
        <v>717</v>
      </c>
    </row>
    <row r="40" spans="6:7">
      <c r="G40" s="464" t="s">
        <v>718</v>
      </c>
    </row>
    <row r="41" spans="6:7">
      <c r="G41" s="464" t="s">
        <v>719</v>
      </c>
    </row>
    <row r="42" spans="6:7">
      <c r="G42" s="464" t="s">
        <v>720</v>
      </c>
    </row>
    <row r="43" spans="6:7">
      <c r="G43" s="464" t="s">
        <v>721</v>
      </c>
    </row>
    <row r="44" spans="6:7">
      <c r="G44" s="464" t="s">
        <v>722</v>
      </c>
    </row>
    <row r="45" spans="6:7">
      <c r="G45" s="464" t="s">
        <v>723</v>
      </c>
    </row>
    <row r="46" spans="6:7">
      <c r="G46" s="464" t="s">
        <v>724</v>
      </c>
    </row>
    <row r="47" spans="6:7">
      <c r="G47" s="464" t="s">
        <v>725</v>
      </c>
    </row>
    <row r="48" spans="6:7">
      <c r="G48" s="464" t="s">
        <v>726</v>
      </c>
    </row>
    <row r="49" spans="6:7">
      <c r="F49" s="464" t="s">
        <v>705</v>
      </c>
      <c r="G49" s="464" t="s">
        <v>727</v>
      </c>
    </row>
    <row r="50" spans="6:7">
      <c r="G50" s="464" t="s">
        <v>728</v>
      </c>
    </row>
    <row r="51" spans="6:7">
      <c r="G51" s="464" t="s">
        <v>729</v>
      </c>
    </row>
    <row r="52" spans="6:7">
      <c r="G52" s="464" t="s">
        <v>730</v>
      </c>
    </row>
    <row r="53" spans="6:7">
      <c r="G53" s="464" t="s">
        <v>731</v>
      </c>
    </row>
    <row r="54" spans="6:7">
      <c r="G54" s="464" t="s">
        <v>732</v>
      </c>
    </row>
    <row r="55" spans="6:7">
      <c r="F55" s="464" t="s">
        <v>706</v>
      </c>
      <c r="G55" s="464" t="s">
        <v>733</v>
      </c>
    </row>
    <row r="56" spans="6:7">
      <c r="G56" s="464" t="s">
        <v>734</v>
      </c>
    </row>
    <row r="57" spans="6:7">
      <c r="G57" s="464" t="s">
        <v>735</v>
      </c>
    </row>
    <row r="58" spans="6:7">
      <c r="G58" s="464" t="s">
        <v>736</v>
      </c>
    </row>
    <row r="59" spans="6:7">
      <c r="G59" s="464" t="s">
        <v>737</v>
      </c>
    </row>
    <row r="60" spans="6:7">
      <c r="G60" s="464" t="s">
        <v>738</v>
      </c>
    </row>
    <row r="61" spans="6:7">
      <c r="G61" s="464" t="s">
        <v>739</v>
      </c>
    </row>
    <row r="62" spans="6:7">
      <c r="G62" s="464" t="s">
        <v>740</v>
      </c>
    </row>
    <row r="63" spans="6:7">
      <c r="G63" s="464" t="s">
        <v>741</v>
      </c>
    </row>
    <row r="64" spans="6:7">
      <c r="G64" s="464" t="s">
        <v>742</v>
      </c>
    </row>
    <row r="65" spans="6:7">
      <c r="F65" s="464" t="s">
        <v>707</v>
      </c>
      <c r="G65" s="464" t="s">
        <v>743</v>
      </c>
    </row>
    <row r="66" spans="6:7">
      <c r="G66" s="464" t="s">
        <v>744</v>
      </c>
    </row>
    <row r="67" spans="6:7">
      <c r="G67" s="464" t="s">
        <v>745</v>
      </c>
    </row>
    <row r="68" spans="6:7">
      <c r="F68" s="464" t="s">
        <v>708</v>
      </c>
      <c r="G68" s="464" t="s">
        <v>708</v>
      </c>
    </row>
    <row r="69" spans="6:7">
      <c r="F69" s="464" t="s">
        <v>709</v>
      </c>
      <c r="G69" s="464" t="s">
        <v>746</v>
      </c>
    </row>
    <row r="70" spans="6:7">
      <c r="G70" s="464" t="s">
        <v>747</v>
      </c>
    </row>
    <row r="71" spans="6:7">
      <c r="G71" s="464" t="s">
        <v>748</v>
      </c>
    </row>
    <row r="72" spans="6:7">
      <c r="G72" s="464" t="s">
        <v>749</v>
      </c>
    </row>
    <row r="73" spans="6:7">
      <c r="F73" s="464" t="s">
        <v>710</v>
      </c>
      <c r="G73" s="464" t="s">
        <v>750</v>
      </c>
    </row>
    <row r="74" spans="6:7">
      <c r="G74" s="464" t="s">
        <v>751</v>
      </c>
    </row>
    <row r="75" spans="6:7">
      <c r="F75" s="464" t="s">
        <v>711</v>
      </c>
      <c r="G75" s="464" t="s">
        <v>752</v>
      </c>
    </row>
    <row r="76" spans="6:7">
      <c r="G76" s="464" t="s">
        <v>753</v>
      </c>
    </row>
    <row r="77" spans="6:7">
      <c r="G77" s="464" t="s">
        <v>754</v>
      </c>
    </row>
    <row r="78" spans="6:7">
      <c r="G78" s="464" t="s">
        <v>755</v>
      </c>
    </row>
    <row r="79" spans="6:7">
      <c r="G79" s="464" t="s">
        <v>756</v>
      </c>
    </row>
    <row r="80" spans="6:7">
      <c r="G80" s="464" t="s">
        <v>757</v>
      </c>
    </row>
    <row r="81" spans="1:7">
      <c r="G81" s="464" t="s">
        <v>758</v>
      </c>
    </row>
    <row r="82" spans="1:7">
      <c r="G82" s="464" t="s">
        <v>759</v>
      </c>
    </row>
    <row r="83" spans="1:7">
      <c r="G83" s="464" t="s">
        <v>760</v>
      </c>
    </row>
    <row r="84" spans="1:7">
      <c r="G84" s="464" t="s">
        <v>761</v>
      </c>
    </row>
    <row r="85" spans="1:7">
      <c r="G85" s="464" t="s">
        <v>762</v>
      </c>
    </row>
    <row r="86" spans="1:7">
      <c r="F86" s="464" t="s">
        <v>712</v>
      </c>
      <c r="G86" s="464" t="s">
        <v>763</v>
      </c>
    </row>
    <row r="87" spans="1:7">
      <c r="G87" s="464" t="s">
        <v>764</v>
      </c>
    </row>
    <row r="88" spans="1:7">
      <c r="G88" s="464" t="s">
        <v>765</v>
      </c>
    </row>
    <row r="89" spans="1:7">
      <c r="G89" s="464" t="s">
        <v>766</v>
      </c>
    </row>
    <row r="90" spans="1:7">
      <c r="F90" s="464" t="s">
        <v>713</v>
      </c>
      <c r="G90" s="464" t="s">
        <v>767</v>
      </c>
    </row>
    <row r="91" spans="1:7">
      <c r="F91" s="464" t="s">
        <v>714</v>
      </c>
      <c r="G91" s="464" t="s">
        <v>714</v>
      </c>
    </row>
    <row r="92" spans="1:7">
      <c r="F92" s="464" t="s">
        <v>715</v>
      </c>
      <c r="G92" s="464" t="s">
        <v>715</v>
      </c>
    </row>
    <row r="94" spans="1:7">
      <c r="A94" s="465" t="s">
        <v>768</v>
      </c>
    </row>
  </sheetData>
  <phoneticPr fontId="85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8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7" bestFit="1" customWidth="1"/>
    <col min="3" max="3" width="73.7109375" style="458" customWidth="1"/>
    <col min="4" max="4" width="43.42578125" style="458" customWidth="1"/>
  </cols>
  <sheetData>
    <row r="1" spans="1:4">
      <c r="A1" t="s">
        <v>268</v>
      </c>
    </row>
    <row r="3" spans="1:4">
      <c r="A3" s="459" t="s">
        <v>269</v>
      </c>
      <c r="B3" s="459" t="s">
        <v>270</v>
      </c>
      <c r="C3" s="459" t="s">
        <v>271</v>
      </c>
      <c r="D3" s="459" t="s">
        <v>272</v>
      </c>
    </row>
    <row r="4" spans="1:4">
      <c r="A4">
        <v>1</v>
      </c>
      <c r="B4" s="457" t="s">
        <v>338</v>
      </c>
      <c r="C4" s="458" t="s">
        <v>339</v>
      </c>
      <c r="D4" s="458" t="s">
        <v>340</v>
      </c>
    </row>
    <row r="5" spans="1:4">
      <c r="A5">
        <v>2</v>
      </c>
      <c r="B5" s="457" t="s">
        <v>341</v>
      </c>
      <c r="C5" s="458" t="s">
        <v>342</v>
      </c>
      <c r="D5" s="458" t="s">
        <v>340</v>
      </c>
    </row>
    <row r="6" spans="1:4">
      <c r="A6">
        <v>3</v>
      </c>
      <c r="B6" s="457" t="s">
        <v>343</v>
      </c>
      <c r="C6" s="458" t="s">
        <v>344</v>
      </c>
      <c r="D6" s="458" t="s">
        <v>345</v>
      </c>
    </row>
    <row r="7" spans="1:4">
      <c r="A7">
        <v>4</v>
      </c>
      <c r="B7" s="457" t="s">
        <v>346</v>
      </c>
      <c r="C7" s="458" t="s">
        <v>347</v>
      </c>
      <c r="D7" s="458" t="s">
        <v>348</v>
      </c>
    </row>
    <row r="8" spans="1:4">
      <c r="A8">
        <v>5</v>
      </c>
      <c r="B8" s="457" t="s">
        <v>349</v>
      </c>
      <c r="C8" s="458" t="s">
        <v>350</v>
      </c>
      <c r="D8" s="458" t="s">
        <v>340</v>
      </c>
    </row>
    <row r="9" spans="1:4">
      <c r="A9">
        <v>6</v>
      </c>
      <c r="B9" s="457" t="s">
        <v>351</v>
      </c>
      <c r="C9" s="458" t="s">
        <v>352</v>
      </c>
      <c r="D9" s="458" t="s">
        <v>353</v>
      </c>
    </row>
    <row r="10" spans="1:4">
      <c r="A10">
        <v>7</v>
      </c>
      <c r="B10" s="457" t="s">
        <v>354</v>
      </c>
      <c r="C10" s="458" t="s">
        <v>355</v>
      </c>
      <c r="D10" s="458" t="s">
        <v>340</v>
      </c>
    </row>
    <row r="11" spans="1:4">
      <c r="A11">
        <v>8</v>
      </c>
      <c r="B11" s="457" t="s">
        <v>356</v>
      </c>
      <c r="C11" s="458" t="s">
        <v>357</v>
      </c>
      <c r="D11" s="458" t="s">
        <v>348</v>
      </c>
    </row>
    <row r="12" spans="1:4">
      <c r="A12">
        <v>9</v>
      </c>
      <c r="B12" s="457" t="s">
        <v>358</v>
      </c>
      <c r="C12" s="458" t="s">
        <v>359</v>
      </c>
      <c r="D12" s="458" t="s">
        <v>360</v>
      </c>
    </row>
    <row r="13" spans="1:4">
      <c r="A13">
        <v>10</v>
      </c>
      <c r="B13" s="457" t="s">
        <v>361</v>
      </c>
      <c r="C13" s="458" t="s">
        <v>362</v>
      </c>
      <c r="D13" s="458" t="s">
        <v>340</v>
      </c>
    </row>
    <row r="14" spans="1:4">
      <c r="A14">
        <v>11</v>
      </c>
      <c r="B14" s="457" t="s">
        <v>363</v>
      </c>
      <c r="C14" s="458" t="s">
        <v>364</v>
      </c>
      <c r="D14" s="458" t="s">
        <v>365</v>
      </c>
    </row>
    <row r="15" spans="1:4">
      <c r="A15">
        <v>12</v>
      </c>
      <c r="B15" s="457" t="s">
        <v>366</v>
      </c>
      <c r="C15" s="458" t="s">
        <v>367</v>
      </c>
      <c r="D15" s="458" t="s">
        <v>348</v>
      </c>
    </row>
    <row r="16" spans="1:4">
      <c r="A16">
        <v>13</v>
      </c>
      <c r="B16" s="457" t="s">
        <v>368</v>
      </c>
      <c r="C16" s="458" t="s">
        <v>369</v>
      </c>
      <c r="D16" s="458" t="s">
        <v>340</v>
      </c>
    </row>
    <row r="17" spans="1:4">
      <c r="A17">
        <v>14</v>
      </c>
      <c r="B17" s="457" t="s">
        <v>370</v>
      </c>
      <c r="C17" s="458" t="s">
        <v>371</v>
      </c>
      <c r="D17" s="458" t="s">
        <v>365</v>
      </c>
    </row>
    <row r="18" spans="1:4">
      <c r="A18">
        <v>15</v>
      </c>
      <c r="B18" s="457" t="s">
        <v>372</v>
      </c>
      <c r="C18" s="458" t="s">
        <v>373</v>
      </c>
      <c r="D18" s="458" t="s">
        <v>374</v>
      </c>
    </row>
    <row r="19" spans="1:4">
      <c r="A19">
        <v>16</v>
      </c>
      <c r="B19" s="457" t="s">
        <v>375</v>
      </c>
      <c r="C19" s="458" t="s">
        <v>376</v>
      </c>
      <c r="D19" s="458" t="s">
        <v>348</v>
      </c>
    </row>
    <row r="20" spans="1:4">
      <c r="A20">
        <v>17</v>
      </c>
      <c r="B20" s="457" t="s">
        <v>377</v>
      </c>
      <c r="C20" s="458" t="s">
        <v>378</v>
      </c>
      <c r="D20" s="458" t="s">
        <v>348</v>
      </c>
    </row>
    <row r="21" spans="1:4">
      <c r="A21">
        <v>18</v>
      </c>
      <c r="B21" s="457" t="s">
        <v>379</v>
      </c>
      <c r="C21" s="458" t="s">
        <v>380</v>
      </c>
      <c r="D21" s="458" t="s">
        <v>353</v>
      </c>
    </row>
    <row r="22" spans="1:4">
      <c r="A22">
        <v>19</v>
      </c>
      <c r="B22" s="457" t="s">
        <v>381</v>
      </c>
      <c r="C22" s="458" t="s">
        <v>382</v>
      </c>
      <c r="D22" s="458" t="s">
        <v>340</v>
      </c>
    </row>
    <row r="23" spans="1:4">
      <c r="A23">
        <v>20</v>
      </c>
      <c r="B23" s="457" t="s">
        <v>383</v>
      </c>
      <c r="C23" s="458" t="s">
        <v>384</v>
      </c>
      <c r="D23" s="458" t="s">
        <v>345</v>
      </c>
    </row>
    <row r="24" spans="1:4">
      <c r="A24">
        <v>21</v>
      </c>
      <c r="B24" s="457" t="s">
        <v>385</v>
      </c>
      <c r="C24" s="458" t="s">
        <v>386</v>
      </c>
      <c r="D24" s="458" t="s">
        <v>353</v>
      </c>
    </row>
    <row r="25" spans="1:4">
      <c r="A25">
        <v>22</v>
      </c>
      <c r="B25" s="457" t="s">
        <v>387</v>
      </c>
      <c r="C25" s="458" t="s">
        <v>388</v>
      </c>
      <c r="D25" s="458" t="s">
        <v>340</v>
      </c>
    </row>
    <row r="26" spans="1:4">
      <c r="A26">
        <v>23</v>
      </c>
      <c r="B26" s="457" t="s">
        <v>389</v>
      </c>
      <c r="C26" s="458" t="s">
        <v>390</v>
      </c>
      <c r="D26" s="458" t="s">
        <v>374</v>
      </c>
    </row>
    <row r="27" spans="1:4">
      <c r="A27">
        <v>24</v>
      </c>
      <c r="B27" s="457" t="s">
        <v>391</v>
      </c>
      <c r="C27" s="458" t="s">
        <v>392</v>
      </c>
      <c r="D27" s="458" t="s">
        <v>348</v>
      </c>
    </row>
    <row r="28" spans="1:4">
      <c r="A28">
        <v>25</v>
      </c>
      <c r="B28" s="457" t="s">
        <v>393</v>
      </c>
      <c r="C28" s="458" t="s">
        <v>394</v>
      </c>
      <c r="D28" s="458" t="s">
        <v>374</v>
      </c>
    </row>
    <row r="29" spans="1:4">
      <c r="A29">
        <v>26</v>
      </c>
      <c r="B29" s="457" t="s">
        <v>395</v>
      </c>
      <c r="C29" s="458" t="s">
        <v>396</v>
      </c>
      <c r="D29" s="458" t="s">
        <v>397</v>
      </c>
    </row>
    <row r="30" spans="1:4">
      <c r="A30">
        <v>27</v>
      </c>
      <c r="B30" s="457" t="s">
        <v>398</v>
      </c>
      <c r="C30" s="458" t="s">
        <v>399</v>
      </c>
      <c r="D30" s="458" t="s">
        <v>340</v>
      </c>
    </row>
    <row r="31" spans="1:4">
      <c r="A31">
        <v>28</v>
      </c>
      <c r="B31" s="457" t="s">
        <v>400</v>
      </c>
      <c r="C31" s="458" t="s">
        <v>401</v>
      </c>
      <c r="D31" s="458" t="s">
        <v>340</v>
      </c>
    </row>
    <row r="32" spans="1:4">
      <c r="A32">
        <v>29</v>
      </c>
      <c r="B32" s="457" t="s">
        <v>402</v>
      </c>
      <c r="C32" s="458" t="s">
        <v>403</v>
      </c>
      <c r="D32" s="458" t="s">
        <v>340</v>
      </c>
    </row>
    <row r="33" spans="1:4">
      <c r="A33">
        <v>30</v>
      </c>
      <c r="B33" s="457" t="s">
        <v>404</v>
      </c>
      <c r="C33" s="458" t="s">
        <v>405</v>
      </c>
      <c r="D33" s="458" t="s">
        <v>340</v>
      </c>
    </row>
    <row r="34" spans="1:4">
      <c r="A34">
        <v>31</v>
      </c>
      <c r="B34" s="457" t="s">
        <v>406</v>
      </c>
      <c r="C34" s="458" t="s">
        <v>407</v>
      </c>
      <c r="D34" s="458" t="s">
        <v>340</v>
      </c>
    </row>
    <row r="35" spans="1:4">
      <c r="A35">
        <v>32</v>
      </c>
      <c r="B35" s="457" t="s">
        <v>408</v>
      </c>
      <c r="C35" s="458" t="s">
        <v>409</v>
      </c>
      <c r="D35" s="458" t="s">
        <v>365</v>
      </c>
    </row>
    <row r="36" spans="1:4">
      <c r="A36">
        <v>33</v>
      </c>
      <c r="B36" s="457" t="s">
        <v>410</v>
      </c>
      <c r="C36" s="458" t="s">
        <v>411</v>
      </c>
      <c r="D36" s="458" t="s">
        <v>340</v>
      </c>
    </row>
    <row r="37" spans="1:4">
      <c r="A37">
        <v>34</v>
      </c>
      <c r="B37" s="457" t="s">
        <v>412</v>
      </c>
      <c r="C37" s="458" t="s">
        <v>413</v>
      </c>
      <c r="D37" s="458" t="s">
        <v>340</v>
      </c>
    </row>
    <row r="38" spans="1:4">
      <c r="A38">
        <v>35</v>
      </c>
      <c r="B38" s="457" t="s">
        <v>414</v>
      </c>
      <c r="C38" s="458" t="s">
        <v>415</v>
      </c>
      <c r="D38" s="458" t="s">
        <v>294</v>
      </c>
    </row>
    <row r="39" spans="1:4">
      <c r="A39">
        <v>36</v>
      </c>
      <c r="B39" s="457" t="s">
        <v>416</v>
      </c>
      <c r="C39" s="458" t="s">
        <v>417</v>
      </c>
      <c r="D39" s="458" t="s">
        <v>340</v>
      </c>
    </row>
    <row r="40" spans="1:4">
      <c r="A40">
        <v>37</v>
      </c>
      <c r="B40" s="457" t="s">
        <v>418</v>
      </c>
      <c r="C40" s="458" t="s">
        <v>419</v>
      </c>
      <c r="D40" s="458" t="s">
        <v>340</v>
      </c>
    </row>
    <row r="41" spans="1:4">
      <c r="A41">
        <v>38</v>
      </c>
      <c r="B41" s="457" t="s">
        <v>420</v>
      </c>
      <c r="C41" s="458" t="s">
        <v>421</v>
      </c>
      <c r="D41" s="458" t="s">
        <v>353</v>
      </c>
    </row>
    <row r="42" spans="1:4">
      <c r="A42">
        <v>39</v>
      </c>
      <c r="B42" s="457" t="s">
        <v>422</v>
      </c>
      <c r="C42" s="458" t="s">
        <v>423</v>
      </c>
      <c r="D42" s="458" t="s">
        <v>340</v>
      </c>
    </row>
    <row r="43" spans="1:4">
      <c r="A43">
        <v>40</v>
      </c>
      <c r="B43" s="457" t="s">
        <v>424</v>
      </c>
      <c r="C43" s="458" t="s">
        <v>425</v>
      </c>
      <c r="D43" s="458" t="s">
        <v>340</v>
      </c>
    </row>
    <row r="44" spans="1:4">
      <c r="A44">
        <v>41</v>
      </c>
      <c r="B44" s="457" t="s">
        <v>426</v>
      </c>
      <c r="C44" s="458" t="s">
        <v>427</v>
      </c>
      <c r="D44" s="458" t="s">
        <v>340</v>
      </c>
    </row>
    <row r="45" spans="1:4">
      <c r="A45">
        <v>42</v>
      </c>
      <c r="B45" s="457" t="s">
        <v>428</v>
      </c>
      <c r="C45" s="458" t="s">
        <v>429</v>
      </c>
      <c r="D45" s="458" t="s">
        <v>348</v>
      </c>
    </row>
    <row r="46" spans="1:4">
      <c r="A46">
        <v>43</v>
      </c>
      <c r="B46" s="457" t="s">
        <v>430</v>
      </c>
      <c r="C46" s="458" t="s">
        <v>431</v>
      </c>
      <c r="D46" s="458" t="s">
        <v>353</v>
      </c>
    </row>
    <row r="47" spans="1:4">
      <c r="A47">
        <v>44</v>
      </c>
      <c r="B47" s="457" t="s">
        <v>432</v>
      </c>
      <c r="C47" s="458" t="s">
        <v>433</v>
      </c>
      <c r="D47" s="458" t="s">
        <v>340</v>
      </c>
    </row>
    <row r="48" spans="1:4">
      <c r="A48">
        <v>45</v>
      </c>
      <c r="B48" s="457" t="s">
        <v>434</v>
      </c>
      <c r="C48" s="458" t="s">
        <v>435</v>
      </c>
      <c r="D48" s="458" t="s">
        <v>340</v>
      </c>
    </row>
    <row r="49" spans="1:4">
      <c r="A49">
        <v>46</v>
      </c>
      <c r="B49" s="457" t="s">
        <v>436</v>
      </c>
      <c r="C49" s="458" t="s">
        <v>437</v>
      </c>
      <c r="D49" s="458" t="s">
        <v>345</v>
      </c>
    </row>
    <row r="50" spans="1:4">
      <c r="A50">
        <v>47</v>
      </c>
      <c r="B50" s="457" t="s">
        <v>438</v>
      </c>
      <c r="C50" s="458" t="s">
        <v>439</v>
      </c>
      <c r="D50" s="458" t="s">
        <v>294</v>
      </c>
    </row>
    <row r="51" spans="1:4">
      <c r="A51">
        <v>48</v>
      </c>
      <c r="B51" s="457" t="s">
        <v>440</v>
      </c>
      <c r="C51" s="458" t="s">
        <v>441</v>
      </c>
      <c r="D51" s="458" t="s">
        <v>360</v>
      </c>
    </row>
    <row r="52" spans="1:4">
      <c r="A52">
        <v>49</v>
      </c>
      <c r="B52" s="457" t="s">
        <v>442</v>
      </c>
      <c r="C52" s="458" t="s">
        <v>443</v>
      </c>
      <c r="D52" s="458" t="s">
        <v>348</v>
      </c>
    </row>
    <row r="53" spans="1:4">
      <c r="A53">
        <v>50</v>
      </c>
      <c r="B53" s="457" t="s">
        <v>444</v>
      </c>
      <c r="C53" s="458" t="s">
        <v>445</v>
      </c>
      <c r="D53" s="458" t="s">
        <v>340</v>
      </c>
    </row>
    <row r="54" spans="1:4">
      <c r="A54">
        <v>51</v>
      </c>
      <c r="B54" s="457" t="s">
        <v>446</v>
      </c>
      <c r="C54" s="458" t="s">
        <v>447</v>
      </c>
      <c r="D54" s="458" t="s">
        <v>340</v>
      </c>
    </row>
    <row r="55" spans="1:4">
      <c r="A55">
        <v>52</v>
      </c>
      <c r="B55" s="457" t="s">
        <v>448</v>
      </c>
      <c r="C55" s="458" t="s">
        <v>449</v>
      </c>
      <c r="D55" s="458" t="s">
        <v>360</v>
      </c>
    </row>
    <row r="56" spans="1:4">
      <c r="A56">
        <v>53</v>
      </c>
      <c r="B56" s="457" t="s">
        <v>450</v>
      </c>
      <c r="C56" s="458" t="s">
        <v>451</v>
      </c>
      <c r="D56" s="458" t="s">
        <v>340</v>
      </c>
    </row>
    <row r="57" spans="1:4">
      <c r="A57">
        <v>54</v>
      </c>
      <c r="B57" s="457" t="s">
        <v>452</v>
      </c>
      <c r="C57" s="458" t="s">
        <v>453</v>
      </c>
      <c r="D57" s="458" t="s">
        <v>340</v>
      </c>
    </row>
    <row r="58" spans="1:4">
      <c r="A58">
        <v>55</v>
      </c>
      <c r="B58" s="457" t="s">
        <v>454</v>
      </c>
      <c r="C58" s="458" t="s">
        <v>455</v>
      </c>
      <c r="D58" s="458" t="s">
        <v>340</v>
      </c>
    </row>
    <row r="59" spans="1:4">
      <c r="A59">
        <v>56</v>
      </c>
      <c r="B59" s="457" t="s">
        <v>456</v>
      </c>
      <c r="C59" s="458" t="s">
        <v>457</v>
      </c>
      <c r="D59" s="458" t="s">
        <v>360</v>
      </c>
    </row>
    <row r="60" spans="1:4">
      <c r="A60">
        <v>57</v>
      </c>
      <c r="B60" s="457" t="s">
        <v>458</v>
      </c>
      <c r="C60" s="458" t="s">
        <v>459</v>
      </c>
      <c r="D60" s="458" t="s">
        <v>340</v>
      </c>
    </row>
    <row r="61" spans="1:4">
      <c r="A61">
        <v>58</v>
      </c>
      <c r="B61" s="457" t="s">
        <v>460</v>
      </c>
      <c r="C61" s="458" t="s">
        <v>461</v>
      </c>
      <c r="D61" s="458" t="s">
        <v>374</v>
      </c>
    </row>
    <row r="62" spans="1:4">
      <c r="A62">
        <v>59</v>
      </c>
      <c r="B62" s="457" t="s">
        <v>462</v>
      </c>
      <c r="C62" s="458" t="s">
        <v>463</v>
      </c>
      <c r="D62" s="458" t="s">
        <v>340</v>
      </c>
    </row>
    <row r="63" spans="1:4">
      <c r="A63">
        <v>60</v>
      </c>
      <c r="B63" s="457" t="s">
        <v>464</v>
      </c>
      <c r="C63" s="458" t="s">
        <v>465</v>
      </c>
      <c r="D63" s="458" t="s">
        <v>340</v>
      </c>
    </row>
    <row r="64" spans="1:4">
      <c r="A64">
        <v>61</v>
      </c>
      <c r="B64" s="457" t="s">
        <v>466</v>
      </c>
      <c r="C64" s="458" t="s">
        <v>467</v>
      </c>
      <c r="D64" s="458" t="s">
        <v>340</v>
      </c>
    </row>
    <row r="65" spans="1:4">
      <c r="A65">
        <v>62</v>
      </c>
      <c r="B65" s="457" t="s">
        <v>468</v>
      </c>
      <c r="C65" s="458" t="s">
        <v>469</v>
      </c>
      <c r="D65" s="458" t="s">
        <v>340</v>
      </c>
    </row>
    <row r="66" spans="1:4">
      <c r="A66">
        <v>63</v>
      </c>
      <c r="B66" s="457" t="s">
        <v>470</v>
      </c>
      <c r="C66" s="458" t="s">
        <v>471</v>
      </c>
      <c r="D66" s="458" t="s">
        <v>340</v>
      </c>
    </row>
    <row r="67" spans="1:4">
      <c r="A67">
        <v>64</v>
      </c>
      <c r="B67" s="457" t="s">
        <v>472</v>
      </c>
      <c r="C67" s="458" t="s">
        <v>473</v>
      </c>
      <c r="D67" s="458" t="s">
        <v>340</v>
      </c>
    </row>
    <row r="68" spans="1:4">
      <c r="A68">
        <v>65</v>
      </c>
      <c r="B68" s="457" t="s">
        <v>474</v>
      </c>
      <c r="C68" s="458" t="s">
        <v>475</v>
      </c>
      <c r="D68" s="458" t="s">
        <v>340</v>
      </c>
    </row>
    <row r="69" spans="1:4">
      <c r="A69">
        <v>66</v>
      </c>
      <c r="B69" s="457" t="s">
        <v>476</v>
      </c>
      <c r="C69" s="458" t="s">
        <v>477</v>
      </c>
      <c r="D69" s="458" t="s">
        <v>340</v>
      </c>
    </row>
    <row r="70" spans="1:4">
      <c r="A70">
        <v>67</v>
      </c>
      <c r="B70" s="457" t="s">
        <v>478</v>
      </c>
      <c r="C70" s="458" t="s">
        <v>479</v>
      </c>
      <c r="D70" s="458" t="s">
        <v>353</v>
      </c>
    </row>
    <row r="71" spans="1:4">
      <c r="A71">
        <v>68</v>
      </c>
      <c r="B71" s="457" t="s">
        <v>480</v>
      </c>
      <c r="C71" s="458" t="s">
        <v>481</v>
      </c>
      <c r="D71" s="458" t="s">
        <v>374</v>
      </c>
    </row>
    <row r="72" spans="1:4">
      <c r="A72">
        <v>69</v>
      </c>
      <c r="B72" s="457" t="s">
        <v>482</v>
      </c>
      <c r="C72" s="458" t="s">
        <v>483</v>
      </c>
      <c r="D72" s="458" t="s">
        <v>340</v>
      </c>
    </row>
    <row r="73" spans="1:4">
      <c r="A73">
        <v>70</v>
      </c>
      <c r="B73" s="457" t="s">
        <v>484</v>
      </c>
      <c r="C73" s="458" t="s">
        <v>485</v>
      </c>
      <c r="D73" s="458" t="s">
        <v>340</v>
      </c>
    </row>
    <row r="74" spans="1:4">
      <c r="A74">
        <v>71</v>
      </c>
      <c r="B74" s="457" t="s">
        <v>486</v>
      </c>
      <c r="C74" s="458" t="s">
        <v>487</v>
      </c>
      <c r="D74" s="458" t="s">
        <v>340</v>
      </c>
    </row>
    <row r="75" spans="1:4">
      <c r="A75">
        <v>72</v>
      </c>
      <c r="B75" s="457" t="s">
        <v>488</v>
      </c>
      <c r="C75" s="458" t="s">
        <v>489</v>
      </c>
      <c r="D75" s="458" t="s">
        <v>353</v>
      </c>
    </row>
    <row r="76" spans="1:4">
      <c r="A76">
        <v>73</v>
      </c>
      <c r="B76" s="457" t="s">
        <v>490</v>
      </c>
      <c r="C76" s="458" t="s">
        <v>491</v>
      </c>
      <c r="D76" s="458" t="s">
        <v>340</v>
      </c>
    </row>
    <row r="77" spans="1:4">
      <c r="A77">
        <v>74</v>
      </c>
      <c r="B77" s="457" t="s">
        <v>492</v>
      </c>
      <c r="C77" s="458" t="s">
        <v>493</v>
      </c>
      <c r="D77" s="458" t="s">
        <v>340</v>
      </c>
    </row>
    <row r="78" spans="1:4">
      <c r="A78">
        <v>75</v>
      </c>
      <c r="B78" s="457" t="s">
        <v>494</v>
      </c>
      <c r="C78" s="458" t="s">
        <v>495</v>
      </c>
      <c r="D78" s="458" t="s">
        <v>348</v>
      </c>
    </row>
    <row r="79" spans="1:4">
      <c r="A79">
        <v>76</v>
      </c>
      <c r="B79" s="457" t="s">
        <v>496</v>
      </c>
      <c r="C79" s="458" t="s">
        <v>497</v>
      </c>
      <c r="D79" s="458" t="s">
        <v>340</v>
      </c>
    </row>
    <row r="80" spans="1:4">
      <c r="A80">
        <v>77</v>
      </c>
      <c r="B80" s="457" t="s">
        <v>498</v>
      </c>
      <c r="C80" s="458" t="s">
        <v>499</v>
      </c>
      <c r="D80" s="458" t="s">
        <v>340</v>
      </c>
    </row>
    <row r="81" spans="1:4">
      <c r="A81">
        <v>78</v>
      </c>
      <c r="B81" s="457" t="s">
        <v>500</v>
      </c>
      <c r="C81" s="458" t="s">
        <v>501</v>
      </c>
      <c r="D81" s="458" t="s">
        <v>345</v>
      </c>
    </row>
    <row r="82" spans="1:4">
      <c r="A82">
        <v>79</v>
      </c>
      <c r="B82" s="457" t="s">
        <v>502</v>
      </c>
      <c r="C82" s="458" t="s">
        <v>503</v>
      </c>
      <c r="D82" s="458" t="s">
        <v>340</v>
      </c>
    </row>
    <row r="83" spans="1:4">
      <c r="A83">
        <v>80</v>
      </c>
      <c r="B83" s="457" t="s">
        <v>504</v>
      </c>
      <c r="C83" s="458" t="s">
        <v>505</v>
      </c>
      <c r="D83" s="458" t="s">
        <v>340</v>
      </c>
    </row>
    <row r="84" spans="1:4">
      <c r="A84">
        <v>81</v>
      </c>
      <c r="B84" s="457" t="s">
        <v>506</v>
      </c>
      <c r="C84" s="458" t="s">
        <v>507</v>
      </c>
      <c r="D84" s="458" t="s">
        <v>340</v>
      </c>
    </row>
    <row r="85" spans="1:4">
      <c r="A85">
        <v>82</v>
      </c>
      <c r="B85" s="457" t="s">
        <v>508</v>
      </c>
      <c r="C85" s="458" t="s">
        <v>509</v>
      </c>
      <c r="D85" s="458" t="s">
        <v>340</v>
      </c>
    </row>
    <row r="86" spans="1:4">
      <c r="A86">
        <v>83</v>
      </c>
      <c r="B86" s="457" t="s">
        <v>510</v>
      </c>
      <c r="C86" s="458" t="s">
        <v>511</v>
      </c>
      <c r="D86" s="458" t="s">
        <v>374</v>
      </c>
    </row>
    <row r="87" spans="1:4">
      <c r="A87">
        <v>84</v>
      </c>
      <c r="B87" s="457" t="s">
        <v>512</v>
      </c>
      <c r="C87" s="458" t="s">
        <v>513</v>
      </c>
      <c r="D87" s="458" t="s">
        <v>348</v>
      </c>
    </row>
    <row r="88" spans="1:4">
      <c r="A88">
        <v>85</v>
      </c>
      <c r="B88" s="457" t="s">
        <v>514</v>
      </c>
      <c r="C88" s="458" t="s">
        <v>515</v>
      </c>
      <c r="D88" s="458" t="s">
        <v>340</v>
      </c>
    </row>
    <row r="89" spans="1:4">
      <c r="A89">
        <v>86</v>
      </c>
      <c r="B89" s="457" t="s">
        <v>516</v>
      </c>
      <c r="C89" s="458" t="s">
        <v>517</v>
      </c>
      <c r="D89" s="458" t="s">
        <v>340</v>
      </c>
    </row>
    <row r="90" spans="1:4">
      <c r="A90">
        <v>87</v>
      </c>
      <c r="B90" s="457" t="s">
        <v>518</v>
      </c>
      <c r="C90" s="458" t="s">
        <v>519</v>
      </c>
      <c r="D90" s="458" t="s">
        <v>340</v>
      </c>
    </row>
    <row r="91" spans="1:4">
      <c r="A91">
        <v>88</v>
      </c>
      <c r="B91" s="457" t="s">
        <v>520</v>
      </c>
      <c r="C91" s="458" t="s">
        <v>521</v>
      </c>
      <c r="D91" s="458" t="s">
        <v>345</v>
      </c>
    </row>
    <row r="92" spans="1:4">
      <c r="A92">
        <v>89</v>
      </c>
      <c r="B92" s="457" t="s">
        <v>522</v>
      </c>
      <c r="C92" s="458" t="s">
        <v>523</v>
      </c>
      <c r="D92" s="458" t="s">
        <v>345</v>
      </c>
    </row>
    <row r="93" spans="1:4">
      <c r="A93">
        <v>90</v>
      </c>
      <c r="B93" s="457" t="s">
        <v>524</v>
      </c>
      <c r="C93" s="458" t="s">
        <v>525</v>
      </c>
      <c r="D93" s="458" t="s">
        <v>340</v>
      </c>
    </row>
    <row r="94" spans="1:4">
      <c r="A94">
        <v>91</v>
      </c>
      <c r="B94" s="457" t="s">
        <v>526</v>
      </c>
      <c r="C94" s="458" t="s">
        <v>527</v>
      </c>
      <c r="D94" s="458" t="s">
        <v>340</v>
      </c>
    </row>
    <row r="95" spans="1:4">
      <c r="A95">
        <v>92</v>
      </c>
      <c r="B95" s="457" t="s">
        <v>528</v>
      </c>
      <c r="C95" s="458" t="s">
        <v>529</v>
      </c>
      <c r="D95" s="458" t="s">
        <v>340</v>
      </c>
    </row>
    <row r="96" spans="1:4">
      <c r="A96">
        <v>93</v>
      </c>
      <c r="B96" s="457" t="s">
        <v>530</v>
      </c>
      <c r="C96" s="458" t="s">
        <v>531</v>
      </c>
      <c r="D96" s="458" t="s">
        <v>340</v>
      </c>
    </row>
    <row r="97" spans="1:4">
      <c r="A97">
        <v>94</v>
      </c>
      <c r="B97" s="457" t="s">
        <v>532</v>
      </c>
      <c r="C97" s="458" t="s">
        <v>533</v>
      </c>
      <c r="D97" s="458" t="s">
        <v>340</v>
      </c>
    </row>
    <row r="98" spans="1:4">
      <c r="A98">
        <v>95</v>
      </c>
      <c r="B98" s="457" t="s">
        <v>534</v>
      </c>
      <c r="C98" s="458" t="s">
        <v>535</v>
      </c>
      <c r="D98" s="458" t="s">
        <v>340</v>
      </c>
    </row>
    <row r="99" spans="1:4">
      <c r="A99">
        <v>96</v>
      </c>
      <c r="B99" s="457" t="s">
        <v>536</v>
      </c>
      <c r="C99" s="458" t="s">
        <v>537</v>
      </c>
      <c r="D99" s="458" t="s">
        <v>340</v>
      </c>
    </row>
    <row r="100" spans="1:4">
      <c r="A100">
        <v>97</v>
      </c>
      <c r="B100" s="457" t="s">
        <v>538</v>
      </c>
      <c r="C100" s="458" t="s">
        <v>539</v>
      </c>
      <c r="D100" s="458" t="s">
        <v>345</v>
      </c>
    </row>
    <row r="101" spans="1:4">
      <c r="A101">
        <v>98</v>
      </c>
      <c r="B101" s="457" t="s">
        <v>540</v>
      </c>
      <c r="C101" s="458" t="s">
        <v>541</v>
      </c>
      <c r="D101" s="458" t="s">
        <v>340</v>
      </c>
    </row>
    <row r="102" spans="1:4">
      <c r="A102">
        <v>99</v>
      </c>
      <c r="B102" s="457" t="s">
        <v>542</v>
      </c>
      <c r="C102" s="458" t="s">
        <v>543</v>
      </c>
      <c r="D102" s="458" t="s">
        <v>340</v>
      </c>
    </row>
    <row r="103" spans="1:4">
      <c r="A103">
        <v>100</v>
      </c>
      <c r="B103" s="457" t="s">
        <v>544</v>
      </c>
      <c r="C103" s="458" t="s">
        <v>545</v>
      </c>
      <c r="D103" s="458" t="s">
        <v>397</v>
      </c>
    </row>
    <row r="104" spans="1:4">
      <c r="A104">
        <v>101</v>
      </c>
      <c r="B104" s="457" t="s">
        <v>546</v>
      </c>
      <c r="C104" s="458" t="s">
        <v>547</v>
      </c>
      <c r="D104" s="458" t="s">
        <v>340</v>
      </c>
    </row>
    <row r="105" spans="1:4">
      <c r="A105">
        <v>102</v>
      </c>
      <c r="B105" s="457" t="s">
        <v>548</v>
      </c>
      <c r="C105" s="458" t="s">
        <v>549</v>
      </c>
      <c r="D105" s="458" t="s">
        <v>340</v>
      </c>
    </row>
    <row r="106" spans="1:4">
      <c r="A106">
        <v>103</v>
      </c>
      <c r="B106" s="457" t="s">
        <v>550</v>
      </c>
      <c r="C106" s="458" t="s">
        <v>551</v>
      </c>
      <c r="D106" s="458" t="s">
        <v>340</v>
      </c>
    </row>
    <row r="107" spans="1:4">
      <c r="A107">
        <v>104</v>
      </c>
      <c r="B107" s="457" t="s">
        <v>552</v>
      </c>
      <c r="C107" s="458" t="s">
        <v>553</v>
      </c>
      <c r="D107" s="458" t="s">
        <v>340</v>
      </c>
    </row>
    <row r="108" spans="1:4">
      <c r="A108">
        <v>105</v>
      </c>
      <c r="B108" s="457" t="s">
        <v>554</v>
      </c>
      <c r="C108" s="458" t="s">
        <v>555</v>
      </c>
      <c r="D108" s="458" t="s">
        <v>340</v>
      </c>
    </row>
    <row r="109" spans="1:4">
      <c r="A109">
        <v>106</v>
      </c>
      <c r="B109" s="457" t="s">
        <v>556</v>
      </c>
      <c r="C109" s="458" t="s">
        <v>557</v>
      </c>
      <c r="D109" s="458" t="s">
        <v>340</v>
      </c>
    </row>
    <row r="110" spans="1:4">
      <c r="A110">
        <v>107</v>
      </c>
      <c r="B110" s="457" t="s">
        <v>558</v>
      </c>
      <c r="C110" s="458" t="s">
        <v>559</v>
      </c>
      <c r="D110" s="458" t="s">
        <v>340</v>
      </c>
    </row>
    <row r="111" spans="1:4">
      <c r="A111">
        <v>108</v>
      </c>
      <c r="B111" s="457" t="s">
        <v>560</v>
      </c>
      <c r="C111" s="458" t="s">
        <v>561</v>
      </c>
      <c r="D111" s="458" t="s">
        <v>340</v>
      </c>
    </row>
    <row r="112" spans="1:4">
      <c r="A112">
        <v>109</v>
      </c>
      <c r="B112" s="457" t="s">
        <v>562</v>
      </c>
      <c r="C112" s="458" t="s">
        <v>563</v>
      </c>
      <c r="D112" s="458" t="s">
        <v>353</v>
      </c>
    </row>
    <row r="113" spans="1:4">
      <c r="A113">
        <v>110</v>
      </c>
      <c r="B113" s="457" t="s">
        <v>564</v>
      </c>
      <c r="C113" s="458" t="s">
        <v>565</v>
      </c>
      <c r="D113" s="458" t="s">
        <v>340</v>
      </c>
    </row>
    <row r="114" spans="1:4">
      <c r="A114">
        <v>111</v>
      </c>
      <c r="B114" s="457" t="s">
        <v>566</v>
      </c>
      <c r="C114" s="458" t="s">
        <v>567</v>
      </c>
      <c r="D114" s="458" t="s">
        <v>374</v>
      </c>
    </row>
    <row r="115" spans="1:4">
      <c r="A115">
        <v>112</v>
      </c>
      <c r="B115" s="457" t="s">
        <v>568</v>
      </c>
      <c r="C115" s="458" t="s">
        <v>569</v>
      </c>
      <c r="D115" s="458" t="s">
        <v>340</v>
      </c>
    </row>
    <row r="116" spans="1:4">
      <c r="A116">
        <v>113</v>
      </c>
      <c r="B116" s="457" t="s">
        <v>570</v>
      </c>
      <c r="C116" s="458" t="s">
        <v>571</v>
      </c>
      <c r="D116" s="458" t="s">
        <v>340</v>
      </c>
    </row>
    <row r="117" spans="1:4">
      <c r="A117">
        <v>114</v>
      </c>
      <c r="B117" s="457" t="s">
        <v>572</v>
      </c>
      <c r="C117" s="458" t="s">
        <v>573</v>
      </c>
      <c r="D117" s="458" t="s">
        <v>340</v>
      </c>
    </row>
    <row r="118" spans="1:4">
      <c r="A118">
        <v>115</v>
      </c>
      <c r="B118" s="457" t="s">
        <v>574</v>
      </c>
      <c r="C118" s="458" t="s">
        <v>575</v>
      </c>
      <c r="D118" s="458" t="s">
        <v>397</v>
      </c>
    </row>
    <row r="119" spans="1:4">
      <c r="A119">
        <v>116</v>
      </c>
      <c r="B119" s="457" t="s">
        <v>576</v>
      </c>
      <c r="C119" s="458" t="s">
        <v>577</v>
      </c>
      <c r="D119" s="458" t="s">
        <v>340</v>
      </c>
    </row>
    <row r="120" spans="1:4">
      <c r="A120">
        <v>117</v>
      </c>
      <c r="B120" s="457" t="s">
        <v>578</v>
      </c>
      <c r="C120" s="458" t="s">
        <v>579</v>
      </c>
      <c r="D120" s="458" t="s">
        <v>340</v>
      </c>
    </row>
    <row r="121" spans="1:4">
      <c r="A121">
        <v>118</v>
      </c>
      <c r="B121" s="457" t="s">
        <v>580</v>
      </c>
      <c r="C121" s="458" t="s">
        <v>581</v>
      </c>
      <c r="D121" s="458" t="s">
        <v>340</v>
      </c>
    </row>
    <row r="122" spans="1:4">
      <c r="A122">
        <v>119</v>
      </c>
      <c r="B122" s="457" t="s">
        <v>582</v>
      </c>
      <c r="C122" s="458" t="s">
        <v>583</v>
      </c>
      <c r="D122" s="458" t="s">
        <v>345</v>
      </c>
    </row>
    <row r="123" spans="1:4">
      <c r="A123">
        <v>120</v>
      </c>
      <c r="B123" s="457" t="s">
        <v>584</v>
      </c>
      <c r="C123" s="458" t="s">
        <v>585</v>
      </c>
      <c r="D123" s="458" t="s">
        <v>340</v>
      </c>
    </row>
    <row r="124" spans="1:4">
      <c r="A124">
        <v>121</v>
      </c>
      <c r="B124" s="457" t="s">
        <v>586</v>
      </c>
      <c r="C124" s="458" t="s">
        <v>587</v>
      </c>
      <c r="D124" s="458" t="s">
        <v>348</v>
      </c>
    </row>
    <row r="125" spans="1:4">
      <c r="A125">
        <v>122</v>
      </c>
      <c r="B125" s="457" t="s">
        <v>588</v>
      </c>
      <c r="C125" s="458" t="s">
        <v>589</v>
      </c>
      <c r="D125" s="458" t="s">
        <v>340</v>
      </c>
    </row>
    <row r="126" spans="1:4">
      <c r="A126">
        <v>123</v>
      </c>
      <c r="B126" s="457" t="s">
        <v>590</v>
      </c>
      <c r="C126" s="458" t="s">
        <v>591</v>
      </c>
      <c r="D126" s="458" t="s">
        <v>340</v>
      </c>
    </row>
    <row r="127" spans="1:4">
      <c r="A127">
        <v>124</v>
      </c>
      <c r="B127" s="457" t="s">
        <v>592</v>
      </c>
      <c r="C127" s="458" t="s">
        <v>593</v>
      </c>
      <c r="D127" s="458" t="s">
        <v>340</v>
      </c>
    </row>
    <row r="128" spans="1:4">
      <c r="A128">
        <v>125</v>
      </c>
      <c r="B128" s="457" t="s">
        <v>594</v>
      </c>
      <c r="C128" s="458" t="s">
        <v>595</v>
      </c>
      <c r="D128" s="458" t="s">
        <v>340</v>
      </c>
    </row>
    <row r="129" spans="1:4">
      <c r="A129">
        <v>126</v>
      </c>
      <c r="B129" s="457" t="s">
        <v>596</v>
      </c>
      <c r="C129" s="458" t="s">
        <v>597</v>
      </c>
      <c r="D129" s="458" t="s">
        <v>340</v>
      </c>
    </row>
    <row r="130" spans="1:4">
      <c r="A130">
        <v>127</v>
      </c>
      <c r="B130" s="457" t="s">
        <v>598</v>
      </c>
      <c r="C130" s="458" t="s">
        <v>599</v>
      </c>
      <c r="D130" s="458" t="s">
        <v>340</v>
      </c>
    </row>
    <row r="131" spans="1:4">
      <c r="A131">
        <v>128</v>
      </c>
      <c r="B131" s="457" t="s">
        <v>600</v>
      </c>
      <c r="C131" s="458" t="s">
        <v>601</v>
      </c>
      <c r="D131" s="458" t="s">
        <v>340</v>
      </c>
    </row>
    <row r="132" spans="1:4">
      <c r="A132">
        <v>129</v>
      </c>
      <c r="B132" s="457" t="s">
        <v>602</v>
      </c>
      <c r="C132" s="458" t="s">
        <v>603</v>
      </c>
      <c r="D132" s="458" t="s">
        <v>340</v>
      </c>
    </row>
    <row r="133" spans="1:4">
      <c r="A133">
        <v>130</v>
      </c>
      <c r="B133" s="457" t="s">
        <v>604</v>
      </c>
      <c r="C133" s="458" t="s">
        <v>605</v>
      </c>
      <c r="D133" s="458" t="s">
        <v>340</v>
      </c>
    </row>
    <row r="134" spans="1:4">
      <c r="A134">
        <v>131</v>
      </c>
      <c r="B134" s="457" t="s">
        <v>606</v>
      </c>
      <c r="C134" s="458" t="s">
        <v>607</v>
      </c>
      <c r="D134" s="458" t="s">
        <v>340</v>
      </c>
    </row>
    <row r="135" spans="1:4">
      <c r="A135">
        <v>132</v>
      </c>
      <c r="B135" s="457" t="s">
        <v>608</v>
      </c>
      <c r="C135" s="458" t="s">
        <v>609</v>
      </c>
      <c r="D135" s="458" t="s">
        <v>340</v>
      </c>
    </row>
    <row r="136" spans="1:4">
      <c r="A136">
        <v>133</v>
      </c>
      <c r="B136" s="457" t="s">
        <v>610</v>
      </c>
      <c r="C136" s="458" t="s">
        <v>611</v>
      </c>
      <c r="D136" s="458" t="s">
        <v>340</v>
      </c>
    </row>
    <row r="137" spans="1:4">
      <c r="A137">
        <v>134</v>
      </c>
      <c r="B137" s="457" t="s">
        <v>612</v>
      </c>
      <c r="C137" s="458" t="s">
        <v>613</v>
      </c>
      <c r="D137" s="458" t="s">
        <v>340</v>
      </c>
    </row>
    <row r="138" spans="1:4">
      <c r="A138">
        <v>135</v>
      </c>
      <c r="B138" s="457" t="s">
        <v>614</v>
      </c>
      <c r="C138" s="458" t="s">
        <v>615</v>
      </c>
      <c r="D138" s="458" t="s">
        <v>340</v>
      </c>
    </row>
    <row r="139" spans="1:4">
      <c r="A139">
        <v>136</v>
      </c>
      <c r="B139" s="457" t="s">
        <v>616</v>
      </c>
      <c r="C139" s="458" t="s">
        <v>617</v>
      </c>
      <c r="D139" s="458" t="s">
        <v>340</v>
      </c>
    </row>
    <row r="140" spans="1:4">
      <c r="A140">
        <v>137</v>
      </c>
      <c r="B140" s="457" t="s">
        <v>618</v>
      </c>
      <c r="C140" s="458" t="s">
        <v>619</v>
      </c>
      <c r="D140" s="458" t="s">
        <v>340</v>
      </c>
    </row>
    <row r="141" spans="1:4">
      <c r="A141">
        <v>138</v>
      </c>
      <c r="B141" s="457" t="s">
        <v>620</v>
      </c>
      <c r="C141" s="458" t="s">
        <v>621</v>
      </c>
      <c r="D141" s="458" t="s">
        <v>340</v>
      </c>
    </row>
    <row r="142" spans="1:4">
      <c r="A142">
        <v>139</v>
      </c>
      <c r="B142" s="457" t="s">
        <v>622</v>
      </c>
      <c r="C142" s="458" t="s">
        <v>623</v>
      </c>
      <c r="D142" s="458" t="s">
        <v>340</v>
      </c>
    </row>
    <row r="143" spans="1:4">
      <c r="A143">
        <v>140</v>
      </c>
      <c r="B143" s="457" t="s">
        <v>624</v>
      </c>
      <c r="C143" s="458" t="s">
        <v>625</v>
      </c>
      <c r="D143" s="458" t="s">
        <v>340</v>
      </c>
    </row>
    <row r="144" spans="1:4">
      <c r="A144">
        <v>141</v>
      </c>
      <c r="B144" s="457" t="s">
        <v>626</v>
      </c>
      <c r="C144" s="458" t="s">
        <v>627</v>
      </c>
      <c r="D144" s="458" t="s">
        <v>340</v>
      </c>
    </row>
    <row r="145" spans="1:4">
      <c r="A145">
        <v>142</v>
      </c>
      <c r="B145" s="457" t="s">
        <v>628</v>
      </c>
      <c r="C145" s="458" t="s">
        <v>629</v>
      </c>
      <c r="D145" s="458" t="s">
        <v>340</v>
      </c>
    </row>
    <row r="146" spans="1:4">
      <c r="A146">
        <v>143</v>
      </c>
      <c r="B146" s="457" t="s">
        <v>630</v>
      </c>
      <c r="C146" s="458" t="s">
        <v>631</v>
      </c>
      <c r="D146" s="458" t="s">
        <v>340</v>
      </c>
    </row>
    <row r="147" spans="1:4">
      <c r="A147">
        <v>144</v>
      </c>
      <c r="B147" s="457" t="s">
        <v>632</v>
      </c>
      <c r="C147" s="458" t="s">
        <v>633</v>
      </c>
      <c r="D147" s="458" t="s">
        <v>340</v>
      </c>
    </row>
    <row r="148" spans="1:4">
      <c r="A148">
        <v>145</v>
      </c>
      <c r="B148" s="457" t="s">
        <v>634</v>
      </c>
      <c r="C148" s="458" t="s">
        <v>635</v>
      </c>
      <c r="D148" s="458" t="s">
        <v>340</v>
      </c>
    </row>
    <row r="149" spans="1:4">
      <c r="A149">
        <v>146</v>
      </c>
      <c r="B149" s="457" t="s">
        <v>636</v>
      </c>
      <c r="C149" s="458" t="s">
        <v>637</v>
      </c>
      <c r="D149" s="458" t="s">
        <v>345</v>
      </c>
    </row>
    <row r="150" spans="1:4">
      <c r="A150">
        <v>147</v>
      </c>
      <c r="B150" s="457" t="s">
        <v>638</v>
      </c>
      <c r="C150" s="458" t="s">
        <v>639</v>
      </c>
      <c r="D150" s="458" t="s">
        <v>340</v>
      </c>
    </row>
    <row r="151" spans="1:4">
      <c r="A151">
        <v>148</v>
      </c>
      <c r="B151" s="457" t="s">
        <v>640</v>
      </c>
      <c r="C151" s="458" t="s">
        <v>641</v>
      </c>
      <c r="D151" s="458" t="s">
        <v>340</v>
      </c>
    </row>
    <row r="152" spans="1:4">
      <c r="A152">
        <v>149</v>
      </c>
      <c r="B152" s="457" t="s">
        <v>642</v>
      </c>
      <c r="C152" s="458" t="s">
        <v>643</v>
      </c>
      <c r="D152" s="458" t="s">
        <v>348</v>
      </c>
    </row>
    <row r="153" spans="1:4">
      <c r="A153">
        <v>150</v>
      </c>
      <c r="B153" s="457" t="s">
        <v>644</v>
      </c>
      <c r="C153" s="458" t="s">
        <v>645</v>
      </c>
      <c r="D153" s="458" t="s">
        <v>353</v>
      </c>
    </row>
    <row r="154" spans="1:4">
      <c r="A154">
        <v>151</v>
      </c>
      <c r="B154" s="457" t="s">
        <v>646</v>
      </c>
      <c r="C154" s="458" t="s">
        <v>647</v>
      </c>
      <c r="D154" s="458" t="s">
        <v>294</v>
      </c>
    </row>
    <row r="155" spans="1:4">
      <c r="A155">
        <v>152</v>
      </c>
      <c r="B155" s="457" t="s">
        <v>648</v>
      </c>
      <c r="C155" s="458" t="s">
        <v>649</v>
      </c>
      <c r="D155" s="458" t="s">
        <v>340</v>
      </c>
    </row>
    <row r="156" spans="1:4">
      <c r="A156">
        <v>153</v>
      </c>
      <c r="B156" s="457" t="s">
        <v>650</v>
      </c>
      <c r="C156" s="458" t="s">
        <v>651</v>
      </c>
      <c r="D156" s="458" t="s">
        <v>294</v>
      </c>
    </row>
    <row r="157" spans="1:4">
      <c r="A157">
        <v>154</v>
      </c>
      <c r="B157" s="457" t="s">
        <v>652</v>
      </c>
      <c r="C157" s="458" t="s">
        <v>653</v>
      </c>
      <c r="D157" s="458" t="s">
        <v>345</v>
      </c>
    </row>
    <row r="158" spans="1:4">
      <c r="A158">
        <v>155</v>
      </c>
      <c r="B158" s="457" t="s">
        <v>654</v>
      </c>
      <c r="C158" s="458" t="s">
        <v>655</v>
      </c>
      <c r="D158" s="458" t="s">
        <v>360</v>
      </c>
    </row>
    <row r="159" spans="1:4">
      <c r="A159">
        <v>156</v>
      </c>
      <c r="B159" s="457" t="s">
        <v>656</v>
      </c>
      <c r="C159" s="458" t="s">
        <v>657</v>
      </c>
      <c r="D159" s="458" t="s">
        <v>353</v>
      </c>
    </row>
    <row r="160" spans="1:4">
      <c r="A160">
        <v>157</v>
      </c>
      <c r="B160" s="457" t="s">
        <v>658</v>
      </c>
      <c r="C160" s="458" t="s">
        <v>659</v>
      </c>
      <c r="D160" s="458" t="s">
        <v>397</v>
      </c>
    </row>
    <row r="161" spans="1:4">
      <c r="A161">
        <v>158</v>
      </c>
      <c r="B161" s="457" t="s">
        <v>660</v>
      </c>
      <c r="C161" s="458" t="s">
        <v>661</v>
      </c>
      <c r="D161" s="458" t="s">
        <v>353</v>
      </c>
    </row>
    <row r="162" spans="1:4">
      <c r="A162">
        <v>159</v>
      </c>
      <c r="B162" s="457" t="s">
        <v>662</v>
      </c>
      <c r="C162" s="458" t="s">
        <v>663</v>
      </c>
      <c r="D162" s="458" t="s">
        <v>360</v>
      </c>
    </row>
    <row r="163" spans="1:4">
      <c r="A163">
        <v>160</v>
      </c>
      <c r="B163" s="457" t="s">
        <v>664</v>
      </c>
      <c r="C163" s="458" t="s">
        <v>665</v>
      </c>
      <c r="D163" s="458" t="s">
        <v>353</v>
      </c>
    </row>
    <row r="164" spans="1:4">
      <c r="A164">
        <v>161</v>
      </c>
      <c r="B164" s="457" t="s">
        <v>666</v>
      </c>
      <c r="C164" s="458" t="s">
        <v>667</v>
      </c>
      <c r="D164" s="458" t="s">
        <v>294</v>
      </c>
    </row>
    <row r="165" spans="1:4">
      <c r="A165">
        <v>162</v>
      </c>
      <c r="B165" s="457" t="s">
        <v>668</v>
      </c>
      <c r="C165" s="458" t="s">
        <v>669</v>
      </c>
      <c r="D165" s="458" t="s">
        <v>360</v>
      </c>
    </row>
    <row r="166" spans="1:4">
      <c r="A166">
        <v>163</v>
      </c>
      <c r="B166" s="457" t="s">
        <v>670</v>
      </c>
      <c r="C166" s="458" t="s">
        <v>671</v>
      </c>
      <c r="D166" s="458" t="s">
        <v>397</v>
      </c>
    </row>
    <row r="167" spans="1:4">
      <c r="A167">
        <v>164</v>
      </c>
      <c r="B167" s="457" t="s">
        <v>672</v>
      </c>
      <c r="C167" s="458" t="s">
        <v>673</v>
      </c>
      <c r="D167" s="458" t="s">
        <v>353</v>
      </c>
    </row>
    <row r="168" spans="1:4">
      <c r="A168">
        <v>165</v>
      </c>
      <c r="B168" s="457" t="s">
        <v>674</v>
      </c>
      <c r="C168" s="458" t="s">
        <v>675</v>
      </c>
      <c r="D168" s="458" t="s">
        <v>345</v>
      </c>
    </row>
    <row r="169" spans="1:4">
      <c r="A169">
        <v>166</v>
      </c>
      <c r="B169" s="457" t="s">
        <v>676</v>
      </c>
      <c r="C169" s="458" t="s">
        <v>677</v>
      </c>
      <c r="D169" s="458" t="s">
        <v>348</v>
      </c>
    </row>
    <row r="170" spans="1:4">
      <c r="A170">
        <v>167</v>
      </c>
      <c r="B170" s="457" t="s">
        <v>678</v>
      </c>
      <c r="C170" s="458" t="s">
        <v>679</v>
      </c>
      <c r="D170" s="458" t="s">
        <v>340</v>
      </c>
    </row>
    <row r="171" spans="1:4">
      <c r="A171">
        <v>168</v>
      </c>
      <c r="B171" s="457" t="s">
        <v>680</v>
      </c>
      <c r="C171" s="458" t="s">
        <v>681</v>
      </c>
      <c r="D171" s="458" t="s">
        <v>340</v>
      </c>
    </row>
    <row r="172" spans="1:4">
      <c r="A172">
        <v>169</v>
      </c>
      <c r="B172" s="457" t="s">
        <v>682</v>
      </c>
      <c r="C172" s="458" t="s">
        <v>683</v>
      </c>
      <c r="D172" s="458" t="s">
        <v>340</v>
      </c>
    </row>
    <row r="173" spans="1:4">
      <c r="A173">
        <v>170</v>
      </c>
      <c r="B173" s="457" t="s">
        <v>684</v>
      </c>
      <c r="C173" s="458" t="s">
        <v>685</v>
      </c>
      <c r="D173" s="458" t="s">
        <v>353</v>
      </c>
    </row>
    <row r="174" spans="1:4">
      <c r="A174">
        <v>171</v>
      </c>
      <c r="B174" s="457" t="s">
        <v>686</v>
      </c>
      <c r="C174" s="458" t="s">
        <v>687</v>
      </c>
      <c r="D174" s="458" t="s">
        <v>348</v>
      </c>
    </row>
    <row r="175" spans="1:4">
      <c r="A175">
        <v>172</v>
      </c>
      <c r="B175" s="457" t="s">
        <v>688</v>
      </c>
      <c r="C175" s="458" t="s">
        <v>689</v>
      </c>
      <c r="D175" s="458" t="s">
        <v>353</v>
      </c>
    </row>
    <row r="176" spans="1:4">
      <c r="A176">
        <v>173</v>
      </c>
      <c r="B176" s="457" t="s">
        <v>690</v>
      </c>
      <c r="C176" s="458" t="s">
        <v>691</v>
      </c>
      <c r="D176" s="458" t="s">
        <v>340</v>
      </c>
    </row>
    <row r="177" spans="1:4">
      <c r="A177">
        <v>174</v>
      </c>
      <c r="B177" s="457" t="s">
        <v>692</v>
      </c>
      <c r="C177" s="458" t="s">
        <v>693</v>
      </c>
      <c r="D177" s="458" t="s">
        <v>353</v>
      </c>
    </row>
    <row r="178" spans="1:4">
      <c r="A178">
        <v>175</v>
      </c>
      <c r="B178" s="457" t="s">
        <v>694</v>
      </c>
      <c r="C178" s="458" t="s">
        <v>695</v>
      </c>
      <c r="D178" s="458" t="s">
        <v>353</v>
      </c>
    </row>
    <row r="179" spans="1:4">
      <c r="A179">
        <v>176</v>
      </c>
      <c r="B179" s="457" t="s">
        <v>696</v>
      </c>
      <c r="C179" s="458" t="s">
        <v>697</v>
      </c>
      <c r="D179" s="458" t="s">
        <v>353</v>
      </c>
    </row>
    <row r="180" spans="1:4">
      <c r="A180">
        <v>177</v>
      </c>
      <c r="B180" s="457" t="s">
        <v>698</v>
      </c>
      <c r="C180" s="458" t="s">
        <v>699</v>
      </c>
      <c r="D180" s="458" t="s">
        <v>353</v>
      </c>
    </row>
    <row r="181" spans="1:4">
      <c r="A181">
        <v>178</v>
      </c>
      <c r="B181" s="457" t="s">
        <v>700</v>
      </c>
      <c r="C181" s="458" t="s">
        <v>701</v>
      </c>
      <c r="D181" s="458" t="s">
        <v>340</v>
      </c>
    </row>
    <row r="182" spans="1:4">
      <c r="A182">
        <v>179</v>
      </c>
      <c r="B182" s="457" t="s">
        <v>702</v>
      </c>
      <c r="C182" s="458" t="s">
        <v>703</v>
      </c>
      <c r="D182" s="458" t="s">
        <v>294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284</v>
      </c>
    </row>
    <row r="2" spans="1:5" ht="33.75" customHeight="1"/>
    <row r="3" spans="1:5" ht="20.100000000000001" customHeight="1">
      <c r="A3" s="478" t="s">
        <v>283</v>
      </c>
      <c r="B3" s="476" t="s">
        <v>6</v>
      </c>
      <c r="C3" s="477"/>
      <c r="D3" s="476" t="s">
        <v>36</v>
      </c>
      <c r="E3" s="477"/>
    </row>
    <row r="4" spans="1:5" ht="20.100000000000001" customHeight="1">
      <c r="A4" s="479"/>
      <c r="B4" s="462" t="s">
        <v>278</v>
      </c>
      <c r="C4" s="462" t="s">
        <v>279</v>
      </c>
      <c r="D4" s="462" t="s">
        <v>278</v>
      </c>
      <c r="E4" s="462" t="s">
        <v>279</v>
      </c>
    </row>
    <row r="5" spans="1:5" ht="20.100000000000001" customHeight="1">
      <c r="A5" s="462" t="s">
        <v>280</v>
      </c>
      <c r="B5" s="463">
        <v>0.26776064348720663</v>
      </c>
      <c r="C5" s="463">
        <v>0.73223935651279337</v>
      </c>
      <c r="D5" s="463">
        <v>0.28797288357183948</v>
      </c>
      <c r="E5" s="463">
        <v>0.71202711642816041</v>
      </c>
    </row>
    <row r="6" spans="1:5" ht="20.100000000000001" customHeight="1">
      <c r="A6" s="462" t="s">
        <v>281</v>
      </c>
      <c r="B6" s="463">
        <v>0.22535948027528019</v>
      </c>
      <c r="C6" s="463">
        <v>0.77464051972471981</v>
      </c>
      <c r="D6" s="463">
        <v>0.36659949034826206</v>
      </c>
      <c r="E6" s="463">
        <v>0.633400509651738</v>
      </c>
    </row>
    <row r="7" spans="1:5" ht="20.100000000000001" customHeight="1">
      <c r="A7" s="462" t="s">
        <v>282</v>
      </c>
      <c r="B7" s="463">
        <v>0.24753724830714338</v>
      </c>
      <c r="C7" s="463">
        <v>0.75246275169285648</v>
      </c>
      <c r="D7" s="463">
        <v>0.34448380169094828</v>
      </c>
      <c r="E7" s="463">
        <v>0.65551619830905172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1"/>
    </row>
    <row r="8" spans="2:17" ht="15">
      <c r="B8" s="338"/>
      <c r="C8" s="339"/>
      <c r="H8" s="302"/>
      <c r="J8" s="481"/>
    </row>
    <row r="9" spans="2:17" ht="22.5" customHeight="1">
      <c r="B9" s="340"/>
      <c r="C9" s="341"/>
      <c r="H9" s="302"/>
      <c r="J9" s="481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1"/>
    </row>
    <row r="11" spans="2:17" ht="11.25" customHeight="1" thickBot="1">
      <c r="D11" s="316"/>
      <c r="E11" s="316"/>
      <c r="F11" s="316"/>
      <c r="G11" s="316"/>
      <c r="H11" s="316"/>
      <c r="I11" s="316"/>
      <c r="J11" s="481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93" t="s">
        <v>164</v>
      </c>
      <c r="F13" s="494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335</v>
      </c>
      <c r="D15" s="329"/>
      <c r="E15" s="434" t="s">
        <v>165</v>
      </c>
      <c r="F15" s="344">
        <f>Complementary_Inf!$F$15</f>
        <v>21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180</v>
      </c>
      <c r="F18" s="332">
        <f>Complementary_Inf!$F$18</f>
        <v>128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22</v>
      </c>
      <c r="F20" s="333">
        <f>Complementary_Inf!$F$20</f>
        <v>20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9"/>
      <c r="D29" s="490"/>
      <c r="E29" s="484" t="s">
        <v>253</v>
      </c>
      <c r="F29" s="486" t="s">
        <v>211</v>
      </c>
      <c r="G29" s="487"/>
      <c r="H29" s="487"/>
      <c r="I29" s="488"/>
      <c r="J29" s="327"/>
    </row>
    <row r="30" spans="2:10" ht="45.75" thickBot="1">
      <c r="B30" s="321"/>
      <c r="C30" s="491"/>
      <c r="D30" s="492"/>
      <c r="E30" s="485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82" t="s">
        <v>252</v>
      </c>
      <c r="D31" s="483"/>
      <c r="E31" s="357">
        <f>Complementary_Inf!$E$31</f>
        <v>23360.980408070001</v>
      </c>
      <c r="F31" s="358">
        <f>Complementary_Inf!$F$31</f>
        <v>0</v>
      </c>
      <c r="G31" s="359">
        <f>Complementary_Inf!$G$31</f>
        <v>7.6400771100000009</v>
      </c>
      <c r="H31" s="359">
        <f>Complementary_Inf!$H$31</f>
        <v>14919.655452574987</v>
      </c>
      <c r="I31" s="360">
        <f>Complementary_Inf!$I$31</f>
        <v>0</v>
      </c>
      <c r="J31" s="327"/>
    </row>
    <row r="32" spans="2:10">
      <c r="B32" s="321"/>
      <c r="C32" s="480" t="s">
        <v>262</v>
      </c>
      <c r="D32" s="480"/>
      <c r="E32" s="480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2019-10-01T13:02:14Z</dcterms:created>
  <dcterms:modified xsi:type="dcterms:W3CDTF">2019-10-01T13:02:14Z</dcterms:modified>
</cp:coreProperties>
</file>