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filterPrivacy="1" codeName="ThisWorkbook" defaultThemeVersion="164011"/>
  <bookViews>
    <workbookView xWindow="1290" yWindow="960" windowWidth="9645" windowHeight="5160" tabRatio="956"/>
  </bookViews>
  <sheets>
    <sheet name="Banks" sheetId="90" r:id="rId1"/>
    <sheet name="Complementary_Inf_RUS" sheetId="81" r:id="rId2"/>
    <sheet name="A1_RUS" sheetId="82" r:id="rId3"/>
    <sheet name="A2_RUS" sheetId="83" r:id="rId4"/>
    <sheet name="A3_RUS" sheetId="84" r:id="rId5"/>
    <sheet name="A4_RUS" sheetId="85" r:id="rId6"/>
    <sheet name="A5_RUS" sheetId="86" r:id="rId7"/>
    <sheet name="A6_RUS" sheetId="87" r:id="rId8"/>
    <sheet name="A7_RUS" sheetId="88" r:id="rId9"/>
    <sheet name="A8_RUS" sheetId="89" r:id="rId10"/>
    <sheet name="Complementary_Inf" sheetId="80" r:id="rId11"/>
    <sheet name="A1" sheetId="30" r:id="rId12"/>
    <sheet name="A2" sheetId="31" r:id="rId13"/>
    <sheet name="A3" sheetId="32" r:id="rId14"/>
    <sheet name="A4" sheetId="33" r:id="rId15"/>
    <sheet name="A5" sheetId="76" r:id="rId16"/>
    <sheet name="A6" sheetId="35" r:id="rId17"/>
    <sheet name="A7" sheetId="36" r:id="rId18"/>
    <sheet name="A8" sheetId="37" r:id="rId19"/>
  </sheets>
  <definedNames>
    <definedName name="RgFwd">#REF!</definedName>
    <definedName name="RgMatFwd">#REF!</definedName>
    <definedName name="RgMatSwaps">#REF!</definedName>
    <definedName name="RgSpot">#REF!</definedName>
    <definedName name="RgSwaps">#REF!</definedName>
    <definedName name="_xlnm.Print_Area" localSheetId="11">'A1'!$A:$M</definedName>
    <definedName name="_xlnm.Print_Area" localSheetId="2">A1_RUS!$A:$M</definedName>
    <definedName name="_xlnm.Print_Area" localSheetId="12">'A2'!$A$1:$L$58</definedName>
    <definedName name="_xlnm.Print_Area" localSheetId="3">A2_RUS!$A$8:$L$58</definedName>
    <definedName name="_xlnm.Print_Area" localSheetId="13">'A3'!$A$1:$M$61</definedName>
    <definedName name="_xlnm.Print_Area" localSheetId="4">A3_RUS!$A$8:$M$61</definedName>
    <definedName name="_xlnm.Print_Area" localSheetId="14">'A4'!$A$1:$AR$58</definedName>
    <definedName name="_xlnm.Print_Area" localSheetId="5">A4_RUS!$A$4:$AR$60</definedName>
    <definedName name="_xlnm.Print_Area" localSheetId="16">'A6'!$A$1:$L$54</definedName>
    <definedName name="_xlnm.Print_Area" localSheetId="7">A6_RUS!$A$8:$L$54</definedName>
    <definedName name="_xlnm.Print_Area" localSheetId="17">'A7'!$A$1:$M$65</definedName>
    <definedName name="_xlnm.Print_Area" localSheetId="8">A7_RUS!$A$8:$M$61</definedName>
    <definedName name="_xlnm.Print_Area" localSheetId="18">'A8'!$A$1:$AR$53</definedName>
    <definedName name="_xlnm.Print_Area" localSheetId="9">A8_RUS!$A$1:$AR$48</definedName>
    <definedName name="_xlnm.Print_Area" localSheetId="10">Complementary_Inf!$B$2:$J$38</definedName>
    <definedName name="_xlnm.Print_Area" localSheetId="1">Complementary_Inf_RUS!$B$2:$J$38</definedName>
  </definedNames>
  <calcPr calcId="162913" fullCalcOnLoad="1"/>
</workbook>
</file>

<file path=xl/calcChain.xml><?xml version="1.0" encoding="utf-8"?>
<calcChain xmlns="http://schemas.openxmlformats.org/spreadsheetml/2006/main">
  <c r="D13" i="30" l="1"/>
  <c r="E13" i="30"/>
  <c r="F13" i="30"/>
  <c r="G13" i="30"/>
  <c r="H13" i="30"/>
  <c r="I13" i="30"/>
  <c r="J13" i="30"/>
  <c r="K13" i="30"/>
  <c r="L13" i="30"/>
  <c r="M14" i="30"/>
  <c r="M13" i="30" s="1"/>
  <c r="M13" i="82" s="1"/>
  <c r="M15" i="30"/>
  <c r="D16" i="30"/>
  <c r="E16" i="30"/>
  <c r="F16" i="30"/>
  <c r="G16" i="30"/>
  <c r="H16" i="30"/>
  <c r="I16" i="30"/>
  <c r="J16" i="30"/>
  <c r="K16" i="30"/>
  <c r="L16" i="30"/>
  <c r="M16" i="30"/>
  <c r="M17" i="30"/>
  <c r="M18" i="30"/>
  <c r="D19" i="30"/>
  <c r="E19" i="30"/>
  <c r="F19" i="30"/>
  <c r="M19" i="30" s="1"/>
  <c r="M19" i="82" s="1"/>
  <c r="G19" i="30"/>
  <c r="H19" i="30"/>
  <c r="H22" i="30" s="1"/>
  <c r="I19" i="30"/>
  <c r="I22" i="30" s="1"/>
  <c r="I22" i="82" s="1"/>
  <c r="J19" i="30"/>
  <c r="J22" i="30" s="1"/>
  <c r="J22" i="82" s="1"/>
  <c r="K19" i="30"/>
  <c r="K22" i="30" s="1"/>
  <c r="K22" i="82" s="1"/>
  <c r="L19" i="30"/>
  <c r="M20" i="30"/>
  <c r="M21" i="30"/>
  <c r="D22" i="30"/>
  <c r="E22" i="30"/>
  <c r="F22" i="30"/>
  <c r="G22" i="30"/>
  <c r="L22" i="30"/>
  <c r="D25" i="30"/>
  <c r="E25" i="30"/>
  <c r="F25" i="30"/>
  <c r="G25" i="30"/>
  <c r="H25" i="30"/>
  <c r="I25" i="30"/>
  <c r="J25" i="30"/>
  <c r="K25" i="30"/>
  <c r="M25" i="30" s="1"/>
  <c r="M25" i="82" s="1"/>
  <c r="L25" i="30"/>
  <c r="M26" i="30"/>
  <c r="M27" i="30"/>
  <c r="D28" i="30"/>
  <c r="E28" i="30"/>
  <c r="F28" i="30"/>
  <c r="M28" i="30" s="1"/>
  <c r="M28" i="82" s="1"/>
  <c r="G28" i="30"/>
  <c r="H28" i="30"/>
  <c r="I28" i="30"/>
  <c r="J28" i="30"/>
  <c r="K28" i="30"/>
  <c r="L28" i="30"/>
  <c r="M29" i="30"/>
  <c r="M30" i="30"/>
  <c r="D31" i="30"/>
  <c r="D34" i="30" s="1"/>
  <c r="E31" i="30"/>
  <c r="E34" i="30" s="1"/>
  <c r="E34" i="82" s="1"/>
  <c r="F31" i="30"/>
  <c r="G31" i="30"/>
  <c r="H31" i="30"/>
  <c r="I31" i="30"/>
  <c r="J31" i="30"/>
  <c r="J34" i="30" s="1"/>
  <c r="J34" i="82" s="1"/>
  <c r="K31" i="30"/>
  <c r="K34" i="30" s="1"/>
  <c r="K34" i="82" s="1"/>
  <c r="L31" i="30"/>
  <c r="L34" i="30" s="1"/>
  <c r="L34" i="82" s="1"/>
  <c r="M31" i="30"/>
  <c r="M32" i="30"/>
  <c r="M33" i="30"/>
  <c r="F34" i="30"/>
  <c r="G34" i="30"/>
  <c r="H34" i="30"/>
  <c r="I34" i="30"/>
  <c r="M36" i="30"/>
  <c r="M37" i="30"/>
  <c r="M38" i="30"/>
  <c r="D41" i="30"/>
  <c r="M41" i="30" s="1"/>
  <c r="M41" i="82" s="1"/>
  <c r="E41" i="30"/>
  <c r="F41" i="30"/>
  <c r="G41" i="30"/>
  <c r="H41" i="30"/>
  <c r="I41" i="30"/>
  <c r="J41" i="30"/>
  <c r="K41" i="30"/>
  <c r="L41" i="30"/>
  <c r="M42" i="30"/>
  <c r="M43" i="30"/>
  <c r="D44" i="30"/>
  <c r="E44" i="30"/>
  <c r="F44" i="30"/>
  <c r="M44" i="30" s="1"/>
  <c r="M44" i="82" s="1"/>
  <c r="G44" i="30"/>
  <c r="H44" i="30"/>
  <c r="I44" i="30"/>
  <c r="J44" i="30"/>
  <c r="K44" i="30"/>
  <c r="L44" i="30"/>
  <c r="M45" i="30"/>
  <c r="M46" i="30"/>
  <c r="D47" i="30"/>
  <c r="M47" i="30" s="1"/>
  <c r="M47" i="82" s="1"/>
  <c r="E47" i="30"/>
  <c r="F47" i="30"/>
  <c r="G47" i="30"/>
  <c r="H47" i="30"/>
  <c r="I47" i="30"/>
  <c r="I50" i="30" s="1"/>
  <c r="I50" i="82" s="1"/>
  <c r="J47" i="30"/>
  <c r="J50" i="30" s="1"/>
  <c r="J50" i="82" s="1"/>
  <c r="K47" i="30"/>
  <c r="K50" i="30" s="1"/>
  <c r="K50" i="82" s="1"/>
  <c r="L47" i="30"/>
  <c r="L50" i="30" s="1"/>
  <c r="L50" i="82" s="1"/>
  <c r="M48" i="30"/>
  <c r="M49" i="30"/>
  <c r="E50" i="30"/>
  <c r="F50" i="30"/>
  <c r="G50" i="30"/>
  <c r="H50" i="30"/>
  <c r="M52" i="30"/>
  <c r="M53" i="30"/>
  <c r="M54" i="30"/>
  <c r="D13" i="82"/>
  <c r="E13" i="82"/>
  <c r="F13" i="82"/>
  <c r="G13" i="82"/>
  <c r="H13" i="82"/>
  <c r="I13" i="82"/>
  <c r="J13" i="82"/>
  <c r="K13" i="82"/>
  <c r="L13" i="82"/>
  <c r="D14" i="82"/>
  <c r="E14" i="82"/>
  <c r="F14" i="82"/>
  <c r="G14" i="82"/>
  <c r="H14" i="82"/>
  <c r="I14" i="82"/>
  <c r="J14" i="82"/>
  <c r="K14" i="82"/>
  <c r="L14" i="82"/>
  <c r="M14" i="82"/>
  <c r="D15" i="82"/>
  <c r="E15" i="82"/>
  <c r="F15" i="82"/>
  <c r="G15" i="82"/>
  <c r="H15" i="82"/>
  <c r="I15" i="82"/>
  <c r="J15" i="82"/>
  <c r="K15" i="82"/>
  <c r="L15" i="82"/>
  <c r="M15" i="82"/>
  <c r="D16" i="82"/>
  <c r="D23" i="82" s="1"/>
  <c r="E16" i="82"/>
  <c r="F16" i="82"/>
  <c r="G16" i="82"/>
  <c r="H16" i="82"/>
  <c r="I16" i="82"/>
  <c r="J16" i="82"/>
  <c r="K16" i="82"/>
  <c r="L16" i="82"/>
  <c r="M16" i="82"/>
  <c r="D17" i="82"/>
  <c r="E17" i="82"/>
  <c r="F17" i="82"/>
  <c r="G17" i="82"/>
  <c r="H17" i="82"/>
  <c r="I17" i="82"/>
  <c r="J17" i="82"/>
  <c r="K17" i="82"/>
  <c r="L17" i="82"/>
  <c r="M17" i="82"/>
  <c r="D18" i="82"/>
  <c r="E18" i="82"/>
  <c r="F18" i="82"/>
  <c r="G18" i="82"/>
  <c r="H18" i="82"/>
  <c r="I18" i="82"/>
  <c r="J18" i="82"/>
  <c r="K18" i="82"/>
  <c r="L18" i="82"/>
  <c r="M18" i="82"/>
  <c r="D19" i="82"/>
  <c r="E19" i="82"/>
  <c r="F19" i="82"/>
  <c r="G19" i="82"/>
  <c r="H19" i="82"/>
  <c r="I19" i="82"/>
  <c r="J19" i="82"/>
  <c r="K19" i="82"/>
  <c r="L19" i="82"/>
  <c r="D20" i="82"/>
  <c r="E20" i="82"/>
  <c r="F20" i="82"/>
  <c r="G20" i="82"/>
  <c r="H20" i="82"/>
  <c r="I20" i="82"/>
  <c r="J20" i="82"/>
  <c r="K20" i="82"/>
  <c r="L20" i="82"/>
  <c r="M20" i="82"/>
  <c r="D21" i="82"/>
  <c r="E21" i="82"/>
  <c r="F21" i="82"/>
  <c r="G21" i="82"/>
  <c r="H21" i="82"/>
  <c r="I21" i="82"/>
  <c r="J21" i="82"/>
  <c r="K21" i="82"/>
  <c r="L21" i="82"/>
  <c r="M21" i="82"/>
  <c r="D22" i="82"/>
  <c r="E22" i="82"/>
  <c r="F22" i="82"/>
  <c r="G22" i="82"/>
  <c r="L22" i="82"/>
  <c r="E23" i="82"/>
  <c r="F23" i="82"/>
  <c r="G23" i="82"/>
  <c r="H23" i="82"/>
  <c r="I23" i="82"/>
  <c r="J23" i="82"/>
  <c r="K23" i="82"/>
  <c r="L23" i="82"/>
  <c r="M23" i="82"/>
  <c r="D24" i="82"/>
  <c r="E24" i="82"/>
  <c r="F24" i="82"/>
  <c r="G24" i="82"/>
  <c r="H24" i="82"/>
  <c r="I24" i="82"/>
  <c r="J24" i="82"/>
  <c r="K24" i="82"/>
  <c r="L24" i="82"/>
  <c r="M24" i="82"/>
  <c r="D25" i="82"/>
  <c r="E25" i="82"/>
  <c r="F25" i="82"/>
  <c r="G25" i="82"/>
  <c r="H25" i="82"/>
  <c r="I25" i="82"/>
  <c r="J25" i="82"/>
  <c r="K25" i="82"/>
  <c r="L25" i="82"/>
  <c r="D26" i="82"/>
  <c r="E26" i="82"/>
  <c r="F26" i="82"/>
  <c r="G26" i="82"/>
  <c r="H26" i="82"/>
  <c r="I26" i="82"/>
  <c r="J26" i="82"/>
  <c r="K26" i="82"/>
  <c r="L26" i="82"/>
  <c r="M26" i="82"/>
  <c r="D27" i="82"/>
  <c r="E27" i="82"/>
  <c r="F27" i="82"/>
  <c r="G27" i="82"/>
  <c r="H27" i="82"/>
  <c r="I27" i="82"/>
  <c r="J27" i="82"/>
  <c r="K27" i="82"/>
  <c r="L27" i="82"/>
  <c r="M27" i="82"/>
  <c r="D28" i="82"/>
  <c r="E28" i="82"/>
  <c r="F28" i="82"/>
  <c r="G28" i="82"/>
  <c r="H28" i="82"/>
  <c r="I28" i="82"/>
  <c r="J28" i="82"/>
  <c r="K28" i="82"/>
  <c r="L28" i="82"/>
  <c r="D29" i="82"/>
  <c r="E29" i="82"/>
  <c r="F29" i="82"/>
  <c r="G29" i="82"/>
  <c r="H29" i="82"/>
  <c r="I29" i="82"/>
  <c r="J29" i="82"/>
  <c r="K29" i="82"/>
  <c r="L29" i="82"/>
  <c r="M29" i="82"/>
  <c r="D30" i="82"/>
  <c r="E30" i="82"/>
  <c r="F30" i="82"/>
  <c r="G30" i="82"/>
  <c r="H30" i="82"/>
  <c r="I30" i="82"/>
  <c r="J30" i="82"/>
  <c r="K30" i="82"/>
  <c r="L30" i="82"/>
  <c r="M30" i="82"/>
  <c r="D31" i="82"/>
  <c r="E31" i="82"/>
  <c r="F31" i="82"/>
  <c r="G31" i="82"/>
  <c r="H31" i="82"/>
  <c r="I31" i="82"/>
  <c r="J31" i="82"/>
  <c r="K31" i="82"/>
  <c r="L31" i="82"/>
  <c r="M31" i="82"/>
  <c r="D32" i="82"/>
  <c r="E32" i="82"/>
  <c r="F32" i="82"/>
  <c r="G32" i="82"/>
  <c r="H32" i="82"/>
  <c r="I32" i="82"/>
  <c r="J32" i="82"/>
  <c r="K32" i="82"/>
  <c r="L32" i="82"/>
  <c r="M32" i="82"/>
  <c r="D33" i="82"/>
  <c r="E33" i="82"/>
  <c r="F33" i="82"/>
  <c r="G33" i="82"/>
  <c r="H33" i="82"/>
  <c r="I33" i="82"/>
  <c r="J33" i="82"/>
  <c r="K33" i="82"/>
  <c r="L33" i="82"/>
  <c r="M33" i="82"/>
  <c r="F34" i="82"/>
  <c r="G34" i="82"/>
  <c r="H34" i="82"/>
  <c r="I34" i="82"/>
  <c r="D35" i="82"/>
  <c r="E35" i="82"/>
  <c r="F35" i="82"/>
  <c r="G35" i="82"/>
  <c r="H35" i="82"/>
  <c r="I35" i="82"/>
  <c r="J35" i="82"/>
  <c r="K35" i="82"/>
  <c r="L35" i="82"/>
  <c r="M35" i="82"/>
  <c r="D36" i="82"/>
  <c r="E36" i="82"/>
  <c r="F36" i="82"/>
  <c r="G36" i="82"/>
  <c r="H36" i="82"/>
  <c r="I36" i="82"/>
  <c r="J36" i="82"/>
  <c r="K36" i="82"/>
  <c r="L36" i="82"/>
  <c r="M36" i="82"/>
  <c r="D37" i="82"/>
  <c r="E37" i="82"/>
  <c r="F37" i="82"/>
  <c r="G37" i="82"/>
  <c r="H37" i="82"/>
  <c r="I37" i="82"/>
  <c r="J37" i="82"/>
  <c r="K37" i="82"/>
  <c r="L37" i="82"/>
  <c r="M37" i="82"/>
  <c r="D38" i="82"/>
  <c r="E38" i="82"/>
  <c r="F38" i="82"/>
  <c r="G38" i="82"/>
  <c r="H38" i="82"/>
  <c r="I38" i="82"/>
  <c r="J38" i="82"/>
  <c r="K38" i="82"/>
  <c r="L38" i="82"/>
  <c r="M38" i="82"/>
  <c r="D39" i="82"/>
  <c r="E39" i="82"/>
  <c r="F39" i="82"/>
  <c r="G39" i="82"/>
  <c r="H39" i="82"/>
  <c r="I39" i="82"/>
  <c r="J39" i="82"/>
  <c r="K39" i="82"/>
  <c r="L39" i="82"/>
  <c r="M39" i="82"/>
  <c r="D40" i="82"/>
  <c r="E40" i="82"/>
  <c r="F40" i="82"/>
  <c r="G40" i="82"/>
  <c r="H40" i="82"/>
  <c r="I40" i="82"/>
  <c r="J40" i="82"/>
  <c r="K40" i="82"/>
  <c r="L40" i="82"/>
  <c r="M40" i="82"/>
  <c r="D41" i="82"/>
  <c r="E41" i="82"/>
  <c r="F41" i="82"/>
  <c r="G41" i="82"/>
  <c r="H41" i="82"/>
  <c r="I41" i="82"/>
  <c r="J41" i="82"/>
  <c r="K41" i="82"/>
  <c r="L41" i="82"/>
  <c r="D42" i="82"/>
  <c r="E42" i="82"/>
  <c r="F42" i="82"/>
  <c r="G42" i="82"/>
  <c r="H42" i="82"/>
  <c r="I42" i="82"/>
  <c r="J42" i="82"/>
  <c r="K42" i="82"/>
  <c r="L42" i="82"/>
  <c r="M42" i="82"/>
  <c r="D43" i="82"/>
  <c r="E43" i="82"/>
  <c r="F43" i="82"/>
  <c r="G43" i="82"/>
  <c r="H43" i="82"/>
  <c r="I43" i="82"/>
  <c r="J43" i="82"/>
  <c r="K43" i="82"/>
  <c r="L43" i="82"/>
  <c r="M43" i="82"/>
  <c r="D44" i="82"/>
  <c r="E44" i="82"/>
  <c r="F44" i="82"/>
  <c r="G44" i="82"/>
  <c r="H44" i="82"/>
  <c r="I44" i="82"/>
  <c r="J44" i="82"/>
  <c r="K44" i="82"/>
  <c r="L44" i="82"/>
  <c r="D45" i="82"/>
  <c r="E45" i="82"/>
  <c r="F45" i="82"/>
  <c r="G45" i="82"/>
  <c r="H45" i="82"/>
  <c r="I45" i="82"/>
  <c r="J45" i="82"/>
  <c r="K45" i="82"/>
  <c r="L45" i="82"/>
  <c r="M45" i="82"/>
  <c r="D46" i="82"/>
  <c r="E46" i="82"/>
  <c r="F46" i="82"/>
  <c r="G46" i="82"/>
  <c r="H46" i="82"/>
  <c r="I46" i="82"/>
  <c r="J46" i="82"/>
  <c r="K46" i="82"/>
  <c r="L46" i="82"/>
  <c r="M46" i="82"/>
  <c r="D47" i="82"/>
  <c r="E47" i="82"/>
  <c r="F47" i="82"/>
  <c r="G47" i="82"/>
  <c r="H47" i="82"/>
  <c r="I47" i="82"/>
  <c r="J47" i="82"/>
  <c r="K47" i="82"/>
  <c r="L47" i="82"/>
  <c r="D48" i="82"/>
  <c r="E48" i="82"/>
  <c r="F48" i="82"/>
  <c r="G48" i="82"/>
  <c r="H48" i="82"/>
  <c r="I48" i="82"/>
  <c r="J48" i="82"/>
  <c r="K48" i="82"/>
  <c r="L48" i="82"/>
  <c r="M48" i="82"/>
  <c r="D49" i="82"/>
  <c r="E49" i="82"/>
  <c r="F49" i="82"/>
  <c r="G49" i="82"/>
  <c r="H49" i="82"/>
  <c r="I49" i="82"/>
  <c r="J49" i="82"/>
  <c r="K49" i="82"/>
  <c r="L49" i="82"/>
  <c r="M49" i="82"/>
  <c r="E50" i="82"/>
  <c r="F50" i="82"/>
  <c r="G50" i="82"/>
  <c r="H50" i="82"/>
  <c r="D51" i="82"/>
  <c r="E51" i="82"/>
  <c r="F51" i="82"/>
  <c r="G51" i="82"/>
  <c r="H51" i="82"/>
  <c r="I51" i="82"/>
  <c r="J51" i="82"/>
  <c r="K51" i="82"/>
  <c r="L51" i="82"/>
  <c r="M51" i="82"/>
  <c r="D52" i="82"/>
  <c r="E52" i="82"/>
  <c r="F52" i="82"/>
  <c r="G52" i="82"/>
  <c r="H52" i="82"/>
  <c r="I52" i="82"/>
  <c r="J52" i="82"/>
  <c r="K52" i="82"/>
  <c r="L52" i="82"/>
  <c r="M52" i="82"/>
  <c r="D53" i="82"/>
  <c r="E53" i="82"/>
  <c r="F53" i="82"/>
  <c r="G53" i="82"/>
  <c r="H53" i="82"/>
  <c r="I53" i="82"/>
  <c r="J53" i="82"/>
  <c r="K53" i="82"/>
  <c r="L53" i="82"/>
  <c r="M53" i="82"/>
  <c r="D54" i="82"/>
  <c r="E54" i="82"/>
  <c r="F54" i="82"/>
  <c r="G54" i="82"/>
  <c r="H54" i="82"/>
  <c r="I54" i="82"/>
  <c r="J54" i="82"/>
  <c r="K54" i="82"/>
  <c r="L54" i="82"/>
  <c r="M54" i="82"/>
  <c r="H6" i="31"/>
  <c r="D13" i="31"/>
  <c r="D13" i="83" s="1"/>
  <c r="E13" i="31"/>
  <c r="E13" i="83" s="1"/>
  <c r="F13" i="31"/>
  <c r="F13" i="83" s="1"/>
  <c r="G13" i="31"/>
  <c r="H13" i="31"/>
  <c r="I13" i="31"/>
  <c r="J13" i="31"/>
  <c r="K13" i="31"/>
  <c r="L14" i="31"/>
  <c r="L14" i="83" s="1"/>
  <c r="L15" i="31"/>
  <c r="L15" i="83" s="1"/>
  <c r="D16" i="31"/>
  <c r="E16" i="31"/>
  <c r="F16" i="31"/>
  <c r="G16" i="31"/>
  <c r="H16" i="31"/>
  <c r="L16" i="31" s="1"/>
  <c r="L16" i="83" s="1"/>
  <c r="I16" i="31"/>
  <c r="I16" i="83" s="1"/>
  <c r="J16" i="31"/>
  <c r="J16" i="83" s="1"/>
  <c r="K16" i="31"/>
  <c r="K16" i="83" s="1"/>
  <c r="L17" i="31"/>
  <c r="L18" i="31"/>
  <c r="D19" i="31"/>
  <c r="E19" i="31"/>
  <c r="L19" i="31" s="1"/>
  <c r="L19" i="83" s="1"/>
  <c r="F19" i="31"/>
  <c r="F22" i="31" s="1"/>
  <c r="F22" i="83" s="1"/>
  <c r="G19" i="31"/>
  <c r="G22" i="31" s="1"/>
  <c r="G22" i="83" s="1"/>
  <c r="H19" i="31"/>
  <c r="H22" i="31" s="1"/>
  <c r="H22" i="83" s="1"/>
  <c r="I19" i="31"/>
  <c r="J19" i="31"/>
  <c r="K19" i="31"/>
  <c r="L20" i="31"/>
  <c r="L21" i="31"/>
  <c r="D22" i="31"/>
  <c r="E22" i="31"/>
  <c r="K22" i="31"/>
  <c r="D25" i="31"/>
  <c r="E25" i="31"/>
  <c r="F25" i="31"/>
  <c r="G25" i="31"/>
  <c r="H25" i="31"/>
  <c r="I25" i="31"/>
  <c r="J25" i="31"/>
  <c r="K25" i="31"/>
  <c r="L25" i="31"/>
  <c r="L26" i="31"/>
  <c r="L27" i="31"/>
  <c r="D28" i="31"/>
  <c r="E28" i="31"/>
  <c r="F28" i="31"/>
  <c r="L28" i="31" s="1"/>
  <c r="L28" i="83" s="1"/>
  <c r="G28" i="31"/>
  <c r="G34" i="31" s="1"/>
  <c r="G34" i="83" s="1"/>
  <c r="H28" i="31"/>
  <c r="H34" i="31" s="1"/>
  <c r="H34" i="83" s="1"/>
  <c r="I28" i="31"/>
  <c r="J28" i="31"/>
  <c r="K28" i="31"/>
  <c r="L29" i="31"/>
  <c r="L30" i="31"/>
  <c r="D31" i="31"/>
  <c r="D34" i="31" s="1"/>
  <c r="E31" i="31"/>
  <c r="E34" i="31" s="1"/>
  <c r="E34" i="83" s="1"/>
  <c r="F31" i="31"/>
  <c r="F34" i="31" s="1"/>
  <c r="F34" i="83" s="1"/>
  <c r="G31" i="31"/>
  <c r="H31" i="31"/>
  <c r="I31" i="31"/>
  <c r="J31" i="31"/>
  <c r="K31" i="31"/>
  <c r="L32" i="31"/>
  <c r="L33" i="31"/>
  <c r="I34" i="31"/>
  <c r="J34" i="31"/>
  <c r="K34" i="31"/>
  <c r="L36" i="31"/>
  <c r="L37" i="31"/>
  <c r="L38" i="31"/>
  <c r="D41" i="31"/>
  <c r="E41" i="31"/>
  <c r="L41" i="31" s="1"/>
  <c r="L41" i="83" s="1"/>
  <c r="F41" i="31"/>
  <c r="G41" i="31"/>
  <c r="H41" i="31"/>
  <c r="I41" i="31"/>
  <c r="J41" i="31"/>
  <c r="K41" i="31"/>
  <c r="L42" i="31"/>
  <c r="L43" i="31"/>
  <c r="D44" i="31"/>
  <c r="E44" i="31"/>
  <c r="F44" i="31"/>
  <c r="G44" i="31"/>
  <c r="H44" i="31"/>
  <c r="I44" i="31"/>
  <c r="J44" i="31"/>
  <c r="J50" i="31" s="1"/>
  <c r="J50" i="83" s="1"/>
  <c r="K44" i="31"/>
  <c r="K50" i="31" s="1"/>
  <c r="K50" i="83" s="1"/>
  <c r="L44" i="31"/>
  <c r="L45" i="31"/>
  <c r="L46" i="31"/>
  <c r="D47" i="31"/>
  <c r="E47" i="31"/>
  <c r="F47" i="31"/>
  <c r="L47" i="31" s="1"/>
  <c r="L47" i="83" s="1"/>
  <c r="G47" i="31"/>
  <c r="G50" i="31" s="1"/>
  <c r="G50" i="83" s="1"/>
  <c r="H47" i="31"/>
  <c r="H50" i="31" s="1"/>
  <c r="H50" i="83" s="1"/>
  <c r="I47" i="31"/>
  <c r="I50" i="31" s="1"/>
  <c r="I50" i="83" s="1"/>
  <c r="J47" i="31"/>
  <c r="K47" i="31"/>
  <c r="L48" i="31"/>
  <c r="L49" i="31"/>
  <c r="D50" i="31"/>
  <c r="E50" i="31"/>
  <c r="F50" i="31"/>
  <c r="L50" i="31" s="1"/>
  <c r="L50" i="83" s="1"/>
  <c r="L52" i="31"/>
  <c r="L53" i="31"/>
  <c r="L54" i="31"/>
  <c r="G13" i="83"/>
  <c r="H13" i="83"/>
  <c r="I13" i="83"/>
  <c r="J13" i="83"/>
  <c r="K13" i="83"/>
  <c r="D14" i="83"/>
  <c r="E14" i="83"/>
  <c r="F14" i="83"/>
  <c r="G14" i="83"/>
  <c r="H14" i="83"/>
  <c r="I14" i="83"/>
  <c r="J14" i="83"/>
  <c r="K14" i="83"/>
  <c r="D15" i="83"/>
  <c r="E15" i="83"/>
  <c r="F15" i="83"/>
  <c r="G15" i="83"/>
  <c r="H15" i="83"/>
  <c r="I15" i="83"/>
  <c r="J15" i="83"/>
  <c r="K15" i="83"/>
  <c r="D16" i="83"/>
  <c r="E16" i="83"/>
  <c r="F16" i="83"/>
  <c r="G16" i="83"/>
  <c r="H16" i="83"/>
  <c r="D17" i="83"/>
  <c r="E17" i="83"/>
  <c r="F17" i="83"/>
  <c r="G17" i="83"/>
  <c r="H17" i="83"/>
  <c r="I17" i="83"/>
  <c r="J17" i="83"/>
  <c r="K17" i="83"/>
  <c r="L17" i="83"/>
  <c r="D18" i="83"/>
  <c r="E18" i="83"/>
  <c r="F18" i="83"/>
  <c r="G18" i="83"/>
  <c r="H18" i="83"/>
  <c r="I18" i="83"/>
  <c r="J18" i="83"/>
  <c r="K18" i="83"/>
  <c r="L18" i="83"/>
  <c r="D19" i="83"/>
  <c r="E19" i="83"/>
  <c r="F19" i="83"/>
  <c r="G19" i="83"/>
  <c r="I19" i="83"/>
  <c r="J19" i="83"/>
  <c r="K19" i="83"/>
  <c r="D20" i="83"/>
  <c r="E20" i="83"/>
  <c r="F20" i="83"/>
  <c r="G20" i="83"/>
  <c r="H20" i="83"/>
  <c r="I20" i="83"/>
  <c r="J20" i="83"/>
  <c r="K20" i="83"/>
  <c r="L20" i="83"/>
  <c r="D21" i="83"/>
  <c r="E21" i="83"/>
  <c r="F21" i="83"/>
  <c r="G21" i="83"/>
  <c r="H21" i="83"/>
  <c r="I21" i="83"/>
  <c r="J21" i="83"/>
  <c r="K21" i="83"/>
  <c r="L21" i="83"/>
  <c r="D22" i="83"/>
  <c r="E22" i="83"/>
  <c r="K22" i="83"/>
  <c r="D23" i="83"/>
  <c r="E23" i="83"/>
  <c r="F23" i="83"/>
  <c r="G23" i="83"/>
  <c r="H23" i="83"/>
  <c r="I23" i="83"/>
  <c r="J23" i="83"/>
  <c r="K23" i="83"/>
  <c r="L23" i="83"/>
  <c r="D24" i="83"/>
  <c r="E24" i="83"/>
  <c r="F24" i="83"/>
  <c r="G24" i="83"/>
  <c r="H24" i="83"/>
  <c r="I24" i="83"/>
  <c r="J24" i="83"/>
  <c r="K24" i="83"/>
  <c r="L24" i="83"/>
  <c r="D25" i="83"/>
  <c r="E25" i="83"/>
  <c r="F25" i="83"/>
  <c r="G25" i="83"/>
  <c r="H25" i="83"/>
  <c r="I25" i="83"/>
  <c r="J25" i="83"/>
  <c r="K25" i="83"/>
  <c r="L25" i="83"/>
  <c r="D26" i="83"/>
  <c r="E26" i="83"/>
  <c r="F26" i="83"/>
  <c r="G26" i="83"/>
  <c r="H26" i="83"/>
  <c r="I26" i="83"/>
  <c r="J26" i="83"/>
  <c r="K26" i="83"/>
  <c r="L26" i="83"/>
  <c r="D27" i="83"/>
  <c r="E27" i="83"/>
  <c r="F27" i="83"/>
  <c r="G27" i="83"/>
  <c r="H27" i="83"/>
  <c r="I27" i="83"/>
  <c r="J27" i="83"/>
  <c r="K27" i="83"/>
  <c r="L27" i="83"/>
  <c r="D28" i="83"/>
  <c r="E28" i="83"/>
  <c r="F28" i="83"/>
  <c r="G28" i="83"/>
  <c r="H28" i="83"/>
  <c r="I28" i="83"/>
  <c r="J28" i="83"/>
  <c r="K28" i="83"/>
  <c r="D29" i="83"/>
  <c r="E29" i="83"/>
  <c r="F29" i="83"/>
  <c r="G29" i="83"/>
  <c r="H29" i="83"/>
  <c r="I29" i="83"/>
  <c r="J29" i="83"/>
  <c r="K29" i="83"/>
  <c r="L29" i="83"/>
  <c r="D30" i="83"/>
  <c r="E30" i="83"/>
  <c r="F30" i="83"/>
  <c r="G30" i="83"/>
  <c r="H30" i="83"/>
  <c r="I30" i="83"/>
  <c r="J30" i="83"/>
  <c r="K30" i="83"/>
  <c r="L30" i="83"/>
  <c r="D31" i="83"/>
  <c r="E31" i="83"/>
  <c r="F31" i="83"/>
  <c r="G31" i="83"/>
  <c r="H31" i="83"/>
  <c r="I31" i="83"/>
  <c r="J31" i="83"/>
  <c r="K31" i="83"/>
  <c r="D32" i="83"/>
  <c r="E32" i="83"/>
  <c r="F32" i="83"/>
  <c r="G32" i="83"/>
  <c r="H32" i="83"/>
  <c r="I32" i="83"/>
  <c r="J32" i="83"/>
  <c r="K32" i="83"/>
  <c r="L32" i="83"/>
  <c r="D33" i="83"/>
  <c r="E33" i="83"/>
  <c r="F33" i="83"/>
  <c r="G33" i="83"/>
  <c r="H33" i="83"/>
  <c r="I33" i="83"/>
  <c r="J33" i="83"/>
  <c r="K33" i="83"/>
  <c r="L33" i="83"/>
  <c r="I34" i="83"/>
  <c r="J34" i="83"/>
  <c r="K34" i="83"/>
  <c r="D35" i="83"/>
  <c r="E35" i="83"/>
  <c r="F35" i="83"/>
  <c r="G35" i="83"/>
  <c r="H35" i="83"/>
  <c r="I35" i="83"/>
  <c r="J35" i="83"/>
  <c r="K35" i="83"/>
  <c r="L35" i="83"/>
  <c r="D36" i="83"/>
  <c r="E36" i="83"/>
  <c r="F36" i="83"/>
  <c r="G36" i="83"/>
  <c r="H36" i="83"/>
  <c r="I36" i="83"/>
  <c r="J36" i="83"/>
  <c r="K36" i="83"/>
  <c r="L36" i="83"/>
  <c r="D37" i="83"/>
  <c r="E37" i="83"/>
  <c r="F37" i="83"/>
  <c r="G37" i="83"/>
  <c r="H37" i="83"/>
  <c r="I37" i="83"/>
  <c r="J37" i="83"/>
  <c r="K37" i="83"/>
  <c r="L37" i="83"/>
  <c r="D38" i="83"/>
  <c r="E38" i="83"/>
  <c r="F38" i="83"/>
  <c r="G38" i="83"/>
  <c r="H38" i="83"/>
  <c r="I38" i="83"/>
  <c r="J38" i="83"/>
  <c r="K38" i="83"/>
  <c r="L38" i="83"/>
  <c r="D39" i="83"/>
  <c r="E39" i="83"/>
  <c r="F39" i="83"/>
  <c r="G39" i="83"/>
  <c r="H39" i="83"/>
  <c r="I39" i="83"/>
  <c r="J39" i="83"/>
  <c r="K39" i="83"/>
  <c r="L39" i="83"/>
  <c r="D40" i="83"/>
  <c r="E40" i="83"/>
  <c r="F40" i="83"/>
  <c r="G40" i="83"/>
  <c r="H40" i="83"/>
  <c r="I40" i="83"/>
  <c r="J40" i="83"/>
  <c r="K40" i="83"/>
  <c r="L40" i="83"/>
  <c r="D41" i="83"/>
  <c r="E41" i="83"/>
  <c r="F41" i="83"/>
  <c r="G41" i="83"/>
  <c r="H41" i="83"/>
  <c r="I41" i="83"/>
  <c r="J41" i="83"/>
  <c r="K41" i="83"/>
  <c r="D42" i="83"/>
  <c r="E42" i="83"/>
  <c r="F42" i="83"/>
  <c r="G42" i="83"/>
  <c r="H42" i="83"/>
  <c r="I42" i="83"/>
  <c r="J42" i="83"/>
  <c r="K42" i="83"/>
  <c r="L42" i="83"/>
  <c r="D43" i="83"/>
  <c r="E43" i="83"/>
  <c r="F43" i="83"/>
  <c r="G43" i="83"/>
  <c r="H43" i="83"/>
  <c r="I43" i="83"/>
  <c r="J43" i="83"/>
  <c r="K43" i="83"/>
  <c r="L43" i="83"/>
  <c r="D44" i="83"/>
  <c r="E44" i="83"/>
  <c r="F44" i="83"/>
  <c r="G44" i="83"/>
  <c r="H44" i="83"/>
  <c r="I44" i="83"/>
  <c r="J44" i="83"/>
  <c r="K44" i="83"/>
  <c r="L44" i="83"/>
  <c r="D45" i="83"/>
  <c r="E45" i="83"/>
  <c r="F45" i="83"/>
  <c r="G45" i="83"/>
  <c r="H45" i="83"/>
  <c r="I45" i="83"/>
  <c r="J45" i="83"/>
  <c r="K45" i="83"/>
  <c r="L45" i="83"/>
  <c r="D46" i="83"/>
  <c r="E46" i="83"/>
  <c r="F46" i="83"/>
  <c r="G46" i="83"/>
  <c r="H46" i="83"/>
  <c r="I46" i="83"/>
  <c r="J46" i="83"/>
  <c r="K46" i="83"/>
  <c r="L46" i="83"/>
  <c r="D47" i="83"/>
  <c r="E47" i="83"/>
  <c r="F47" i="83"/>
  <c r="G47" i="83"/>
  <c r="H47" i="83"/>
  <c r="I47" i="83"/>
  <c r="J47" i="83"/>
  <c r="K47" i="83"/>
  <c r="D48" i="83"/>
  <c r="E48" i="83"/>
  <c r="F48" i="83"/>
  <c r="G48" i="83"/>
  <c r="H48" i="83"/>
  <c r="I48" i="83"/>
  <c r="J48" i="83"/>
  <c r="K48" i="83"/>
  <c r="L48" i="83"/>
  <c r="D49" i="83"/>
  <c r="E49" i="83"/>
  <c r="F49" i="83"/>
  <c r="G49" i="83"/>
  <c r="H49" i="83"/>
  <c r="I49" i="83"/>
  <c r="J49" i="83"/>
  <c r="K49" i="83"/>
  <c r="L49" i="83"/>
  <c r="D50" i="83"/>
  <c r="E50" i="83"/>
  <c r="F50" i="83"/>
  <c r="D51" i="83"/>
  <c r="E51" i="83"/>
  <c r="F51" i="83"/>
  <c r="G51" i="83"/>
  <c r="H51" i="83"/>
  <c r="I51" i="83"/>
  <c r="J51" i="83"/>
  <c r="K51" i="83"/>
  <c r="L51" i="83"/>
  <c r="D52" i="83"/>
  <c r="E52" i="83"/>
  <c r="F52" i="83"/>
  <c r="G52" i="83"/>
  <c r="H52" i="83"/>
  <c r="I52" i="83"/>
  <c r="J52" i="83"/>
  <c r="K52" i="83"/>
  <c r="L52" i="83"/>
  <c r="D53" i="83"/>
  <c r="E53" i="83"/>
  <c r="F53" i="83"/>
  <c r="G53" i="83"/>
  <c r="H53" i="83"/>
  <c r="I53" i="83"/>
  <c r="J53" i="83"/>
  <c r="K53" i="83"/>
  <c r="L53" i="83"/>
  <c r="D54" i="83"/>
  <c r="E54" i="83"/>
  <c r="F54" i="83"/>
  <c r="G54" i="83"/>
  <c r="H54" i="83"/>
  <c r="I54" i="83"/>
  <c r="J54" i="83"/>
  <c r="K54" i="83"/>
  <c r="L54" i="83"/>
  <c r="I6" i="32"/>
  <c r="D13" i="32"/>
  <c r="E13" i="32"/>
  <c r="F13" i="32"/>
  <c r="F22" i="32" s="1"/>
  <c r="F22" i="84" s="1"/>
  <c r="G13" i="32"/>
  <c r="H13" i="32"/>
  <c r="I13" i="32"/>
  <c r="J13" i="32"/>
  <c r="L13" i="32"/>
  <c r="K14" i="32"/>
  <c r="M14" i="32"/>
  <c r="M13" i="32" s="1"/>
  <c r="M13" i="84" s="1"/>
  <c r="K15" i="32"/>
  <c r="M15" i="32"/>
  <c r="D16" i="32"/>
  <c r="E16" i="32"/>
  <c r="K16" i="32" s="1"/>
  <c r="K16" i="84" s="1"/>
  <c r="F16" i="32"/>
  <c r="G16" i="32"/>
  <c r="H16" i="32"/>
  <c r="H22" i="32" s="1"/>
  <c r="H22" i="84" s="1"/>
  <c r="I16" i="32"/>
  <c r="J16" i="32"/>
  <c r="L16" i="32"/>
  <c r="K17" i="32"/>
  <c r="M17" i="32"/>
  <c r="M16" i="32" s="1"/>
  <c r="M16" i="84" s="1"/>
  <c r="K18" i="32"/>
  <c r="M18" i="32"/>
  <c r="D19" i="32"/>
  <c r="E19" i="32"/>
  <c r="F19" i="32"/>
  <c r="G19" i="32"/>
  <c r="G22" i="32" s="1"/>
  <c r="G22" i="84" s="1"/>
  <c r="H19" i="32"/>
  <c r="I19" i="32"/>
  <c r="J19" i="32"/>
  <c r="J22" i="32" s="1"/>
  <c r="J22" i="84" s="1"/>
  <c r="K19" i="32"/>
  <c r="L19" i="32"/>
  <c r="K20" i="32"/>
  <c r="M20" i="32"/>
  <c r="M19" i="32" s="1"/>
  <c r="K21" i="32"/>
  <c r="M21" i="32"/>
  <c r="D22" i="32"/>
  <c r="E22" i="32"/>
  <c r="I22" i="32"/>
  <c r="L22" i="32"/>
  <c r="D25" i="32"/>
  <c r="E25" i="32"/>
  <c r="F25" i="32"/>
  <c r="G25" i="32"/>
  <c r="H25" i="32"/>
  <c r="I25" i="32"/>
  <c r="J25" i="32"/>
  <c r="J34" i="32" s="1"/>
  <c r="J34" i="84" s="1"/>
  <c r="K25" i="32"/>
  <c r="L25" i="32"/>
  <c r="K26" i="32"/>
  <c r="M26" i="32"/>
  <c r="M25" i="32" s="1"/>
  <c r="M25" i="84" s="1"/>
  <c r="K27" i="32"/>
  <c r="M27" i="32"/>
  <c r="D28" i="32"/>
  <c r="D34" i="32" s="1"/>
  <c r="D34" i="84" s="1"/>
  <c r="E28" i="32"/>
  <c r="K28" i="32" s="1"/>
  <c r="K28" i="84" s="1"/>
  <c r="F28" i="32"/>
  <c r="G28" i="32"/>
  <c r="H28" i="32"/>
  <c r="I28" i="32"/>
  <c r="J28" i="32"/>
  <c r="L28" i="32"/>
  <c r="L34" i="32" s="1"/>
  <c r="L34" i="84" s="1"/>
  <c r="K29" i="32"/>
  <c r="M29" i="32"/>
  <c r="K30" i="32"/>
  <c r="M30" i="32"/>
  <c r="M28" i="32" s="1"/>
  <c r="M28" i="84" s="1"/>
  <c r="D31" i="32"/>
  <c r="E31" i="32"/>
  <c r="F31" i="32"/>
  <c r="F34" i="32" s="1"/>
  <c r="F34" i="84" s="1"/>
  <c r="G31" i="32"/>
  <c r="K31" i="32" s="1"/>
  <c r="H31" i="32"/>
  <c r="I31" i="32"/>
  <c r="J31" i="32"/>
  <c r="L31" i="32"/>
  <c r="K32" i="32"/>
  <c r="M32" i="32"/>
  <c r="M31" i="32" s="1"/>
  <c r="K33" i="32"/>
  <c r="M33" i="32"/>
  <c r="E34" i="32"/>
  <c r="H34" i="32"/>
  <c r="I34" i="32"/>
  <c r="K36" i="32"/>
  <c r="M36" i="32"/>
  <c r="K37" i="32"/>
  <c r="M37" i="32"/>
  <c r="K38" i="32"/>
  <c r="M38" i="32"/>
  <c r="D41" i="32"/>
  <c r="E41" i="32"/>
  <c r="K41" i="32" s="1"/>
  <c r="K41" i="84" s="1"/>
  <c r="F41" i="32"/>
  <c r="G41" i="32"/>
  <c r="H41" i="32"/>
  <c r="H50" i="32" s="1"/>
  <c r="H50" i="84" s="1"/>
  <c r="I41" i="32"/>
  <c r="J41" i="32"/>
  <c r="L41" i="32"/>
  <c r="K42" i="32"/>
  <c r="M42" i="32"/>
  <c r="M41" i="32" s="1"/>
  <c r="M41" i="84" s="1"/>
  <c r="K43" i="32"/>
  <c r="M43" i="32"/>
  <c r="D44" i="32"/>
  <c r="E44" i="32"/>
  <c r="F44" i="32"/>
  <c r="G44" i="32"/>
  <c r="H44" i="32"/>
  <c r="I44" i="32"/>
  <c r="J44" i="32"/>
  <c r="J50" i="32" s="1"/>
  <c r="J50" i="84" s="1"/>
  <c r="K44" i="32"/>
  <c r="L44" i="32"/>
  <c r="K45" i="32"/>
  <c r="M45" i="32"/>
  <c r="M44" i="32" s="1"/>
  <c r="M44" i="84" s="1"/>
  <c r="K46" i="32"/>
  <c r="M46" i="32"/>
  <c r="D47" i="32"/>
  <c r="D50" i="32" s="1"/>
  <c r="E47" i="32"/>
  <c r="K47" i="32" s="1"/>
  <c r="F47" i="32"/>
  <c r="G47" i="32"/>
  <c r="H47" i="32"/>
  <c r="I47" i="32"/>
  <c r="I50" i="32" s="1"/>
  <c r="I50" i="84" s="1"/>
  <c r="J47" i="32"/>
  <c r="L47" i="32"/>
  <c r="L50" i="32" s="1"/>
  <c r="K48" i="32"/>
  <c r="M48" i="32"/>
  <c r="K49" i="32"/>
  <c r="M49" i="32"/>
  <c r="M47" i="32" s="1"/>
  <c r="E50" i="32"/>
  <c r="F50" i="32"/>
  <c r="G50" i="32"/>
  <c r="K52" i="32"/>
  <c r="M52" i="32"/>
  <c r="K53" i="32"/>
  <c r="M53" i="32"/>
  <c r="K54" i="32"/>
  <c r="M54" i="32"/>
  <c r="D13" i="84"/>
  <c r="E13" i="84"/>
  <c r="F13" i="84"/>
  <c r="G13" i="84"/>
  <c r="H13" i="84"/>
  <c r="I13" i="84"/>
  <c r="J13" i="84"/>
  <c r="L13" i="84"/>
  <c r="D14" i="84"/>
  <c r="E14" i="84"/>
  <c r="F14" i="84"/>
  <c r="G14" i="84"/>
  <c r="H14" i="84"/>
  <c r="I14" i="84"/>
  <c r="J14" i="84"/>
  <c r="K14" i="84"/>
  <c r="L14" i="84"/>
  <c r="M14" i="84"/>
  <c r="D15" i="84"/>
  <c r="E15" i="84"/>
  <c r="F15" i="84"/>
  <c r="G15" i="84"/>
  <c r="H15" i="84"/>
  <c r="I15" i="84"/>
  <c r="J15" i="84"/>
  <c r="K15" i="84"/>
  <c r="L15" i="84"/>
  <c r="M15" i="84"/>
  <c r="D16" i="84"/>
  <c r="E16" i="84"/>
  <c r="F16" i="84"/>
  <c r="G16" i="84"/>
  <c r="H16" i="84"/>
  <c r="I16" i="84"/>
  <c r="J16" i="84"/>
  <c r="L16" i="84"/>
  <c r="D17" i="84"/>
  <c r="E17" i="84"/>
  <c r="F17" i="84"/>
  <c r="G17" i="84"/>
  <c r="H17" i="84"/>
  <c r="I17" i="84"/>
  <c r="J17" i="84"/>
  <c r="K17" i="84"/>
  <c r="L17" i="84"/>
  <c r="M17" i="84"/>
  <c r="D18" i="84"/>
  <c r="E18" i="84"/>
  <c r="F18" i="84"/>
  <c r="G18" i="84"/>
  <c r="H18" i="84"/>
  <c r="I18" i="84"/>
  <c r="J18" i="84"/>
  <c r="K18" i="84"/>
  <c r="L18" i="84"/>
  <c r="M18" i="84"/>
  <c r="D19" i="84"/>
  <c r="E19" i="84"/>
  <c r="F19" i="84"/>
  <c r="G19" i="84"/>
  <c r="H19" i="84"/>
  <c r="I19" i="84"/>
  <c r="J19" i="84"/>
  <c r="K19" i="84"/>
  <c r="L19" i="84"/>
  <c r="D20" i="84"/>
  <c r="E20" i="84"/>
  <c r="F20" i="84"/>
  <c r="G20" i="84"/>
  <c r="H20" i="84"/>
  <c r="I20" i="84"/>
  <c r="J20" i="84"/>
  <c r="K20" i="84"/>
  <c r="L20" i="84"/>
  <c r="M20" i="84"/>
  <c r="D21" i="84"/>
  <c r="E21" i="84"/>
  <c r="F21" i="84"/>
  <c r="G21" i="84"/>
  <c r="H21" i="84"/>
  <c r="I21" i="84"/>
  <c r="J21" i="84"/>
  <c r="K21" i="84"/>
  <c r="L21" i="84"/>
  <c r="M21" i="84"/>
  <c r="D22" i="84"/>
  <c r="E22" i="84"/>
  <c r="I22" i="84"/>
  <c r="L22" i="84"/>
  <c r="D23" i="84"/>
  <c r="E23" i="84"/>
  <c r="F23" i="84"/>
  <c r="G23" i="84"/>
  <c r="H23" i="84"/>
  <c r="I23" i="84"/>
  <c r="J23" i="84"/>
  <c r="K23" i="84"/>
  <c r="L23" i="84"/>
  <c r="M23" i="84"/>
  <c r="D24" i="84"/>
  <c r="E24" i="84"/>
  <c r="F24" i="84"/>
  <c r="G24" i="84"/>
  <c r="H24" i="84"/>
  <c r="I24" i="84"/>
  <c r="J24" i="84"/>
  <c r="K24" i="84"/>
  <c r="L24" i="84"/>
  <c r="M24" i="84"/>
  <c r="D25" i="84"/>
  <c r="E25" i="84"/>
  <c r="F25" i="84"/>
  <c r="G25" i="84"/>
  <c r="H25" i="84"/>
  <c r="I25" i="84"/>
  <c r="J25" i="84"/>
  <c r="K25" i="84"/>
  <c r="L25" i="84"/>
  <c r="D26" i="84"/>
  <c r="E26" i="84"/>
  <c r="F26" i="84"/>
  <c r="G26" i="84"/>
  <c r="H26" i="84"/>
  <c r="I26" i="84"/>
  <c r="J26" i="84"/>
  <c r="K26" i="84"/>
  <c r="L26" i="84"/>
  <c r="M26" i="84"/>
  <c r="D27" i="84"/>
  <c r="E27" i="84"/>
  <c r="F27" i="84"/>
  <c r="G27" i="84"/>
  <c r="H27" i="84"/>
  <c r="I27" i="84"/>
  <c r="J27" i="84"/>
  <c r="K27" i="84"/>
  <c r="L27" i="84"/>
  <c r="M27" i="84"/>
  <c r="D28" i="84"/>
  <c r="E28" i="84"/>
  <c r="F28" i="84"/>
  <c r="G28" i="84"/>
  <c r="H28" i="84"/>
  <c r="I28" i="84"/>
  <c r="J28" i="84"/>
  <c r="L28" i="84"/>
  <c r="D29" i="84"/>
  <c r="E29" i="84"/>
  <c r="F29" i="84"/>
  <c r="G29" i="84"/>
  <c r="H29" i="84"/>
  <c r="I29" i="84"/>
  <c r="J29" i="84"/>
  <c r="K29" i="84"/>
  <c r="L29" i="84"/>
  <c r="M29" i="84"/>
  <c r="D30" i="84"/>
  <c r="E30" i="84"/>
  <c r="F30" i="84"/>
  <c r="G30" i="84"/>
  <c r="H30" i="84"/>
  <c r="I30" i="84"/>
  <c r="J30" i="84"/>
  <c r="K30" i="84"/>
  <c r="L30" i="84"/>
  <c r="M30" i="84"/>
  <c r="D31" i="84"/>
  <c r="E31" i="84"/>
  <c r="F31" i="84"/>
  <c r="G31" i="84"/>
  <c r="H31" i="84"/>
  <c r="I31" i="84"/>
  <c r="J31" i="84"/>
  <c r="L31" i="84"/>
  <c r="D32" i="84"/>
  <c r="E32" i="84"/>
  <c r="F32" i="84"/>
  <c r="G32" i="84"/>
  <c r="H32" i="84"/>
  <c r="I32" i="84"/>
  <c r="J32" i="84"/>
  <c r="K32" i="84"/>
  <c r="L32" i="84"/>
  <c r="M32" i="84"/>
  <c r="D33" i="84"/>
  <c r="E33" i="84"/>
  <c r="F33" i="84"/>
  <c r="G33" i="84"/>
  <c r="H33" i="84"/>
  <c r="I33" i="84"/>
  <c r="J33" i="84"/>
  <c r="K33" i="84"/>
  <c r="L33" i="84"/>
  <c r="M33" i="84"/>
  <c r="E34" i="84"/>
  <c r="H34" i="84"/>
  <c r="I34" i="84"/>
  <c r="D35" i="84"/>
  <c r="E35" i="84"/>
  <c r="F35" i="84"/>
  <c r="G35" i="84"/>
  <c r="H35" i="84"/>
  <c r="I35" i="84"/>
  <c r="J35" i="84"/>
  <c r="K35" i="84"/>
  <c r="L35" i="84"/>
  <c r="M35" i="84"/>
  <c r="D36" i="84"/>
  <c r="E36" i="84"/>
  <c r="F36" i="84"/>
  <c r="G36" i="84"/>
  <c r="H36" i="84"/>
  <c r="I36" i="84"/>
  <c r="J36" i="84"/>
  <c r="K36" i="84"/>
  <c r="L36" i="84"/>
  <c r="M36" i="84"/>
  <c r="D37" i="84"/>
  <c r="E37" i="84"/>
  <c r="F37" i="84"/>
  <c r="G37" i="84"/>
  <c r="H37" i="84"/>
  <c r="I37" i="84"/>
  <c r="J37" i="84"/>
  <c r="K37" i="84"/>
  <c r="L37" i="84"/>
  <c r="M37" i="84"/>
  <c r="D38" i="84"/>
  <c r="E38" i="84"/>
  <c r="F38" i="84"/>
  <c r="G38" i="84"/>
  <c r="H38" i="84"/>
  <c r="I38" i="84"/>
  <c r="J38" i="84"/>
  <c r="K38" i="84"/>
  <c r="L38" i="84"/>
  <c r="M38" i="84"/>
  <c r="D39" i="84"/>
  <c r="E39" i="84"/>
  <c r="F39" i="84"/>
  <c r="G39" i="84"/>
  <c r="H39" i="84"/>
  <c r="I39" i="84"/>
  <c r="J39" i="84"/>
  <c r="K39" i="84"/>
  <c r="L39" i="84"/>
  <c r="M39" i="84"/>
  <c r="D40" i="84"/>
  <c r="E40" i="84"/>
  <c r="F40" i="84"/>
  <c r="G40" i="84"/>
  <c r="H40" i="84"/>
  <c r="I40" i="84"/>
  <c r="J40" i="84"/>
  <c r="K40" i="84"/>
  <c r="L40" i="84"/>
  <c r="M40" i="84"/>
  <c r="D41" i="84"/>
  <c r="E41" i="84"/>
  <c r="F41" i="84"/>
  <c r="G41" i="84"/>
  <c r="H41" i="84"/>
  <c r="I41" i="84"/>
  <c r="J41" i="84"/>
  <c r="L41" i="84"/>
  <c r="D42" i="84"/>
  <c r="E42" i="84"/>
  <c r="F42" i="84"/>
  <c r="G42" i="84"/>
  <c r="H42" i="84"/>
  <c r="I42" i="84"/>
  <c r="J42" i="84"/>
  <c r="K42" i="84"/>
  <c r="L42" i="84"/>
  <c r="M42" i="84"/>
  <c r="D43" i="84"/>
  <c r="E43" i="84"/>
  <c r="F43" i="84"/>
  <c r="G43" i="84"/>
  <c r="H43" i="84"/>
  <c r="I43" i="84"/>
  <c r="J43" i="84"/>
  <c r="K43" i="84"/>
  <c r="L43" i="84"/>
  <c r="M43" i="84"/>
  <c r="D44" i="84"/>
  <c r="E44" i="84"/>
  <c r="F44" i="84"/>
  <c r="G44" i="84"/>
  <c r="H44" i="84"/>
  <c r="I44" i="84"/>
  <c r="J44" i="84"/>
  <c r="K44" i="84"/>
  <c r="L44" i="84"/>
  <c r="D45" i="84"/>
  <c r="E45" i="84"/>
  <c r="F45" i="84"/>
  <c r="G45" i="84"/>
  <c r="H45" i="84"/>
  <c r="I45" i="84"/>
  <c r="J45" i="84"/>
  <c r="K45" i="84"/>
  <c r="L45" i="84"/>
  <c r="M45" i="84"/>
  <c r="D46" i="84"/>
  <c r="E46" i="84"/>
  <c r="F46" i="84"/>
  <c r="G46" i="84"/>
  <c r="H46" i="84"/>
  <c r="I46" i="84"/>
  <c r="J46" i="84"/>
  <c r="K46" i="84"/>
  <c r="L46" i="84"/>
  <c r="M46" i="84"/>
  <c r="D47" i="84"/>
  <c r="E47" i="84"/>
  <c r="F47" i="84"/>
  <c r="G47" i="84"/>
  <c r="H47" i="84"/>
  <c r="I47" i="84"/>
  <c r="J47" i="84"/>
  <c r="L47" i="84"/>
  <c r="D48" i="84"/>
  <c r="E48" i="84"/>
  <c r="F48" i="84"/>
  <c r="G48" i="84"/>
  <c r="H48" i="84"/>
  <c r="I48" i="84"/>
  <c r="J48" i="84"/>
  <c r="K48" i="84"/>
  <c r="L48" i="84"/>
  <c r="M48" i="84"/>
  <c r="D49" i="84"/>
  <c r="E49" i="84"/>
  <c r="F49" i="84"/>
  <c r="G49" i="84"/>
  <c r="H49" i="84"/>
  <c r="I49" i="84"/>
  <c r="J49" i="84"/>
  <c r="K49" i="84"/>
  <c r="L49" i="84"/>
  <c r="M49" i="84"/>
  <c r="E50" i="84"/>
  <c r="F50" i="84"/>
  <c r="G50" i="84"/>
  <c r="D51" i="84"/>
  <c r="E51" i="84"/>
  <c r="F51" i="84"/>
  <c r="G51" i="84"/>
  <c r="H51" i="84"/>
  <c r="I51" i="84"/>
  <c r="J51" i="84"/>
  <c r="K51" i="84"/>
  <c r="L51" i="84"/>
  <c r="M51" i="84"/>
  <c r="D52" i="84"/>
  <c r="E52" i="84"/>
  <c r="F52" i="84"/>
  <c r="G52" i="84"/>
  <c r="H52" i="84"/>
  <c r="I52" i="84"/>
  <c r="J52" i="84"/>
  <c r="K52" i="84"/>
  <c r="L52" i="84"/>
  <c r="M52" i="84"/>
  <c r="D53" i="84"/>
  <c r="E53" i="84"/>
  <c r="F53" i="84"/>
  <c r="G53" i="84"/>
  <c r="H53" i="84"/>
  <c r="I53" i="84"/>
  <c r="J53" i="84"/>
  <c r="K53" i="84"/>
  <c r="L53" i="84"/>
  <c r="M53" i="84"/>
  <c r="D54" i="84"/>
  <c r="E54" i="84"/>
  <c r="F54" i="84"/>
  <c r="G54" i="84"/>
  <c r="H54" i="84"/>
  <c r="I54" i="84"/>
  <c r="J54" i="84"/>
  <c r="K54" i="84"/>
  <c r="L54" i="84"/>
  <c r="M54" i="84"/>
  <c r="R6" i="33"/>
  <c r="D13" i="33"/>
  <c r="E13" i="33"/>
  <c r="F13" i="33"/>
  <c r="G13" i="33"/>
  <c r="H13" i="33"/>
  <c r="I13" i="33"/>
  <c r="J13" i="33"/>
  <c r="K13" i="33"/>
  <c r="L13" i="33"/>
  <c r="M13" i="33"/>
  <c r="N13" i="33"/>
  <c r="O13" i="33"/>
  <c r="P13" i="33"/>
  <c r="Q13" i="33"/>
  <c r="R13" i="33"/>
  <c r="S13" i="33"/>
  <c r="T13" i="33"/>
  <c r="U13" i="33"/>
  <c r="V13" i="33"/>
  <c r="W13" i="33"/>
  <c r="X13" i="33"/>
  <c r="Y13" i="33"/>
  <c r="Z13" i="33"/>
  <c r="AA13" i="33"/>
  <c r="AB13" i="33"/>
  <c r="AC13" i="33"/>
  <c r="AD13" i="33"/>
  <c r="AE13" i="33"/>
  <c r="AF13" i="33"/>
  <c r="AG13" i="33"/>
  <c r="AH13" i="33"/>
  <c r="AI13" i="33"/>
  <c r="AJ13" i="33"/>
  <c r="AK13" i="33"/>
  <c r="AL13" i="33"/>
  <c r="AM13" i="33"/>
  <c r="AN13" i="33"/>
  <c r="AO13" i="33"/>
  <c r="AP13" i="33"/>
  <c r="AQ13" i="33"/>
  <c r="AR13" i="33"/>
  <c r="D16" i="33"/>
  <c r="E16" i="33"/>
  <c r="E22" i="33" s="1"/>
  <c r="E22" i="85" s="1"/>
  <c r="F16" i="33"/>
  <c r="G16" i="33"/>
  <c r="H16" i="33"/>
  <c r="I16" i="33"/>
  <c r="I22" i="33" s="1"/>
  <c r="I22" i="85" s="1"/>
  <c r="J16" i="33"/>
  <c r="K16" i="33"/>
  <c r="L16" i="33"/>
  <c r="M16" i="33"/>
  <c r="M22" i="33" s="1"/>
  <c r="M22" i="85" s="1"/>
  <c r="N16" i="33"/>
  <c r="O16" i="33"/>
  <c r="P16" i="33"/>
  <c r="Q16" i="33"/>
  <c r="Q22" i="33" s="1"/>
  <c r="Q22" i="85" s="1"/>
  <c r="R16" i="33"/>
  <c r="S16" i="33"/>
  <c r="T16" i="33"/>
  <c r="U16" i="33"/>
  <c r="U22" i="33" s="1"/>
  <c r="U22" i="85" s="1"/>
  <c r="V16" i="33"/>
  <c r="W16" i="33"/>
  <c r="X16" i="33"/>
  <c r="Y16" i="33"/>
  <c r="Y22" i="33" s="1"/>
  <c r="Y22" i="85" s="1"/>
  <c r="Z16" i="33"/>
  <c r="AA16" i="33"/>
  <c r="AB16" i="33"/>
  <c r="AC16" i="33"/>
  <c r="AC22" i="33" s="1"/>
  <c r="AC22" i="85" s="1"/>
  <c r="AD16" i="33"/>
  <c r="AE16" i="33"/>
  <c r="AF16" i="33"/>
  <c r="AG16" i="33"/>
  <c r="AG22" i="33" s="1"/>
  <c r="AG22" i="85" s="1"/>
  <c r="AH16" i="33"/>
  <c r="AI16" i="33"/>
  <c r="AJ16" i="33"/>
  <c r="AK16" i="33"/>
  <c r="AK22" i="33" s="1"/>
  <c r="AK22" i="85" s="1"/>
  <c r="AL16" i="33"/>
  <c r="AM16" i="33"/>
  <c r="AN16" i="33"/>
  <c r="AO16" i="33"/>
  <c r="AO22" i="33" s="1"/>
  <c r="AO22" i="85" s="1"/>
  <c r="AP16" i="33"/>
  <c r="AQ16" i="33"/>
  <c r="AR16" i="33"/>
  <c r="D19" i="33"/>
  <c r="D22" i="33" s="1"/>
  <c r="D22" i="85" s="1"/>
  <c r="E19" i="33"/>
  <c r="F19" i="33"/>
  <c r="G19" i="33"/>
  <c r="H19" i="33"/>
  <c r="H22" i="33" s="1"/>
  <c r="H22" i="85" s="1"/>
  <c r="I19" i="33"/>
  <c r="J19" i="33"/>
  <c r="K19" i="33"/>
  <c r="L19" i="33"/>
  <c r="L22" i="33" s="1"/>
  <c r="L22" i="85" s="1"/>
  <c r="M19" i="33"/>
  <c r="N19" i="33"/>
  <c r="O19" i="33"/>
  <c r="P19" i="33"/>
  <c r="P22" i="33" s="1"/>
  <c r="P22" i="85" s="1"/>
  <c r="Q19" i="33"/>
  <c r="R19" i="33"/>
  <c r="S19" i="33"/>
  <c r="T19" i="33"/>
  <c r="T22" i="33" s="1"/>
  <c r="T22" i="85" s="1"/>
  <c r="U19" i="33"/>
  <c r="V19" i="33"/>
  <c r="W19" i="33"/>
  <c r="X19" i="33"/>
  <c r="X22" i="33" s="1"/>
  <c r="X22" i="85" s="1"/>
  <c r="Y19" i="33"/>
  <c r="Z19" i="33"/>
  <c r="AA19" i="33"/>
  <c r="AB19" i="33"/>
  <c r="AB22" i="33" s="1"/>
  <c r="AB22" i="85" s="1"/>
  <c r="AC19" i="33"/>
  <c r="AD19" i="33"/>
  <c r="AE19" i="33"/>
  <c r="AF19" i="33"/>
  <c r="AF22" i="33" s="1"/>
  <c r="AF22" i="85" s="1"/>
  <c r="AG19" i="33"/>
  <c r="AH19" i="33"/>
  <c r="AI19" i="33"/>
  <c r="AJ19" i="33"/>
  <c r="AJ22" i="33" s="1"/>
  <c r="AJ22" i="85" s="1"/>
  <c r="AK19" i="33"/>
  <c r="AL19" i="33"/>
  <c r="AM19" i="33"/>
  <c r="AN19" i="33"/>
  <c r="AN22" i="33" s="1"/>
  <c r="AN22" i="85" s="1"/>
  <c r="AO19" i="33"/>
  <c r="AP19" i="33"/>
  <c r="AQ19" i="33"/>
  <c r="AR19" i="33"/>
  <c r="AR22" i="33" s="1"/>
  <c r="AR22" i="85" s="1"/>
  <c r="F22" i="33"/>
  <c r="G22" i="33"/>
  <c r="J22" i="33"/>
  <c r="K22" i="33"/>
  <c r="N22" i="33"/>
  <c r="O22" i="33"/>
  <c r="R22" i="33"/>
  <c r="S22" i="33"/>
  <c r="V22" i="33"/>
  <c r="W22" i="33"/>
  <c r="Z22" i="33"/>
  <c r="AA22" i="33"/>
  <c r="AD22" i="33"/>
  <c r="AE22" i="33"/>
  <c r="AH22" i="33"/>
  <c r="AI22" i="33"/>
  <c r="AL22" i="33"/>
  <c r="AM22" i="33"/>
  <c r="AP22" i="33"/>
  <c r="AQ22" i="33"/>
  <c r="D25" i="33"/>
  <c r="E25" i="33"/>
  <c r="F25" i="33"/>
  <c r="G25" i="33"/>
  <c r="H25" i="33"/>
  <c r="I25" i="33"/>
  <c r="J25" i="33"/>
  <c r="K25" i="33"/>
  <c r="L25" i="33"/>
  <c r="M25" i="33"/>
  <c r="N25" i="33"/>
  <c r="O25" i="33"/>
  <c r="P25" i="33"/>
  <c r="Q25" i="33"/>
  <c r="R25" i="33"/>
  <c r="S25" i="33"/>
  <c r="T25" i="33"/>
  <c r="U25" i="33"/>
  <c r="V25" i="33"/>
  <c r="W25" i="33"/>
  <c r="X25" i="33"/>
  <c r="Y25" i="33"/>
  <c r="Z25" i="33"/>
  <c r="AA25" i="33"/>
  <c r="AB25" i="33"/>
  <c r="AC25" i="33"/>
  <c r="AD25" i="33"/>
  <c r="AE25" i="33"/>
  <c r="AF25" i="33"/>
  <c r="AG25" i="33"/>
  <c r="AH25" i="33"/>
  <c r="AI25" i="33"/>
  <c r="AJ25" i="33"/>
  <c r="AK25" i="33"/>
  <c r="AL25" i="33"/>
  <c r="AM25" i="33"/>
  <c r="AN25" i="33"/>
  <c r="AO25" i="33"/>
  <c r="AP25" i="33"/>
  <c r="AQ25" i="33"/>
  <c r="AR25" i="33"/>
  <c r="D28" i="33"/>
  <c r="E28" i="33"/>
  <c r="E34" i="33" s="1"/>
  <c r="E34" i="85" s="1"/>
  <c r="F28" i="33"/>
  <c r="G28" i="33"/>
  <c r="H28" i="33"/>
  <c r="I28" i="33"/>
  <c r="I34" i="33" s="1"/>
  <c r="I34" i="85" s="1"/>
  <c r="J28" i="33"/>
  <c r="K28" i="33"/>
  <c r="L28" i="33"/>
  <c r="M28" i="33"/>
  <c r="M34" i="33" s="1"/>
  <c r="M34" i="85" s="1"/>
  <c r="N28" i="33"/>
  <c r="O28" i="33"/>
  <c r="P28" i="33"/>
  <c r="Q28" i="33"/>
  <c r="Q34" i="33" s="1"/>
  <c r="Q34" i="85" s="1"/>
  <c r="R28" i="33"/>
  <c r="S28" i="33"/>
  <c r="T28" i="33"/>
  <c r="U28" i="33"/>
  <c r="U34" i="33" s="1"/>
  <c r="U34" i="85" s="1"/>
  <c r="V28" i="33"/>
  <c r="W28" i="33"/>
  <c r="X28" i="33"/>
  <c r="Y28" i="33"/>
  <c r="Y34" i="33" s="1"/>
  <c r="Y34" i="85" s="1"/>
  <c r="Z28" i="33"/>
  <c r="AA28" i="33"/>
  <c r="AB28" i="33"/>
  <c r="AC28" i="33"/>
  <c r="AC34" i="33" s="1"/>
  <c r="AC34" i="85" s="1"/>
  <c r="AD28" i="33"/>
  <c r="AE28" i="33"/>
  <c r="AF28" i="33"/>
  <c r="AG28" i="33"/>
  <c r="AG34" i="33" s="1"/>
  <c r="AG34" i="85" s="1"/>
  <c r="AH28" i="33"/>
  <c r="AI28" i="33"/>
  <c r="AJ28" i="33"/>
  <c r="AK28" i="33"/>
  <c r="AK34" i="33" s="1"/>
  <c r="AK34" i="85" s="1"/>
  <c r="AL28" i="33"/>
  <c r="AM28" i="33"/>
  <c r="AN28" i="33"/>
  <c r="AO28" i="33"/>
  <c r="AO34" i="33" s="1"/>
  <c r="AO34" i="85" s="1"/>
  <c r="AP28" i="33"/>
  <c r="AQ28" i="33"/>
  <c r="AR28" i="33"/>
  <c r="D31" i="33"/>
  <c r="D34" i="33" s="1"/>
  <c r="D34" i="85" s="1"/>
  <c r="E31" i="33"/>
  <c r="F31" i="33"/>
  <c r="G31" i="33"/>
  <c r="H31" i="33"/>
  <c r="H34" i="33" s="1"/>
  <c r="H34" i="85" s="1"/>
  <c r="I31" i="33"/>
  <c r="J31" i="33"/>
  <c r="K31" i="33"/>
  <c r="L31" i="33"/>
  <c r="L34" i="33" s="1"/>
  <c r="L34" i="85" s="1"/>
  <c r="M31" i="33"/>
  <c r="N31" i="33"/>
  <c r="O31" i="33"/>
  <c r="P31" i="33"/>
  <c r="P34" i="33" s="1"/>
  <c r="P34" i="85" s="1"/>
  <c r="Q31" i="33"/>
  <c r="R31" i="33"/>
  <c r="S31" i="33"/>
  <c r="T31" i="33"/>
  <c r="T34" i="33" s="1"/>
  <c r="T34" i="85" s="1"/>
  <c r="U31" i="33"/>
  <c r="V31" i="33"/>
  <c r="W31" i="33"/>
  <c r="X31" i="33"/>
  <c r="X34" i="33" s="1"/>
  <c r="X34" i="85" s="1"/>
  <c r="Y31" i="33"/>
  <c r="Z31" i="33"/>
  <c r="AA31" i="33"/>
  <c r="AB31" i="33"/>
  <c r="AB34" i="33" s="1"/>
  <c r="AB34" i="85" s="1"/>
  <c r="AC31" i="33"/>
  <c r="AD31" i="33"/>
  <c r="AE31" i="33"/>
  <c r="AF31" i="33"/>
  <c r="AF34" i="33" s="1"/>
  <c r="AF34" i="85" s="1"/>
  <c r="AG31" i="33"/>
  <c r="AH31" i="33"/>
  <c r="AI31" i="33"/>
  <c r="AJ31" i="33"/>
  <c r="AJ34" i="33" s="1"/>
  <c r="AJ34" i="85" s="1"/>
  <c r="AK31" i="33"/>
  <c r="AL31" i="33"/>
  <c r="AM31" i="33"/>
  <c r="AN31" i="33"/>
  <c r="AN34" i="33" s="1"/>
  <c r="AN34" i="85" s="1"/>
  <c r="AO31" i="33"/>
  <c r="AP31" i="33"/>
  <c r="AQ31" i="33"/>
  <c r="AR31" i="33"/>
  <c r="AR34" i="33" s="1"/>
  <c r="AR34" i="85" s="1"/>
  <c r="F34" i="33"/>
  <c r="G34" i="33"/>
  <c r="J34" i="33"/>
  <c r="K34" i="33"/>
  <c r="N34" i="33"/>
  <c r="O34" i="33"/>
  <c r="R34" i="33"/>
  <c r="S34" i="33"/>
  <c r="V34" i="33"/>
  <c r="W34" i="33"/>
  <c r="Z34" i="33"/>
  <c r="AA34" i="33"/>
  <c r="AD34" i="33"/>
  <c r="AE34" i="33"/>
  <c r="AH34" i="33"/>
  <c r="AI34" i="33"/>
  <c r="AL34" i="33"/>
  <c r="AM34" i="33"/>
  <c r="AP34" i="33"/>
  <c r="AQ34" i="33"/>
  <c r="D41" i="33"/>
  <c r="E41" i="33"/>
  <c r="F41" i="33"/>
  <c r="G41" i="33"/>
  <c r="H41" i="33"/>
  <c r="I41" i="33"/>
  <c r="J41" i="33"/>
  <c r="K41" i="33"/>
  <c r="L41" i="33"/>
  <c r="M41" i="33"/>
  <c r="N41" i="33"/>
  <c r="O41" i="33"/>
  <c r="P41" i="33"/>
  <c r="Q41" i="33"/>
  <c r="R41" i="33"/>
  <c r="S41" i="33"/>
  <c r="T41" i="33"/>
  <c r="U41" i="33"/>
  <c r="V41" i="33"/>
  <c r="W41" i="33"/>
  <c r="X41" i="33"/>
  <c r="Y41" i="33"/>
  <c r="Z41" i="33"/>
  <c r="AA41" i="33"/>
  <c r="AB41" i="33"/>
  <c r="AC41" i="33"/>
  <c r="AD41" i="33"/>
  <c r="AE41" i="33"/>
  <c r="AF41" i="33"/>
  <c r="AG41" i="33"/>
  <c r="AH41" i="33"/>
  <c r="AI41" i="33"/>
  <c r="AJ41" i="33"/>
  <c r="AK41" i="33"/>
  <c r="AL41" i="33"/>
  <c r="AM41" i="33"/>
  <c r="AN41" i="33"/>
  <c r="AO41" i="33"/>
  <c r="AP41" i="33"/>
  <c r="AQ41" i="33"/>
  <c r="AR41" i="33"/>
  <c r="D44" i="33"/>
  <c r="E44" i="33"/>
  <c r="E50" i="33" s="1"/>
  <c r="E50" i="85" s="1"/>
  <c r="F44" i="33"/>
  <c r="G44" i="33"/>
  <c r="H44" i="33"/>
  <c r="I44" i="33"/>
  <c r="I50" i="33" s="1"/>
  <c r="I50" i="85" s="1"/>
  <c r="J44" i="33"/>
  <c r="K44" i="33"/>
  <c r="L44" i="33"/>
  <c r="M44" i="33"/>
  <c r="M50" i="33" s="1"/>
  <c r="M50" i="85" s="1"/>
  <c r="N44" i="33"/>
  <c r="O44" i="33"/>
  <c r="P44" i="33"/>
  <c r="Q44" i="33"/>
  <c r="Q50" i="33" s="1"/>
  <c r="Q50" i="85" s="1"/>
  <c r="R44" i="33"/>
  <c r="S44" i="33"/>
  <c r="T44" i="33"/>
  <c r="U44" i="33"/>
  <c r="U50" i="33" s="1"/>
  <c r="U50" i="85" s="1"/>
  <c r="V44" i="33"/>
  <c r="W44" i="33"/>
  <c r="X44" i="33"/>
  <c r="Y44" i="33"/>
  <c r="Y50" i="33" s="1"/>
  <c r="Y50" i="85" s="1"/>
  <c r="Z44" i="33"/>
  <c r="AA44" i="33"/>
  <c r="AB44" i="33"/>
  <c r="AC44" i="33"/>
  <c r="AC50" i="33" s="1"/>
  <c r="AC50" i="85" s="1"/>
  <c r="AD44" i="33"/>
  <c r="AE44" i="33"/>
  <c r="AF44" i="33"/>
  <c r="AG44" i="33"/>
  <c r="AG50" i="33" s="1"/>
  <c r="AG50" i="85" s="1"/>
  <c r="AH44" i="33"/>
  <c r="AI44" i="33"/>
  <c r="AJ44" i="33"/>
  <c r="AK44" i="33"/>
  <c r="AK50" i="33" s="1"/>
  <c r="AK50" i="85" s="1"/>
  <c r="AL44" i="33"/>
  <c r="AM44" i="33"/>
  <c r="AN44" i="33"/>
  <c r="AO44" i="33"/>
  <c r="AO50" i="33" s="1"/>
  <c r="AO50" i="85" s="1"/>
  <c r="AP44" i="33"/>
  <c r="AQ44" i="33"/>
  <c r="AR44" i="33"/>
  <c r="D47" i="33"/>
  <c r="D50" i="33" s="1"/>
  <c r="D50" i="85" s="1"/>
  <c r="E47" i="33"/>
  <c r="F47" i="33"/>
  <c r="G47" i="33"/>
  <c r="H47" i="33"/>
  <c r="H50" i="33" s="1"/>
  <c r="H50" i="85" s="1"/>
  <c r="I47" i="33"/>
  <c r="J47" i="33"/>
  <c r="K47" i="33"/>
  <c r="L47" i="33"/>
  <c r="L50" i="33" s="1"/>
  <c r="L50" i="85" s="1"/>
  <c r="M47" i="33"/>
  <c r="N47" i="33"/>
  <c r="O47" i="33"/>
  <c r="P47" i="33"/>
  <c r="P50" i="33" s="1"/>
  <c r="P50" i="85" s="1"/>
  <c r="Q47" i="33"/>
  <c r="R47" i="33"/>
  <c r="S47" i="33"/>
  <c r="T47" i="33"/>
  <c r="T50" i="33" s="1"/>
  <c r="T50" i="85" s="1"/>
  <c r="U47" i="33"/>
  <c r="V47" i="33"/>
  <c r="W47" i="33"/>
  <c r="X47" i="33"/>
  <c r="X50" i="33" s="1"/>
  <c r="X50" i="85" s="1"/>
  <c r="Y47" i="33"/>
  <c r="Z47" i="33"/>
  <c r="AA47" i="33"/>
  <c r="AB47" i="33"/>
  <c r="AB50" i="33" s="1"/>
  <c r="AB50" i="85" s="1"/>
  <c r="AC47" i="33"/>
  <c r="AD47" i="33"/>
  <c r="AE47" i="33"/>
  <c r="AF47" i="33"/>
  <c r="AF50" i="33" s="1"/>
  <c r="AF50" i="85" s="1"/>
  <c r="AG47" i="33"/>
  <c r="AH47" i="33"/>
  <c r="AI47" i="33"/>
  <c r="AJ47" i="33"/>
  <c r="AJ50" i="33" s="1"/>
  <c r="AJ50" i="85" s="1"/>
  <c r="AK47" i="33"/>
  <c r="AL47" i="33"/>
  <c r="AM47" i="33"/>
  <c r="AN47" i="33"/>
  <c r="AN50" i="33" s="1"/>
  <c r="AN50" i="85" s="1"/>
  <c r="AO47" i="33"/>
  <c r="AP47" i="33"/>
  <c r="AQ47" i="33"/>
  <c r="AR47" i="33"/>
  <c r="AR50" i="33" s="1"/>
  <c r="AR50" i="85" s="1"/>
  <c r="F50" i="33"/>
  <c r="G50" i="33"/>
  <c r="J50" i="33"/>
  <c r="K50" i="33"/>
  <c r="N50" i="33"/>
  <c r="O50" i="33"/>
  <c r="R50" i="33"/>
  <c r="S50" i="33"/>
  <c r="V50" i="33"/>
  <c r="W50" i="33"/>
  <c r="Z50" i="33"/>
  <c r="AA50" i="33"/>
  <c r="AD50" i="33"/>
  <c r="AE50" i="33"/>
  <c r="AH50" i="33"/>
  <c r="AI50" i="33"/>
  <c r="AL50" i="33"/>
  <c r="AM50" i="33"/>
  <c r="AP50" i="33"/>
  <c r="AQ50" i="33"/>
  <c r="D13" i="85"/>
  <c r="E13" i="85"/>
  <c r="F13" i="85"/>
  <c r="G13" i="85"/>
  <c r="H13" i="85"/>
  <c r="I13" i="85"/>
  <c r="J13" i="85"/>
  <c r="K13" i="85"/>
  <c r="L13" i="85"/>
  <c r="M13" i="85"/>
  <c r="N13" i="85"/>
  <c r="O13" i="85"/>
  <c r="P13" i="85"/>
  <c r="Q13" i="85"/>
  <c r="R13" i="85"/>
  <c r="S13" i="85"/>
  <c r="T13" i="85"/>
  <c r="U13" i="85"/>
  <c r="V13" i="85"/>
  <c r="W13" i="85"/>
  <c r="X13" i="85"/>
  <c r="Y13" i="85"/>
  <c r="Z13" i="85"/>
  <c r="AA13" i="85"/>
  <c r="AB13" i="85"/>
  <c r="AC13" i="85"/>
  <c r="AD13" i="85"/>
  <c r="AE13" i="85"/>
  <c r="AF13" i="85"/>
  <c r="AG13" i="85"/>
  <c r="AH13" i="85"/>
  <c r="AI13" i="85"/>
  <c r="AJ13" i="85"/>
  <c r="AK13" i="85"/>
  <c r="AL13" i="85"/>
  <c r="AM13" i="85"/>
  <c r="AN13" i="85"/>
  <c r="AO13" i="85"/>
  <c r="AP13" i="85"/>
  <c r="AQ13" i="85"/>
  <c r="AR13" i="85"/>
  <c r="D14" i="85"/>
  <c r="E14" i="85"/>
  <c r="F14" i="85"/>
  <c r="G14" i="85"/>
  <c r="H14" i="85"/>
  <c r="I14" i="85"/>
  <c r="J14" i="85"/>
  <c r="K14" i="85"/>
  <c r="L14" i="85"/>
  <c r="M14" i="85"/>
  <c r="N14" i="85"/>
  <c r="O14" i="85"/>
  <c r="P14" i="85"/>
  <c r="Q14" i="85"/>
  <c r="R14" i="85"/>
  <c r="S14" i="85"/>
  <c r="T14" i="85"/>
  <c r="U14" i="85"/>
  <c r="V14" i="85"/>
  <c r="W14" i="85"/>
  <c r="X14" i="85"/>
  <c r="Y14" i="85"/>
  <c r="Z14" i="85"/>
  <c r="AA14" i="85"/>
  <c r="AB14" i="85"/>
  <c r="AC14" i="85"/>
  <c r="AD14" i="85"/>
  <c r="AE14" i="85"/>
  <c r="AF14" i="85"/>
  <c r="AG14" i="85"/>
  <c r="AH14" i="85"/>
  <c r="AI14" i="85"/>
  <c r="AJ14" i="85"/>
  <c r="AK14" i="85"/>
  <c r="AL14" i="85"/>
  <c r="AM14" i="85"/>
  <c r="AN14" i="85"/>
  <c r="AO14" i="85"/>
  <c r="AP14" i="85"/>
  <c r="AQ14" i="85"/>
  <c r="AR14" i="85"/>
  <c r="D15" i="85"/>
  <c r="E15" i="85"/>
  <c r="F15" i="85"/>
  <c r="G15" i="85"/>
  <c r="H15" i="85"/>
  <c r="I15" i="85"/>
  <c r="J15" i="85"/>
  <c r="K15" i="85"/>
  <c r="L15" i="85"/>
  <c r="M15" i="85"/>
  <c r="N15" i="85"/>
  <c r="O15" i="85"/>
  <c r="P15" i="85"/>
  <c r="Q15" i="85"/>
  <c r="R15" i="85"/>
  <c r="S15" i="85"/>
  <c r="T15" i="85"/>
  <c r="U15" i="85"/>
  <c r="V15" i="85"/>
  <c r="W15" i="85"/>
  <c r="X15" i="85"/>
  <c r="Y15" i="85"/>
  <c r="Z15" i="85"/>
  <c r="AA15" i="85"/>
  <c r="AB15" i="85"/>
  <c r="AC15" i="85"/>
  <c r="AD15" i="85"/>
  <c r="AE15" i="85"/>
  <c r="AF15" i="85"/>
  <c r="AG15" i="85"/>
  <c r="AH15" i="85"/>
  <c r="AI15" i="85"/>
  <c r="AJ15" i="85"/>
  <c r="AK15" i="85"/>
  <c r="AL15" i="85"/>
  <c r="AM15" i="85"/>
  <c r="AN15" i="85"/>
  <c r="AO15" i="85"/>
  <c r="AP15" i="85"/>
  <c r="AQ15" i="85"/>
  <c r="AR15" i="85"/>
  <c r="D16" i="85"/>
  <c r="E16" i="85"/>
  <c r="F16" i="85"/>
  <c r="G16" i="85"/>
  <c r="H16" i="85"/>
  <c r="I16" i="85"/>
  <c r="J16" i="85"/>
  <c r="K16" i="85"/>
  <c r="L16" i="85"/>
  <c r="M16" i="85"/>
  <c r="N16" i="85"/>
  <c r="O16" i="85"/>
  <c r="P16" i="85"/>
  <c r="Q16" i="85"/>
  <c r="R16" i="85"/>
  <c r="S16" i="85"/>
  <c r="T16" i="85"/>
  <c r="U16" i="85"/>
  <c r="V16" i="85"/>
  <c r="W16" i="85"/>
  <c r="X16" i="85"/>
  <c r="Y16" i="85"/>
  <c r="Z16" i="85"/>
  <c r="AA16" i="85"/>
  <c r="AB16" i="85"/>
  <c r="AC16" i="85"/>
  <c r="AD16" i="85"/>
  <c r="AE16" i="85"/>
  <c r="AF16" i="85"/>
  <c r="AG16" i="85"/>
  <c r="AH16" i="85"/>
  <c r="AI16" i="85"/>
  <c r="AJ16" i="85"/>
  <c r="AK16" i="85"/>
  <c r="AL16" i="85"/>
  <c r="AM16" i="85"/>
  <c r="AN16" i="85"/>
  <c r="AO16" i="85"/>
  <c r="AP16" i="85"/>
  <c r="AQ16" i="85"/>
  <c r="AR16" i="85"/>
  <c r="D17" i="85"/>
  <c r="E17" i="85"/>
  <c r="F17" i="85"/>
  <c r="G17" i="85"/>
  <c r="H17" i="85"/>
  <c r="I17" i="85"/>
  <c r="J17" i="85"/>
  <c r="K17" i="85"/>
  <c r="L17" i="85"/>
  <c r="M17" i="85"/>
  <c r="N17" i="85"/>
  <c r="O17" i="85"/>
  <c r="P17" i="85"/>
  <c r="Q17" i="85"/>
  <c r="R17" i="85"/>
  <c r="S17" i="85"/>
  <c r="T17" i="85"/>
  <c r="U17" i="85"/>
  <c r="V17" i="85"/>
  <c r="W17" i="85"/>
  <c r="X17" i="85"/>
  <c r="Y17" i="85"/>
  <c r="Z17" i="85"/>
  <c r="AA17" i="85"/>
  <c r="AB17" i="85"/>
  <c r="AC17" i="85"/>
  <c r="AD17" i="85"/>
  <c r="AE17" i="85"/>
  <c r="AF17" i="85"/>
  <c r="AG17" i="85"/>
  <c r="AH17" i="85"/>
  <c r="AI17" i="85"/>
  <c r="AJ17" i="85"/>
  <c r="AK17" i="85"/>
  <c r="AL17" i="85"/>
  <c r="AM17" i="85"/>
  <c r="AN17" i="85"/>
  <c r="AO17" i="85"/>
  <c r="AP17" i="85"/>
  <c r="AQ17" i="85"/>
  <c r="AR17" i="85"/>
  <c r="D18" i="85"/>
  <c r="E18" i="85"/>
  <c r="F18" i="85"/>
  <c r="G18" i="85"/>
  <c r="H18" i="85"/>
  <c r="I18" i="85"/>
  <c r="J18" i="85"/>
  <c r="K18" i="85"/>
  <c r="L18" i="85"/>
  <c r="M18" i="85"/>
  <c r="N18" i="85"/>
  <c r="O18" i="85"/>
  <c r="P18" i="85"/>
  <c r="Q18" i="85"/>
  <c r="R18" i="85"/>
  <c r="S18" i="85"/>
  <c r="T18" i="85"/>
  <c r="U18" i="85"/>
  <c r="V18" i="85"/>
  <c r="W18" i="85"/>
  <c r="X18" i="85"/>
  <c r="Y18" i="85"/>
  <c r="Z18" i="85"/>
  <c r="AA18" i="85"/>
  <c r="AB18" i="85"/>
  <c r="AC18" i="85"/>
  <c r="AD18" i="85"/>
  <c r="AE18" i="85"/>
  <c r="AF18" i="85"/>
  <c r="AG18" i="85"/>
  <c r="AH18" i="85"/>
  <c r="AI18" i="85"/>
  <c r="AJ18" i="85"/>
  <c r="AK18" i="85"/>
  <c r="AL18" i="85"/>
  <c r="AM18" i="85"/>
  <c r="AN18" i="85"/>
  <c r="AO18" i="85"/>
  <c r="AP18" i="85"/>
  <c r="AQ18" i="85"/>
  <c r="AR18" i="85"/>
  <c r="D19" i="85"/>
  <c r="E19" i="85"/>
  <c r="F19" i="85"/>
  <c r="G19" i="85"/>
  <c r="H19" i="85"/>
  <c r="I19" i="85"/>
  <c r="J19" i="85"/>
  <c r="K19" i="85"/>
  <c r="L19" i="85"/>
  <c r="M19" i="85"/>
  <c r="N19" i="85"/>
  <c r="O19" i="85"/>
  <c r="P19" i="85"/>
  <c r="Q19" i="85"/>
  <c r="R19" i="85"/>
  <c r="S19" i="85"/>
  <c r="T19" i="85"/>
  <c r="U19" i="85"/>
  <c r="V19" i="85"/>
  <c r="W19" i="85"/>
  <c r="X19" i="85"/>
  <c r="Y19" i="85"/>
  <c r="Z19" i="85"/>
  <c r="AA19" i="85"/>
  <c r="AB19" i="85"/>
  <c r="AC19" i="85"/>
  <c r="AD19" i="85"/>
  <c r="AE19" i="85"/>
  <c r="AF19" i="85"/>
  <c r="AG19" i="85"/>
  <c r="AH19" i="85"/>
  <c r="AI19" i="85"/>
  <c r="AJ19" i="85"/>
  <c r="AK19" i="85"/>
  <c r="AL19" i="85"/>
  <c r="AM19" i="85"/>
  <c r="AN19" i="85"/>
  <c r="AO19" i="85"/>
  <c r="AP19" i="85"/>
  <c r="AQ19" i="85"/>
  <c r="AR19" i="85"/>
  <c r="D20" i="85"/>
  <c r="E20" i="85"/>
  <c r="F20" i="85"/>
  <c r="G20" i="85"/>
  <c r="H20" i="85"/>
  <c r="I20" i="85"/>
  <c r="J20" i="85"/>
  <c r="K20" i="85"/>
  <c r="L20" i="85"/>
  <c r="M20" i="85"/>
  <c r="N20" i="85"/>
  <c r="O20" i="85"/>
  <c r="P20" i="85"/>
  <c r="Q20" i="85"/>
  <c r="R20" i="85"/>
  <c r="S20" i="85"/>
  <c r="T20" i="85"/>
  <c r="U20" i="85"/>
  <c r="V20" i="85"/>
  <c r="W20" i="85"/>
  <c r="X20" i="85"/>
  <c r="Y20" i="85"/>
  <c r="Z20" i="85"/>
  <c r="AA20" i="85"/>
  <c r="AB20" i="85"/>
  <c r="AC20" i="85"/>
  <c r="AD20" i="85"/>
  <c r="AE20" i="85"/>
  <c r="AF20" i="85"/>
  <c r="AG20" i="85"/>
  <c r="AH20" i="85"/>
  <c r="AI20" i="85"/>
  <c r="AJ20" i="85"/>
  <c r="AK20" i="85"/>
  <c r="AL20" i="85"/>
  <c r="AM20" i="85"/>
  <c r="AN20" i="85"/>
  <c r="AO20" i="85"/>
  <c r="AP20" i="85"/>
  <c r="AQ20" i="85"/>
  <c r="AR20" i="85"/>
  <c r="D21" i="85"/>
  <c r="E21" i="85"/>
  <c r="F21" i="85"/>
  <c r="G21" i="85"/>
  <c r="H21" i="85"/>
  <c r="I21" i="85"/>
  <c r="J21" i="85"/>
  <c r="K21" i="85"/>
  <c r="L21" i="85"/>
  <c r="M21" i="85"/>
  <c r="N21" i="85"/>
  <c r="O21" i="85"/>
  <c r="P21" i="85"/>
  <c r="Q21" i="85"/>
  <c r="R21" i="85"/>
  <c r="S21" i="85"/>
  <c r="T21" i="85"/>
  <c r="U21" i="85"/>
  <c r="V21" i="85"/>
  <c r="W21" i="85"/>
  <c r="X21" i="85"/>
  <c r="Y21" i="85"/>
  <c r="Z21" i="85"/>
  <c r="AA21" i="85"/>
  <c r="AB21" i="85"/>
  <c r="AC21" i="85"/>
  <c r="AD21" i="85"/>
  <c r="AE21" i="85"/>
  <c r="AF21" i="85"/>
  <c r="AG21" i="85"/>
  <c r="AH21" i="85"/>
  <c r="AI21" i="85"/>
  <c r="AJ21" i="85"/>
  <c r="AK21" i="85"/>
  <c r="AL21" i="85"/>
  <c r="AM21" i="85"/>
  <c r="AN21" i="85"/>
  <c r="AO21" i="85"/>
  <c r="AP21" i="85"/>
  <c r="AQ21" i="85"/>
  <c r="AR21" i="85"/>
  <c r="F22" i="85"/>
  <c r="G22" i="85"/>
  <c r="J22" i="85"/>
  <c r="K22" i="85"/>
  <c r="N22" i="85"/>
  <c r="O22" i="85"/>
  <c r="R22" i="85"/>
  <c r="S22" i="85"/>
  <c r="V22" i="85"/>
  <c r="W22" i="85"/>
  <c r="Z22" i="85"/>
  <c r="AA22" i="85"/>
  <c r="AD22" i="85"/>
  <c r="AE22" i="85"/>
  <c r="AH22" i="85"/>
  <c r="AI22" i="85"/>
  <c r="AL22" i="85"/>
  <c r="AM22" i="85"/>
  <c r="AP22" i="85"/>
  <c r="AQ22" i="85"/>
  <c r="D23" i="85"/>
  <c r="E23" i="85"/>
  <c r="F23" i="85"/>
  <c r="G23" i="85"/>
  <c r="H23" i="85"/>
  <c r="I23" i="85"/>
  <c r="J23" i="85"/>
  <c r="K23" i="85"/>
  <c r="L23" i="85"/>
  <c r="M23" i="85"/>
  <c r="N23" i="85"/>
  <c r="O23" i="85"/>
  <c r="P23" i="85"/>
  <c r="Q23" i="85"/>
  <c r="R23" i="85"/>
  <c r="S23" i="85"/>
  <c r="T23" i="85"/>
  <c r="U23" i="85"/>
  <c r="V23" i="85"/>
  <c r="W23" i="85"/>
  <c r="X23" i="85"/>
  <c r="Y23" i="85"/>
  <c r="Z23" i="85"/>
  <c r="AA23" i="85"/>
  <c r="AB23" i="85"/>
  <c r="AC23" i="85"/>
  <c r="AD23" i="85"/>
  <c r="AE23" i="85"/>
  <c r="AF23" i="85"/>
  <c r="AG23" i="85"/>
  <c r="AH23" i="85"/>
  <c r="AI23" i="85"/>
  <c r="AJ23" i="85"/>
  <c r="AK23" i="85"/>
  <c r="AL23" i="85"/>
  <c r="AM23" i="85"/>
  <c r="AN23" i="85"/>
  <c r="AO23" i="85"/>
  <c r="AP23" i="85"/>
  <c r="AQ23" i="85"/>
  <c r="AR23" i="85"/>
  <c r="D24" i="85"/>
  <c r="E24" i="85"/>
  <c r="F24" i="85"/>
  <c r="G24" i="85"/>
  <c r="H24" i="85"/>
  <c r="I24" i="85"/>
  <c r="J24" i="85"/>
  <c r="K24" i="85"/>
  <c r="L24" i="85"/>
  <c r="M24" i="85"/>
  <c r="N24" i="85"/>
  <c r="O24" i="85"/>
  <c r="P24" i="85"/>
  <c r="Q24" i="85"/>
  <c r="R24" i="85"/>
  <c r="S24" i="85"/>
  <c r="T24" i="85"/>
  <c r="U24" i="85"/>
  <c r="V24" i="85"/>
  <c r="W24" i="85"/>
  <c r="X24" i="85"/>
  <c r="Y24" i="85"/>
  <c r="Z24" i="85"/>
  <c r="AA24" i="85"/>
  <c r="AB24" i="85"/>
  <c r="AC24" i="85"/>
  <c r="AD24" i="85"/>
  <c r="AE24" i="85"/>
  <c r="AF24" i="85"/>
  <c r="AG24" i="85"/>
  <c r="AH24" i="85"/>
  <c r="AI24" i="85"/>
  <c r="AJ24" i="85"/>
  <c r="AK24" i="85"/>
  <c r="AL24" i="85"/>
  <c r="AM24" i="85"/>
  <c r="AN24" i="85"/>
  <c r="AO24" i="85"/>
  <c r="AP24" i="85"/>
  <c r="AQ24" i="85"/>
  <c r="AR24" i="85"/>
  <c r="D25" i="85"/>
  <c r="E25" i="85"/>
  <c r="F25" i="85"/>
  <c r="G25" i="85"/>
  <c r="H25" i="85"/>
  <c r="I25" i="85"/>
  <c r="J25" i="85"/>
  <c r="K25" i="85"/>
  <c r="L25" i="85"/>
  <c r="M25" i="85"/>
  <c r="N25" i="85"/>
  <c r="O25" i="85"/>
  <c r="P25" i="85"/>
  <c r="Q25" i="85"/>
  <c r="R25" i="85"/>
  <c r="S25" i="85"/>
  <c r="T25" i="85"/>
  <c r="U25" i="85"/>
  <c r="V25" i="85"/>
  <c r="W25" i="85"/>
  <c r="X25" i="85"/>
  <c r="Y25" i="85"/>
  <c r="Z25" i="85"/>
  <c r="AA25" i="85"/>
  <c r="AB25" i="85"/>
  <c r="AC25" i="85"/>
  <c r="AD25" i="85"/>
  <c r="AE25" i="85"/>
  <c r="AF25" i="85"/>
  <c r="AG25" i="85"/>
  <c r="AH25" i="85"/>
  <c r="AI25" i="85"/>
  <c r="AJ25" i="85"/>
  <c r="AK25" i="85"/>
  <c r="AL25" i="85"/>
  <c r="AM25" i="85"/>
  <c r="AN25" i="85"/>
  <c r="AO25" i="85"/>
  <c r="AP25" i="85"/>
  <c r="AQ25" i="85"/>
  <c r="AR25" i="85"/>
  <c r="D26" i="85"/>
  <c r="E26" i="85"/>
  <c r="F26" i="85"/>
  <c r="G26" i="85"/>
  <c r="H26" i="85"/>
  <c r="I26" i="85"/>
  <c r="J26" i="85"/>
  <c r="K26" i="85"/>
  <c r="L26" i="85"/>
  <c r="M26" i="85"/>
  <c r="N26" i="85"/>
  <c r="O26" i="85"/>
  <c r="P26" i="85"/>
  <c r="Q26" i="85"/>
  <c r="R26" i="85"/>
  <c r="S26" i="85"/>
  <c r="T26" i="85"/>
  <c r="U26" i="85"/>
  <c r="V26" i="85"/>
  <c r="W26" i="85"/>
  <c r="X26" i="85"/>
  <c r="Y26" i="85"/>
  <c r="Z26" i="85"/>
  <c r="AA26" i="85"/>
  <c r="AB26" i="85"/>
  <c r="AC26" i="85"/>
  <c r="AD26" i="85"/>
  <c r="AE26" i="85"/>
  <c r="AF26" i="85"/>
  <c r="AG26" i="85"/>
  <c r="AH26" i="85"/>
  <c r="AI26" i="85"/>
  <c r="AJ26" i="85"/>
  <c r="AK26" i="85"/>
  <c r="AL26" i="85"/>
  <c r="AM26" i="85"/>
  <c r="AN26" i="85"/>
  <c r="AO26" i="85"/>
  <c r="AP26" i="85"/>
  <c r="AQ26" i="85"/>
  <c r="AR26" i="85"/>
  <c r="D27" i="85"/>
  <c r="E27" i="85"/>
  <c r="F27" i="85"/>
  <c r="G27" i="85"/>
  <c r="H27" i="85"/>
  <c r="I27" i="85"/>
  <c r="J27" i="85"/>
  <c r="K27" i="85"/>
  <c r="L27" i="85"/>
  <c r="M27" i="85"/>
  <c r="N27" i="85"/>
  <c r="O27" i="85"/>
  <c r="P27" i="85"/>
  <c r="Q27" i="85"/>
  <c r="R27" i="85"/>
  <c r="S27" i="85"/>
  <c r="T27" i="85"/>
  <c r="U27" i="85"/>
  <c r="V27" i="85"/>
  <c r="W27" i="85"/>
  <c r="X27" i="85"/>
  <c r="Y27" i="85"/>
  <c r="Z27" i="85"/>
  <c r="AA27" i="85"/>
  <c r="AB27" i="85"/>
  <c r="AC27" i="85"/>
  <c r="AD27" i="85"/>
  <c r="AE27" i="85"/>
  <c r="AF27" i="85"/>
  <c r="AG27" i="85"/>
  <c r="AH27" i="85"/>
  <c r="AI27" i="85"/>
  <c r="AJ27" i="85"/>
  <c r="AK27" i="85"/>
  <c r="AL27" i="85"/>
  <c r="AM27" i="85"/>
  <c r="AN27" i="85"/>
  <c r="AO27" i="85"/>
  <c r="AP27" i="85"/>
  <c r="AQ27" i="85"/>
  <c r="AR27" i="85"/>
  <c r="D28" i="85"/>
  <c r="E28" i="85"/>
  <c r="F28" i="85"/>
  <c r="G28" i="85"/>
  <c r="H28" i="85"/>
  <c r="I28" i="85"/>
  <c r="J28" i="85"/>
  <c r="K28" i="85"/>
  <c r="L28" i="85"/>
  <c r="M28" i="85"/>
  <c r="N28" i="85"/>
  <c r="O28" i="85"/>
  <c r="P28" i="85"/>
  <c r="Q28" i="85"/>
  <c r="R28" i="85"/>
  <c r="S28" i="85"/>
  <c r="T28" i="85"/>
  <c r="U28" i="85"/>
  <c r="V28" i="85"/>
  <c r="W28" i="85"/>
  <c r="X28" i="85"/>
  <c r="Y28" i="85"/>
  <c r="Z28" i="85"/>
  <c r="AA28" i="85"/>
  <c r="AB28" i="85"/>
  <c r="AC28" i="85"/>
  <c r="AD28" i="85"/>
  <c r="AE28" i="85"/>
  <c r="AF28" i="85"/>
  <c r="AG28" i="85"/>
  <c r="AH28" i="85"/>
  <c r="AI28" i="85"/>
  <c r="AJ28" i="85"/>
  <c r="AK28" i="85"/>
  <c r="AL28" i="85"/>
  <c r="AM28" i="85"/>
  <c r="AN28" i="85"/>
  <c r="AO28" i="85"/>
  <c r="AP28" i="85"/>
  <c r="AQ28" i="85"/>
  <c r="AR28" i="85"/>
  <c r="D29" i="85"/>
  <c r="E29" i="85"/>
  <c r="F29" i="85"/>
  <c r="G29" i="85"/>
  <c r="H29" i="85"/>
  <c r="I29" i="85"/>
  <c r="J29" i="85"/>
  <c r="K29" i="85"/>
  <c r="L29" i="85"/>
  <c r="M29" i="85"/>
  <c r="N29" i="85"/>
  <c r="O29" i="85"/>
  <c r="P29" i="85"/>
  <c r="Q29" i="85"/>
  <c r="R29" i="85"/>
  <c r="S29" i="85"/>
  <c r="T29" i="85"/>
  <c r="U29" i="85"/>
  <c r="V29" i="85"/>
  <c r="W29" i="85"/>
  <c r="X29" i="85"/>
  <c r="Y29" i="85"/>
  <c r="Z29" i="85"/>
  <c r="AA29" i="85"/>
  <c r="AB29" i="85"/>
  <c r="AC29" i="85"/>
  <c r="AD29" i="85"/>
  <c r="AE29" i="85"/>
  <c r="AF29" i="85"/>
  <c r="AG29" i="85"/>
  <c r="AH29" i="85"/>
  <c r="AI29" i="85"/>
  <c r="AJ29" i="85"/>
  <c r="AK29" i="85"/>
  <c r="AL29" i="85"/>
  <c r="AM29" i="85"/>
  <c r="AN29" i="85"/>
  <c r="AO29" i="85"/>
  <c r="AP29" i="85"/>
  <c r="AQ29" i="85"/>
  <c r="AR29" i="85"/>
  <c r="D30" i="85"/>
  <c r="E30" i="85"/>
  <c r="F30" i="85"/>
  <c r="G30" i="85"/>
  <c r="H30" i="85"/>
  <c r="I30" i="85"/>
  <c r="J30" i="85"/>
  <c r="K30" i="85"/>
  <c r="L30" i="85"/>
  <c r="M30" i="85"/>
  <c r="N30" i="85"/>
  <c r="O30" i="85"/>
  <c r="P30" i="85"/>
  <c r="Q30" i="85"/>
  <c r="R30" i="85"/>
  <c r="S30" i="85"/>
  <c r="T30" i="85"/>
  <c r="U30" i="85"/>
  <c r="V30" i="85"/>
  <c r="W30" i="85"/>
  <c r="X30" i="85"/>
  <c r="Y30" i="85"/>
  <c r="Z30" i="85"/>
  <c r="AA30" i="85"/>
  <c r="AB30" i="85"/>
  <c r="AC30" i="85"/>
  <c r="AD30" i="85"/>
  <c r="AE30" i="85"/>
  <c r="AF30" i="85"/>
  <c r="AG30" i="85"/>
  <c r="AH30" i="85"/>
  <c r="AI30" i="85"/>
  <c r="AJ30" i="85"/>
  <c r="AK30" i="85"/>
  <c r="AL30" i="85"/>
  <c r="AM30" i="85"/>
  <c r="AN30" i="85"/>
  <c r="AO30" i="85"/>
  <c r="AP30" i="85"/>
  <c r="AQ30" i="85"/>
  <c r="AR30" i="85"/>
  <c r="D31" i="85"/>
  <c r="E31" i="85"/>
  <c r="F31" i="85"/>
  <c r="G31" i="85"/>
  <c r="H31" i="85"/>
  <c r="I31" i="85"/>
  <c r="J31" i="85"/>
  <c r="K31" i="85"/>
  <c r="L31" i="85"/>
  <c r="M31" i="85"/>
  <c r="N31" i="85"/>
  <c r="O31" i="85"/>
  <c r="P31" i="85"/>
  <c r="Q31" i="85"/>
  <c r="R31" i="85"/>
  <c r="S31" i="85"/>
  <c r="T31" i="85"/>
  <c r="U31" i="85"/>
  <c r="V31" i="85"/>
  <c r="W31" i="85"/>
  <c r="X31" i="85"/>
  <c r="Y31" i="85"/>
  <c r="Z31" i="85"/>
  <c r="AA31" i="85"/>
  <c r="AB31" i="85"/>
  <c r="AC31" i="85"/>
  <c r="AD31" i="85"/>
  <c r="AE31" i="85"/>
  <c r="AF31" i="85"/>
  <c r="AG31" i="85"/>
  <c r="AH31" i="85"/>
  <c r="AI31" i="85"/>
  <c r="AJ31" i="85"/>
  <c r="AK31" i="85"/>
  <c r="AL31" i="85"/>
  <c r="AM31" i="85"/>
  <c r="AN31" i="85"/>
  <c r="AO31" i="85"/>
  <c r="AP31" i="85"/>
  <c r="AQ31" i="85"/>
  <c r="AR31" i="85"/>
  <c r="D32" i="85"/>
  <c r="E32" i="85"/>
  <c r="F32" i="85"/>
  <c r="G32" i="85"/>
  <c r="H32" i="85"/>
  <c r="I32" i="85"/>
  <c r="J32" i="85"/>
  <c r="K32" i="85"/>
  <c r="L32" i="85"/>
  <c r="M32" i="85"/>
  <c r="N32" i="85"/>
  <c r="O32" i="85"/>
  <c r="P32" i="85"/>
  <c r="Q32" i="85"/>
  <c r="R32" i="85"/>
  <c r="S32" i="85"/>
  <c r="T32" i="85"/>
  <c r="U32" i="85"/>
  <c r="V32" i="85"/>
  <c r="W32" i="85"/>
  <c r="X32" i="85"/>
  <c r="Y32" i="85"/>
  <c r="Z32" i="85"/>
  <c r="AA32" i="85"/>
  <c r="AB32" i="85"/>
  <c r="AC32" i="85"/>
  <c r="AD32" i="85"/>
  <c r="AE32" i="85"/>
  <c r="AF32" i="85"/>
  <c r="AG32" i="85"/>
  <c r="AH32" i="85"/>
  <c r="AI32" i="85"/>
  <c r="AJ32" i="85"/>
  <c r="AK32" i="85"/>
  <c r="AL32" i="85"/>
  <c r="AM32" i="85"/>
  <c r="AN32" i="85"/>
  <c r="AO32" i="85"/>
  <c r="AP32" i="85"/>
  <c r="AQ32" i="85"/>
  <c r="AR32" i="85"/>
  <c r="D33" i="85"/>
  <c r="E33" i="85"/>
  <c r="F33" i="85"/>
  <c r="G33" i="85"/>
  <c r="H33" i="85"/>
  <c r="I33" i="85"/>
  <c r="J33" i="85"/>
  <c r="K33" i="85"/>
  <c r="L33" i="85"/>
  <c r="M33" i="85"/>
  <c r="N33" i="85"/>
  <c r="O33" i="85"/>
  <c r="P33" i="85"/>
  <c r="Q33" i="85"/>
  <c r="R33" i="85"/>
  <c r="S33" i="85"/>
  <c r="T33" i="85"/>
  <c r="U33" i="85"/>
  <c r="V33" i="85"/>
  <c r="W33" i="85"/>
  <c r="X33" i="85"/>
  <c r="Y33" i="85"/>
  <c r="Z33" i="85"/>
  <c r="AA33" i="85"/>
  <c r="AB33" i="85"/>
  <c r="AC33" i="85"/>
  <c r="AD33" i="85"/>
  <c r="AE33" i="85"/>
  <c r="AF33" i="85"/>
  <c r="AG33" i="85"/>
  <c r="AH33" i="85"/>
  <c r="AI33" i="85"/>
  <c r="AJ33" i="85"/>
  <c r="AK33" i="85"/>
  <c r="AL33" i="85"/>
  <c r="AM33" i="85"/>
  <c r="AN33" i="85"/>
  <c r="AO33" i="85"/>
  <c r="AP33" i="85"/>
  <c r="AQ33" i="85"/>
  <c r="AR33" i="85"/>
  <c r="F34" i="85"/>
  <c r="G34" i="85"/>
  <c r="J34" i="85"/>
  <c r="K34" i="85"/>
  <c r="N34" i="85"/>
  <c r="O34" i="85"/>
  <c r="R34" i="85"/>
  <c r="S34" i="85"/>
  <c r="V34" i="85"/>
  <c r="W34" i="85"/>
  <c r="Z34" i="85"/>
  <c r="AA34" i="85"/>
  <c r="AD34" i="85"/>
  <c r="AE34" i="85"/>
  <c r="AH34" i="85"/>
  <c r="AI34" i="85"/>
  <c r="AL34" i="85"/>
  <c r="AM34" i="85"/>
  <c r="AP34" i="85"/>
  <c r="AQ34" i="85"/>
  <c r="D35" i="85"/>
  <c r="E35" i="85"/>
  <c r="F35" i="85"/>
  <c r="G35" i="85"/>
  <c r="H35" i="85"/>
  <c r="I35" i="85"/>
  <c r="J35" i="85"/>
  <c r="K35" i="85"/>
  <c r="L35" i="85"/>
  <c r="M35" i="85"/>
  <c r="N35" i="85"/>
  <c r="O35" i="85"/>
  <c r="P35" i="85"/>
  <c r="Q35" i="85"/>
  <c r="R35" i="85"/>
  <c r="S35" i="85"/>
  <c r="T35" i="85"/>
  <c r="U35" i="85"/>
  <c r="V35" i="85"/>
  <c r="W35" i="85"/>
  <c r="X35" i="85"/>
  <c r="Y35" i="85"/>
  <c r="Z35" i="85"/>
  <c r="AA35" i="85"/>
  <c r="AB35" i="85"/>
  <c r="AC35" i="85"/>
  <c r="AD35" i="85"/>
  <c r="AE35" i="85"/>
  <c r="AF35" i="85"/>
  <c r="AG35" i="85"/>
  <c r="AH35" i="85"/>
  <c r="AI35" i="85"/>
  <c r="AJ35" i="85"/>
  <c r="AK35" i="85"/>
  <c r="AL35" i="85"/>
  <c r="AM35" i="85"/>
  <c r="AN35" i="85"/>
  <c r="AO35" i="85"/>
  <c r="AP35" i="85"/>
  <c r="AQ35" i="85"/>
  <c r="AR35" i="85"/>
  <c r="D36" i="85"/>
  <c r="E36" i="85"/>
  <c r="F36" i="85"/>
  <c r="G36" i="85"/>
  <c r="H36" i="85"/>
  <c r="I36" i="85"/>
  <c r="J36" i="85"/>
  <c r="K36" i="85"/>
  <c r="L36" i="85"/>
  <c r="M36" i="85"/>
  <c r="N36" i="85"/>
  <c r="O36" i="85"/>
  <c r="P36" i="85"/>
  <c r="Q36" i="85"/>
  <c r="R36" i="85"/>
  <c r="S36" i="85"/>
  <c r="T36" i="85"/>
  <c r="U36" i="85"/>
  <c r="V36" i="85"/>
  <c r="W36" i="85"/>
  <c r="X36" i="85"/>
  <c r="Y36" i="85"/>
  <c r="Z36" i="85"/>
  <c r="AA36" i="85"/>
  <c r="AB36" i="85"/>
  <c r="AC36" i="85"/>
  <c r="AD36" i="85"/>
  <c r="AE36" i="85"/>
  <c r="AF36" i="85"/>
  <c r="AG36" i="85"/>
  <c r="AH36" i="85"/>
  <c r="AI36" i="85"/>
  <c r="AJ36" i="85"/>
  <c r="AK36" i="85"/>
  <c r="AL36" i="85"/>
  <c r="AM36" i="85"/>
  <c r="AN36" i="85"/>
  <c r="AO36" i="85"/>
  <c r="AP36" i="85"/>
  <c r="AQ36" i="85"/>
  <c r="AR36" i="85"/>
  <c r="D37" i="85"/>
  <c r="E37" i="85"/>
  <c r="F37" i="85"/>
  <c r="G37" i="85"/>
  <c r="H37" i="85"/>
  <c r="I37" i="85"/>
  <c r="J37" i="85"/>
  <c r="K37" i="85"/>
  <c r="L37" i="85"/>
  <c r="M37" i="85"/>
  <c r="N37" i="85"/>
  <c r="O37" i="85"/>
  <c r="P37" i="85"/>
  <c r="Q37" i="85"/>
  <c r="R37" i="85"/>
  <c r="S37" i="85"/>
  <c r="T37" i="85"/>
  <c r="U37" i="85"/>
  <c r="V37" i="85"/>
  <c r="W37" i="85"/>
  <c r="X37" i="85"/>
  <c r="Y37" i="85"/>
  <c r="Z37" i="85"/>
  <c r="AA37" i="85"/>
  <c r="AB37" i="85"/>
  <c r="AC37" i="85"/>
  <c r="AD37" i="85"/>
  <c r="AE37" i="85"/>
  <c r="AF37" i="85"/>
  <c r="AG37" i="85"/>
  <c r="AH37" i="85"/>
  <c r="AI37" i="85"/>
  <c r="AJ37" i="85"/>
  <c r="AK37" i="85"/>
  <c r="AL37" i="85"/>
  <c r="AM37" i="85"/>
  <c r="AN37" i="85"/>
  <c r="AO37" i="85"/>
  <c r="AP37" i="85"/>
  <c r="AQ37" i="85"/>
  <c r="AR37" i="85"/>
  <c r="D38" i="85"/>
  <c r="E38" i="85"/>
  <c r="F38" i="85"/>
  <c r="G38" i="85"/>
  <c r="H38" i="85"/>
  <c r="I38" i="85"/>
  <c r="J38" i="85"/>
  <c r="K38" i="85"/>
  <c r="L38" i="85"/>
  <c r="M38" i="85"/>
  <c r="N38" i="85"/>
  <c r="O38" i="85"/>
  <c r="P38" i="85"/>
  <c r="Q38" i="85"/>
  <c r="R38" i="85"/>
  <c r="S38" i="85"/>
  <c r="T38" i="85"/>
  <c r="U38" i="85"/>
  <c r="V38" i="85"/>
  <c r="W38" i="85"/>
  <c r="X38" i="85"/>
  <c r="Y38" i="85"/>
  <c r="Z38" i="85"/>
  <c r="AA38" i="85"/>
  <c r="AB38" i="85"/>
  <c r="AC38" i="85"/>
  <c r="AD38" i="85"/>
  <c r="AE38" i="85"/>
  <c r="AF38" i="85"/>
  <c r="AG38" i="85"/>
  <c r="AH38" i="85"/>
  <c r="AI38" i="85"/>
  <c r="AJ38" i="85"/>
  <c r="AK38" i="85"/>
  <c r="AL38" i="85"/>
  <c r="AM38" i="85"/>
  <c r="AN38" i="85"/>
  <c r="AO38" i="85"/>
  <c r="AP38" i="85"/>
  <c r="AQ38" i="85"/>
  <c r="AR38" i="85"/>
  <c r="D39" i="85"/>
  <c r="E39" i="85"/>
  <c r="F39" i="85"/>
  <c r="G39" i="85"/>
  <c r="H39" i="85"/>
  <c r="I39" i="85"/>
  <c r="J39" i="85"/>
  <c r="K39" i="85"/>
  <c r="L39" i="85"/>
  <c r="M39" i="85"/>
  <c r="N39" i="85"/>
  <c r="O39" i="85"/>
  <c r="P39" i="85"/>
  <c r="Q39" i="85"/>
  <c r="R39" i="85"/>
  <c r="S39" i="85"/>
  <c r="T39" i="85"/>
  <c r="U39" i="85"/>
  <c r="V39" i="85"/>
  <c r="W39" i="85"/>
  <c r="X39" i="85"/>
  <c r="Y39" i="85"/>
  <c r="Z39" i="85"/>
  <c r="AA39" i="85"/>
  <c r="AB39" i="85"/>
  <c r="AC39" i="85"/>
  <c r="AD39" i="85"/>
  <c r="AE39" i="85"/>
  <c r="AF39" i="85"/>
  <c r="AG39" i="85"/>
  <c r="AH39" i="85"/>
  <c r="AI39" i="85"/>
  <c r="AJ39" i="85"/>
  <c r="AK39" i="85"/>
  <c r="AL39" i="85"/>
  <c r="AM39" i="85"/>
  <c r="AN39" i="85"/>
  <c r="AO39" i="85"/>
  <c r="AP39" i="85"/>
  <c r="AQ39" i="85"/>
  <c r="AR39" i="85"/>
  <c r="D40" i="85"/>
  <c r="E40" i="85"/>
  <c r="F40" i="85"/>
  <c r="G40" i="85"/>
  <c r="H40" i="85"/>
  <c r="I40" i="85"/>
  <c r="J40" i="85"/>
  <c r="K40" i="85"/>
  <c r="L40" i="85"/>
  <c r="M40" i="85"/>
  <c r="N40" i="85"/>
  <c r="O40" i="85"/>
  <c r="P40" i="85"/>
  <c r="Q40" i="85"/>
  <c r="R40" i="85"/>
  <c r="S40" i="85"/>
  <c r="T40" i="85"/>
  <c r="U40" i="85"/>
  <c r="V40" i="85"/>
  <c r="W40" i="85"/>
  <c r="X40" i="85"/>
  <c r="Y40" i="85"/>
  <c r="Z40" i="85"/>
  <c r="AA40" i="85"/>
  <c r="AB40" i="85"/>
  <c r="AC40" i="85"/>
  <c r="AD40" i="85"/>
  <c r="AE40" i="85"/>
  <c r="AF40" i="85"/>
  <c r="AG40" i="85"/>
  <c r="AH40" i="85"/>
  <c r="AI40" i="85"/>
  <c r="AJ40" i="85"/>
  <c r="AK40" i="85"/>
  <c r="AL40" i="85"/>
  <c r="AM40" i="85"/>
  <c r="AN40" i="85"/>
  <c r="AO40" i="85"/>
  <c r="AP40" i="85"/>
  <c r="AQ40" i="85"/>
  <c r="AR40" i="85"/>
  <c r="D41" i="85"/>
  <c r="E41" i="85"/>
  <c r="F41" i="85"/>
  <c r="G41" i="85"/>
  <c r="H41" i="85"/>
  <c r="I41" i="85"/>
  <c r="J41" i="85"/>
  <c r="K41" i="85"/>
  <c r="L41" i="85"/>
  <c r="M41" i="85"/>
  <c r="N41" i="85"/>
  <c r="O41" i="85"/>
  <c r="P41" i="85"/>
  <c r="Q41" i="85"/>
  <c r="R41" i="85"/>
  <c r="S41" i="85"/>
  <c r="T41" i="85"/>
  <c r="U41" i="85"/>
  <c r="V41" i="85"/>
  <c r="W41" i="85"/>
  <c r="X41" i="85"/>
  <c r="Y41" i="85"/>
  <c r="Z41" i="85"/>
  <c r="AA41" i="85"/>
  <c r="AB41" i="85"/>
  <c r="AC41" i="85"/>
  <c r="AD41" i="85"/>
  <c r="AE41" i="85"/>
  <c r="AF41" i="85"/>
  <c r="AG41" i="85"/>
  <c r="AH41" i="85"/>
  <c r="AI41" i="85"/>
  <c r="AJ41" i="85"/>
  <c r="AK41" i="85"/>
  <c r="AL41" i="85"/>
  <c r="AM41" i="85"/>
  <c r="AN41" i="85"/>
  <c r="AO41" i="85"/>
  <c r="AP41" i="85"/>
  <c r="AQ41" i="85"/>
  <c r="AR41" i="85"/>
  <c r="D42" i="85"/>
  <c r="E42" i="85"/>
  <c r="F42" i="85"/>
  <c r="G42" i="85"/>
  <c r="H42" i="85"/>
  <c r="I42" i="85"/>
  <c r="J42" i="85"/>
  <c r="K42" i="85"/>
  <c r="L42" i="85"/>
  <c r="M42" i="85"/>
  <c r="N42" i="85"/>
  <c r="O42" i="85"/>
  <c r="P42" i="85"/>
  <c r="Q42" i="85"/>
  <c r="R42" i="85"/>
  <c r="S42" i="85"/>
  <c r="T42" i="85"/>
  <c r="U42" i="85"/>
  <c r="V42" i="85"/>
  <c r="W42" i="85"/>
  <c r="X42" i="85"/>
  <c r="Y42" i="85"/>
  <c r="Z42" i="85"/>
  <c r="AA42" i="85"/>
  <c r="AB42" i="85"/>
  <c r="AC42" i="85"/>
  <c r="AD42" i="85"/>
  <c r="AE42" i="85"/>
  <c r="AF42" i="85"/>
  <c r="AG42" i="85"/>
  <c r="AH42" i="85"/>
  <c r="AI42" i="85"/>
  <c r="AJ42" i="85"/>
  <c r="AK42" i="85"/>
  <c r="AL42" i="85"/>
  <c r="AM42" i="85"/>
  <c r="AN42" i="85"/>
  <c r="AO42" i="85"/>
  <c r="AP42" i="85"/>
  <c r="AQ42" i="85"/>
  <c r="AR42" i="85"/>
  <c r="D43" i="85"/>
  <c r="E43" i="85"/>
  <c r="F43" i="85"/>
  <c r="G43" i="85"/>
  <c r="H43" i="85"/>
  <c r="I43" i="85"/>
  <c r="J43" i="85"/>
  <c r="K43" i="85"/>
  <c r="L43" i="85"/>
  <c r="M43" i="85"/>
  <c r="N43" i="85"/>
  <c r="O43" i="85"/>
  <c r="P43" i="85"/>
  <c r="Q43" i="85"/>
  <c r="R43" i="85"/>
  <c r="S43" i="85"/>
  <c r="T43" i="85"/>
  <c r="U43" i="85"/>
  <c r="V43" i="85"/>
  <c r="W43" i="85"/>
  <c r="X43" i="85"/>
  <c r="Y43" i="85"/>
  <c r="Z43" i="85"/>
  <c r="AA43" i="85"/>
  <c r="AB43" i="85"/>
  <c r="AC43" i="85"/>
  <c r="AD43" i="85"/>
  <c r="AE43" i="85"/>
  <c r="AF43" i="85"/>
  <c r="AG43" i="85"/>
  <c r="AH43" i="85"/>
  <c r="AI43" i="85"/>
  <c r="AJ43" i="85"/>
  <c r="AK43" i="85"/>
  <c r="AL43" i="85"/>
  <c r="AM43" i="85"/>
  <c r="AN43" i="85"/>
  <c r="AO43" i="85"/>
  <c r="AP43" i="85"/>
  <c r="AQ43" i="85"/>
  <c r="AR43" i="85"/>
  <c r="D44" i="85"/>
  <c r="E44" i="85"/>
  <c r="F44" i="85"/>
  <c r="G44" i="85"/>
  <c r="H44" i="85"/>
  <c r="I44" i="85"/>
  <c r="J44" i="85"/>
  <c r="K44" i="85"/>
  <c r="L44" i="85"/>
  <c r="M44" i="85"/>
  <c r="N44" i="85"/>
  <c r="O44" i="85"/>
  <c r="P44" i="85"/>
  <c r="Q44" i="85"/>
  <c r="R44" i="85"/>
  <c r="S44" i="85"/>
  <c r="T44" i="85"/>
  <c r="U44" i="85"/>
  <c r="V44" i="85"/>
  <c r="W44" i="85"/>
  <c r="X44" i="85"/>
  <c r="Y44" i="85"/>
  <c r="Z44" i="85"/>
  <c r="AA44" i="85"/>
  <c r="AB44" i="85"/>
  <c r="AC44" i="85"/>
  <c r="AD44" i="85"/>
  <c r="AE44" i="85"/>
  <c r="AF44" i="85"/>
  <c r="AG44" i="85"/>
  <c r="AH44" i="85"/>
  <c r="AI44" i="85"/>
  <c r="AJ44" i="85"/>
  <c r="AK44" i="85"/>
  <c r="AL44" i="85"/>
  <c r="AM44" i="85"/>
  <c r="AN44" i="85"/>
  <c r="AO44" i="85"/>
  <c r="AP44" i="85"/>
  <c r="AQ44" i="85"/>
  <c r="AR44" i="85"/>
  <c r="D45" i="85"/>
  <c r="E45" i="85"/>
  <c r="F45" i="85"/>
  <c r="G45" i="85"/>
  <c r="H45" i="85"/>
  <c r="I45" i="85"/>
  <c r="J45" i="85"/>
  <c r="K45" i="85"/>
  <c r="L45" i="85"/>
  <c r="M45" i="85"/>
  <c r="N45" i="85"/>
  <c r="O45" i="85"/>
  <c r="P45" i="85"/>
  <c r="Q45" i="85"/>
  <c r="R45" i="85"/>
  <c r="S45" i="85"/>
  <c r="T45" i="85"/>
  <c r="U45" i="85"/>
  <c r="V45" i="85"/>
  <c r="W45" i="85"/>
  <c r="X45" i="85"/>
  <c r="Y45" i="85"/>
  <c r="Z45" i="85"/>
  <c r="AA45" i="85"/>
  <c r="AB45" i="85"/>
  <c r="AC45" i="85"/>
  <c r="AD45" i="85"/>
  <c r="AE45" i="85"/>
  <c r="AF45" i="85"/>
  <c r="AG45" i="85"/>
  <c r="AH45" i="85"/>
  <c r="AI45" i="85"/>
  <c r="AJ45" i="85"/>
  <c r="AK45" i="85"/>
  <c r="AL45" i="85"/>
  <c r="AM45" i="85"/>
  <c r="AN45" i="85"/>
  <c r="AO45" i="85"/>
  <c r="AP45" i="85"/>
  <c r="AQ45" i="85"/>
  <c r="AR45" i="85"/>
  <c r="D46" i="85"/>
  <c r="E46" i="85"/>
  <c r="F46" i="85"/>
  <c r="G46" i="85"/>
  <c r="H46" i="85"/>
  <c r="I46" i="85"/>
  <c r="J46" i="85"/>
  <c r="K46" i="85"/>
  <c r="L46" i="85"/>
  <c r="M46" i="85"/>
  <c r="N46" i="85"/>
  <c r="O46" i="85"/>
  <c r="P46" i="85"/>
  <c r="Q46" i="85"/>
  <c r="R46" i="85"/>
  <c r="S46" i="85"/>
  <c r="T46" i="85"/>
  <c r="U46" i="85"/>
  <c r="V46" i="85"/>
  <c r="W46" i="85"/>
  <c r="X46" i="85"/>
  <c r="Y46" i="85"/>
  <c r="Z46" i="85"/>
  <c r="AA46" i="85"/>
  <c r="AB46" i="85"/>
  <c r="AC46" i="85"/>
  <c r="AD46" i="85"/>
  <c r="AE46" i="85"/>
  <c r="AF46" i="85"/>
  <c r="AG46" i="85"/>
  <c r="AH46" i="85"/>
  <c r="AI46" i="85"/>
  <c r="AJ46" i="85"/>
  <c r="AK46" i="85"/>
  <c r="AL46" i="85"/>
  <c r="AM46" i="85"/>
  <c r="AN46" i="85"/>
  <c r="AO46" i="85"/>
  <c r="AP46" i="85"/>
  <c r="AQ46" i="85"/>
  <c r="AR46" i="85"/>
  <c r="D47" i="85"/>
  <c r="E47" i="85"/>
  <c r="F47" i="85"/>
  <c r="G47" i="85"/>
  <c r="H47" i="85"/>
  <c r="I47" i="85"/>
  <c r="J47" i="85"/>
  <c r="K47" i="85"/>
  <c r="L47" i="85"/>
  <c r="M47" i="85"/>
  <c r="N47" i="85"/>
  <c r="O47" i="85"/>
  <c r="P47" i="85"/>
  <c r="Q47" i="85"/>
  <c r="R47" i="85"/>
  <c r="S47" i="85"/>
  <c r="T47" i="85"/>
  <c r="U47" i="85"/>
  <c r="V47" i="85"/>
  <c r="W47" i="85"/>
  <c r="X47" i="85"/>
  <c r="Y47" i="85"/>
  <c r="Z47" i="85"/>
  <c r="AA47" i="85"/>
  <c r="AB47" i="85"/>
  <c r="AC47" i="85"/>
  <c r="AD47" i="85"/>
  <c r="AE47" i="85"/>
  <c r="AF47" i="85"/>
  <c r="AG47" i="85"/>
  <c r="AH47" i="85"/>
  <c r="AI47" i="85"/>
  <c r="AJ47" i="85"/>
  <c r="AK47" i="85"/>
  <c r="AL47" i="85"/>
  <c r="AM47" i="85"/>
  <c r="AN47" i="85"/>
  <c r="AO47" i="85"/>
  <c r="AP47" i="85"/>
  <c r="AQ47" i="85"/>
  <c r="AR47" i="85"/>
  <c r="D48" i="85"/>
  <c r="E48" i="85"/>
  <c r="F48" i="85"/>
  <c r="G48" i="85"/>
  <c r="H48" i="85"/>
  <c r="I48" i="85"/>
  <c r="J48" i="85"/>
  <c r="K48" i="85"/>
  <c r="L48" i="85"/>
  <c r="M48" i="85"/>
  <c r="N48" i="85"/>
  <c r="O48" i="85"/>
  <c r="P48" i="85"/>
  <c r="Q48" i="85"/>
  <c r="R48" i="85"/>
  <c r="S48" i="85"/>
  <c r="T48" i="85"/>
  <c r="U48" i="85"/>
  <c r="V48" i="85"/>
  <c r="W48" i="85"/>
  <c r="X48" i="85"/>
  <c r="Y48" i="85"/>
  <c r="Z48" i="85"/>
  <c r="AA48" i="85"/>
  <c r="AB48" i="85"/>
  <c r="AC48" i="85"/>
  <c r="AD48" i="85"/>
  <c r="AE48" i="85"/>
  <c r="AF48" i="85"/>
  <c r="AG48" i="85"/>
  <c r="AH48" i="85"/>
  <c r="AI48" i="85"/>
  <c r="AJ48" i="85"/>
  <c r="AK48" i="85"/>
  <c r="AL48" i="85"/>
  <c r="AM48" i="85"/>
  <c r="AN48" i="85"/>
  <c r="AO48" i="85"/>
  <c r="AP48" i="85"/>
  <c r="AQ48" i="85"/>
  <c r="AR48" i="85"/>
  <c r="D49" i="85"/>
  <c r="E49" i="85"/>
  <c r="F49" i="85"/>
  <c r="G49" i="85"/>
  <c r="H49" i="85"/>
  <c r="I49" i="85"/>
  <c r="J49" i="85"/>
  <c r="K49" i="85"/>
  <c r="L49" i="85"/>
  <c r="M49" i="85"/>
  <c r="N49" i="85"/>
  <c r="O49" i="85"/>
  <c r="P49" i="85"/>
  <c r="Q49" i="85"/>
  <c r="R49" i="85"/>
  <c r="S49" i="85"/>
  <c r="T49" i="85"/>
  <c r="U49" i="85"/>
  <c r="V49" i="85"/>
  <c r="W49" i="85"/>
  <c r="X49" i="85"/>
  <c r="Y49" i="85"/>
  <c r="Z49" i="85"/>
  <c r="AA49" i="85"/>
  <c r="AB49" i="85"/>
  <c r="AC49" i="85"/>
  <c r="AD49" i="85"/>
  <c r="AE49" i="85"/>
  <c r="AF49" i="85"/>
  <c r="AG49" i="85"/>
  <c r="AH49" i="85"/>
  <c r="AI49" i="85"/>
  <c r="AJ49" i="85"/>
  <c r="AK49" i="85"/>
  <c r="AL49" i="85"/>
  <c r="AM49" i="85"/>
  <c r="AN49" i="85"/>
  <c r="AO49" i="85"/>
  <c r="AP49" i="85"/>
  <c r="AQ49" i="85"/>
  <c r="AR49" i="85"/>
  <c r="F50" i="85"/>
  <c r="G50" i="85"/>
  <c r="J50" i="85"/>
  <c r="K50" i="85"/>
  <c r="N50" i="85"/>
  <c r="O50" i="85"/>
  <c r="R50" i="85"/>
  <c r="S50" i="85"/>
  <c r="V50" i="85"/>
  <c r="W50" i="85"/>
  <c r="Z50" i="85"/>
  <c r="AA50" i="85"/>
  <c r="AD50" i="85"/>
  <c r="AE50" i="85"/>
  <c r="AH50" i="85"/>
  <c r="AI50" i="85"/>
  <c r="AL50" i="85"/>
  <c r="AM50" i="85"/>
  <c r="AP50" i="85"/>
  <c r="AQ50" i="85"/>
  <c r="D51" i="85"/>
  <c r="E51" i="85"/>
  <c r="F51" i="85"/>
  <c r="G51" i="85"/>
  <c r="H51" i="85"/>
  <c r="I51" i="85"/>
  <c r="J51" i="85"/>
  <c r="K51" i="85"/>
  <c r="L51" i="85"/>
  <c r="M51" i="85"/>
  <c r="N51" i="85"/>
  <c r="O51" i="85"/>
  <c r="P51" i="85"/>
  <c r="Q51" i="85"/>
  <c r="R51" i="85"/>
  <c r="S51" i="85"/>
  <c r="T51" i="85"/>
  <c r="U51" i="85"/>
  <c r="V51" i="85"/>
  <c r="W51" i="85"/>
  <c r="X51" i="85"/>
  <c r="Y51" i="85"/>
  <c r="Z51" i="85"/>
  <c r="AA51" i="85"/>
  <c r="AB51" i="85"/>
  <c r="AC51" i="85"/>
  <c r="AD51" i="85"/>
  <c r="AE51" i="85"/>
  <c r="AF51" i="85"/>
  <c r="AG51" i="85"/>
  <c r="AH51" i="85"/>
  <c r="AI51" i="85"/>
  <c r="AJ51" i="85"/>
  <c r="AK51" i="85"/>
  <c r="AL51" i="85"/>
  <c r="AM51" i="85"/>
  <c r="AN51" i="85"/>
  <c r="AO51" i="85"/>
  <c r="AP51" i="85"/>
  <c r="AQ51" i="85"/>
  <c r="AR51" i="85"/>
  <c r="D52" i="85"/>
  <c r="E52" i="85"/>
  <c r="F52" i="85"/>
  <c r="G52" i="85"/>
  <c r="H52" i="85"/>
  <c r="I52" i="85"/>
  <c r="J52" i="85"/>
  <c r="K52" i="85"/>
  <c r="L52" i="85"/>
  <c r="M52" i="85"/>
  <c r="N52" i="85"/>
  <c r="O52" i="85"/>
  <c r="P52" i="85"/>
  <c r="Q52" i="85"/>
  <c r="R52" i="85"/>
  <c r="S52" i="85"/>
  <c r="T52" i="85"/>
  <c r="U52" i="85"/>
  <c r="V52" i="85"/>
  <c r="W52" i="85"/>
  <c r="X52" i="85"/>
  <c r="Y52" i="85"/>
  <c r="Z52" i="85"/>
  <c r="AA52" i="85"/>
  <c r="AB52" i="85"/>
  <c r="AC52" i="85"/>
  <c r="AD52" i="85"/>
  <c r="AE52" i="85"/>
  <c r="AF52" i="85"/>
  <c r="AG52" i="85"/>
  <c r="AH52" i="85"/>
  <c r="AI52" i="85"/>
  <c r="AJ52" i="85"/>
  <c r="AK52" i="85"/>
  <c r="AL52" i="85"/>
  <c r="AM52" i="85"/>
  <c r="AN52" i="85"/>
  <c r="AO52" i="85"/>
  <c r="AP52" i="85"/>
  <c r="AQ52" i="85"/>
  <c r="AR52" i="85"/>
  <c r="D53" i="85"/>
  <c r="E53" i="85"/>
  <c r="F53" i="85"/>
  <c r="G53" i="85"/>
  <c r="H53" i="85"/>
  <c r="I53" i="85"/>
  <c r="J53" i="85"/>
  <c r="K53" i="85"/>
  <c r="L53" i="85"/>
  <c r="M53" i="85"/>
  <c r="N53" i="85"/>
  <c r="O53" i="85"/>
  <c r="P53" i="85"/>
  <c r="Q53" i="85"/>
  <c r="R53" i="85"/>
  <c r="S53" i="85"/>
  <c r="T53" i="85"/>
  <c r="U53" i="85"/>
  <c r="V53" i="85"/>
  <c r="W53" i="85"/>
  <c r="X53" i="85"/>
  <c r="Y53" i="85"/>
  <c r="Z53" i="85"/>
  <c r="AA53" i="85"/>
  <c r="AB53" i="85"/>
  <c r="AC53" i="85"/>
  <c r="AD53" i="85"/>
  <c r="AE53" i="85"/>
  <c r="AF53" i="85"/>
  <c r="AG53" i="85"/>
  <c r="AH53" i="85"/>
  <c r="AI53" i="85"/>
  <c r="AJ53" i="85"/>
  <c r="AK53" i="85"/>
  <c r="AL53" i="85"/>
  <c r="AM53" i="85"/>
  <c r="AN53" i="85"/>
  <c r="AO53" i="85"/>
  <c r="AP53" i="85"/>
  <c r="AQ53" i="85"/>
  <c r="AR53" i="85"/>
  <c r="D54" i="85"/>
  <c r="E54" i="85"/>
  <c r="F54" i="85"/>
  <c r="G54" i="85"/>
  <c r="H54" i="85"/>
  <c r="I54" i="85"/>
  <c r="J54" i="85"/>
  <c r="K54" i="85"/>
  <c r="L54" i="85"/>
  <c r="M54" i="85"/>
  <c r="N54" i="85"/>
  <c r="O54" i="85"/>
  <c r="P54" i="85"/>
  <c r="Q54" i="85"/>
  <c r="R54" i="85"/>
  <c r="S54" i="85"/>
  <c r="T54" i="85"/>
  <c r="U54" i="85"/>
  <c r="V54" i="85"/>
  <c r="W54" i="85"/>
  <c r="X54" i="85"/>
  <c r="Y54" i="85"/>
  <c r="Z54" i="85"/>
  <c r="AA54" i="85"/>
  <c r="AB54" i="85"/>
  <c r="AC54" i="85"/>
  <c r="AD54" i="85"/>
  <c r="AE54" i="85"/>
  <c r="AF54" i="85"/>
  <c r="AG54" i="85"/>
  <c r="AH54" i="85"/>
  <c r="AI54" i="85"/>
  <c r="AJ54" i="85"/>
  <c r="AK54" i="85"/>
  <c r="AL54" i="85"/>
  <c r="AM54" i="85"/>
  <c r="AN54" i="85"/>
  <c r="AO54" i="85"/>
  <c r="AP54" i="85"/>
  <c r="AQ54" i="85"/>
  <c r="AR54" i="85"/>
  <c r="H6" i="76"/>
  <c r="D25" i="76"/>
  <c r="E25" i="76"/>
  <c r="F25" i="76"/>
  <c r="G25" i="76"/>
  <c r="G25" i="86" s="1"/>
  <c r="H25" i="76"/>
  <c r="I25" i="76"/>
  <c r="J25" i="76"/>
  <c r="K25" i="76"/>
  <c r="K25" i="86" s="1"/>
  <c r="L25" i="76"/>
  <c r="M26" i="76"/>
  <c r="M25" i="76" s="1"/>
  <c r="M27" i="76"/>
  <c r="D28" i="76"/>
  <c r="M28" i="76" s="1"/>
  <c r="M28" i="86" s="1"/>
  <c r="E28" i="76"/>
  <c r="F28" i="76"/>
  <c r="G28" i="76"/>
  <c r="H28" i="76"/>
  <c r="I28" i="76"/>
  <c r="J28" i="76"/>
  <c r="K28" i="76"/>
  <c r="L28" i="76"/>
  <c r="M29" i="76"/>
  <c r="M30" i="76"/>
  <c r="M30" i="86" s="1"/>
  <c r="D31" i="76"/>
  <c r="E31" i="76"/>
  <c r="F31" i="76"/>
  <c r="G31" i="76"/>
  <c r="M31" i="76" s="1"/>
  <c r="M31" i="86" s="1"/>
  <c r="H31" i="76"/>
  <c r="H34" i="76" s="1"/>
  <c r="I31" i="76"/>
  <c r="J31" i="76"/>
  <c r="K31" i="76"/>
  <c r="K34" i="76" s="1"/>
  <c r="L31" i="76"/>
  <c r="M32" i="76"/>
  <c r="M33" i="76"/>
  <c r="D34" i="76"/>
  <c r="E34" i="76"/>
  <c r="F34" i="76"/>
  <c r="G34" i="76"/>
  <c r="I34" i="76"/>
  <c r="J34" i="76"/>
  <c r="L34" i="76"/>
  <c r="D37" i="76"/>
  <c r="E37" i="76"/>
  <c r="F37" i="76"/>
  <c r="G37" i="76"/>
  <c r="H37" i="76"/>
  <c r="I37" i="76"/>
  <c r="J37" i="76"/>
  <c r="K37" i="76"/>
  <c r="L37" i="76"/>
  <c r="M37" i="76"/>
  <c r="M38" i="76"/>
  <c r="M39" i="76"/>
  <c r="D40" i="76"/>
  <c r="E40" i="76"/>
  <c r="F40" i="76"/>
  <c r="G40" i="76"/>
  <c r="H40" i="76"/>
  <c r="I40" i="76"/>
  <c r="M40" i="76" s="1"/>
  <c r="M40" i="86" s="1"/>
  <c r="J40" i="76"/>
  <c r="K40" i="76"/>
  <c r="L40" i="76"/>
  <c r="M41" i="76"/>
  <c r="M42" i="76"/>
  <c r="D43" i="76"/>
  <c r="E43" i="76"/>
  <c r="E46" i="76" s="1"/>
  <c r="F43" i="76"/>
  <c r="G43" i="76"/>
  <c r="G46" i="76" s="1"/>
  <c r="H43" i="76"/>
  <c r="I43" i="76"/>
  <c r="J43" i="76"/>
  <c r="J46" i="76" s="1"/>
  <c r="K43" i="76"/>
  <c r="L43" i="76"/>
  <c r="M43" i="76"/>
  <c r="M44" i="76"/>
  <c r="M45" i="76"/>
  <c r="D46" i="76"/>
  <c r="F46" i="76"/>
  <c r="F48" i="76" s="1"/>
  <c r="H46" i="76"/>
  <c r="I46" i="76"/>
  <c r="I48" i="76" s="1"/>
  <c r="K46" i="76"/>
  <c r="L46" i="76"/>
  <c r="D48" i="76"/>
  <c r="L48" i="76"/>
  <c r="D12" i="86"/>
  <c r="E12" i="86"/>
  <c r="F12" i="86"/>
  <c r="G12" i="86"/>
  <c r="H12" i="86"/>
  <c r="I12" i="86"/>
  <c r="J12" i="86"/>
  <c r="K12" i="86"/>
  <c r="L12" i="86"/>
  <c r="M12" i="86"/>
  <c r="D13" i="86"/>
  <c r="E13" i="86"/>
  <c r="F13" i="86"/>
  <c r="G13" i="86"/>
  <c r="H13" i="86"/>
  <c r="I13" i="86"/>
  <c r="J13" i="86"/>
  <c r="K13" i="86"/>
  <c r="L13" i="86"/>
  <c r="M13" i="86"/>
  <c r="D14" i="86"/>
  <c r="E14" i="86"/>
  <c r="F14" i="86"/>
  <c r="G14" i="86"/>
  <c r="H14" i="86"/>
  <c r="I14" i="86"/>
  <c r="J14" i="86"/>
  <c r="K14" i="86"/>
  <c r="L14" i="86"/>
  <c r="M14" i="86"/>
  <c r="D15" i="86"/>
  <c r="E15" i="86"/>
  <c r="F15" i="86"/>
  <c r="G15" i="86"/>
  <c r="H15" i="86"/>
  <c r="I15" i="86"/>
  <c r="J15" i="86"/>
  <c r="K15" i="86"/>
  <c r="L15" i="86"/>
  <c r="M15" i="86"/>
  <c r="D16" i="86"/>
  <c r="E16" i="86"/>
  <c r="F16" i="86"/>
  <c r="G16" i="86"/>
  <c r="H16" i="86"/>
  <c r="I16" i="86"/>
  <c r="J16" i="86"/>
  <c r="K16" i="86"/>
  <c r="L16" i="86"/>
  <c r="M16" i="86"/>
  <c r="D17" i="86"/>
  <c r="E17" i="86"/>
  <c r="F17" i="86"/>
  <c r="G17" i="86"/>
  <c r="H17" i="86"/>
  <c r="I17" i="86"/>
  <c r="J17" i="86"/>
  <c r="K17" i="86"/>
  <c r="L17" i="86"/>
  <c r="M17" i="86"/>
  <c r="D18" i="86"/>
  <c r="E18" i="86"/>
  <c r="F18" i="86"/>
  <c r="G18" i="86"/>
  <c r="H18" i="86"/>
  <c r="I18" i="86"/>
  <c r="J18" i="86"/>
  <c r="K18" i="86"/>
  <c r="L18" i="86"/>
  <c r="M18" i="86"/>
  <c r="D19" i="86"/>
  <c r="E19" i="86"/>
  <c r="F19" i="86"/>
  <c r="G19" i="86"/>
  <c r="H19" i="86"/>
  <c r="I19" i="86"/>
  <c r="J19" i="86"/>
  <c r="K19" i="86"/>
  <c r="L19" i="86"/>
  <c r="M19" i="86"/>
  <c r="D20" i="86"/>
  <c r="E20" i="86"/>
  <c r="F20" i="86"/>
  <c r="G20" i="86"/>
  <c r="H20" i="86"/>
  <c r="I20" i="86"/>
  <c r="J20" i="86"/>
  <c r="K20" i="86"/>
  <c r="L20" i="86"/>
  <c r="M20" i="86"/>
  <c r="D21" i="86"/>
  <c r="E21" i="86"/>
  <c r="F21" i="86"/>
  <c r="G21" i="86"/>
  <c r="H21" i="86"/>
  <c r="I21" i="86"/>
  <c r="J21" i="86"/>
  <c r="K21" i="86"/>
  <c r="L21" i="86"/>
  <c r="M21" i="86"/>
  <c r="D22" i="86"/>
  <c r="E22" i="86"/>
  <c r="F22" i="86"/>
  <c r="G22" i="86"/>
  <c r="H22" i="86"/>
  <c r="I22" i="86"/>
  <c r="J22" i="86"/>
  <c r="K22" i="86"/>
  <c r="L22" i="86"/>
  <c r="M22" i="86"/>
  <c r="D23" i="86"/>
  <c r="E23" i="86"/>
  <c r="F23" i="86"/>
  <c r="G23" i="86"/>
  <c r="H23" i="86"/>
  <c r="I23" i="86"/>
  <c r="J23" i="86"/>
  <c r="K23" i="86"/>
  <c r="L23" i="86"/>
  <c r="M23" i="86"/>
  <c r="D24" i="86"/>
  <c r="E24" i="86"/>
  <c r="F24" i="86"/>
  <c r="G24" i="86"/>
  <c r="H24" i="86"/>
  <c r="I24" i="86"/>
  <c r="J24" i="86"/>
  <c r="K24" i="86"/>
  <c r="L24" i="86"/>
  <c r="M24" i="86"/>
  <c r="D25" i="86"/>
  <c r="E25" i="86"/>
  <c r="F25" i="86"/>
  <c r="H25" i="86"/>
  <c r="I25" i="86"/>
  <c r="J25" i="86"/>
  <c r="L25" i="86"/>
  <c r="D26" i="86"/>
  <c r="E26" i="86"/>
  <c r="F26" i="86"/>
  <c r="G26" i="86"/>
  <c r="H26" i="86"/>
  <c r="I26" i="86"/>
  <c r="J26" i="86"/>
  <c r="K26" i="86"/>
  <c r="L26" i="86"/>
  <c r="M26" i="86"/>
  <c r="D27" i="86"/>
  <c r="E27" i="86"/>
  <c r="F27" i="86"/>
  <c r="G27" i="86"/>
  <c r="H27" i="86"/>
  <c r="I27" i="86"/>
  <c r="J27" i="86"/>
  <c r="K27" i="86"/>
  <c r="L27" i="86"/>
  <c r="M27" i="86"/>
  <c r="D28" i="86"/>
  <c r="E28" i="86"/>
  <c r="F28" i="86"/>
  <c r="G28" i="86"/>
  <c r="H28" i="86"/>
  <c r="I28" i="86"/>
  <c r="J28" i="86"/>
  <c r="K28" i="86"/>
  <c r="L28" i="86"/>
  <c r="D29" i="86"/>
  <c r="E29" i="86"/>
  <c r="F29" i="86"/>
  <c r="G29" i="86"/>
  <c r="H29" i="86"/>
  <c r="I29" i="86"/>
  <c r="J29" i="86"/>
  <c r="K29" i="86"/>
  <c r="L29" i="86"/>
  <c r="M29" i="86"/>
  <c r="D30" i="86"/>
  <c r="E30" i="86"/>
  <c r="F30" i="86"/>
  <c r="G30" i="86"/>
  <c r="H30" i="86"/>
  <c r="I30" i="86"/>
  <c r="J30" i="86"/>
  <c r="K30" i="86"/>
  <c r="L30" i="86"/>
  <c r="D31" i="86"/>
  <c r="E31" i="86"/>
  <c r="F31" i="86"/>
  <c r="G31" i="86"/>
  <c r="H31" i="86"/>
  <c r="I31" i="86"/>
  <c r="J31" i="86"/>
  <c r="L31" i="86"/>
  <c r="D32" i="86"/>
  <c r="E32" i="86"/>
  <c r="F32" i="86"/>
  <c r="G32" i="86"/>
  <c r="H32" i="86"/>
  <c r="I32" i="86"/>
  <c r="J32" i="86"/>
  <c r="K32" i="86"/>
  <c r="L32" i="86"/>
  <c r="M32" i="86"/>
  <c r="D33" i="86"/>
  <c r="E33" i="86"/>
  <c r="F33" i="86"/>
  <c r="G33" i="86"/>
  <c r="H33" i="86"/>
  <c r="I33" i="86"/>
  <c r="J33" i="86"/>
  <c r="K33" i="86"/>
  <c r="L33" i="86"/>
  <c r="M33" i="86"/>
  <c r="D34" i="86"/>
  <c r="E34" i="86"/>
  <c r="F34" i="86"/>
  <c r="G34" i="86"/>
  <c r="I34" i="86"/>
  <c r="J34" i="86"/>
  <c r="L34" i="86"/>
  <c r="D35" i="86"/>
  <c r="E35" i="86"/>
  <c r="F35" i="86"/>
  <c r="G35" i="86"/>
  <c r="H35" i="86"/>
  <c r="I35" i="86"/>
  <c r="J35" i="86"/>
  <c r="K35" i="86"/>
  <c r="L35" i="86"/>
  <c r="M35" i="86"/>
  <c r="D36" i="86"/>
  <c r="E36" i="86"/>
  <c r="F36" i="86"/>
  <c r="G36" i="86"/>
  <c r="H36" i="86"/>
  <c r="I36" i="86"/>
  <c r="J36" i="86"/>
  <c r="K36" i="86"/>
  <c r="L36" i="86"/>
  <c r="M36" i="86"/>
  <c r="D37" i="86"/>
  <c r="E37" i="86"/>
  <c r="F37" i="86"/>
  <c r="G37" i="86"/>
  <c r="H37" i="86"/>
  <c r="I37" i="86"/>
  <c r="J37" i="86"/>
  <c r="K37" i="86"/>
  <c r="L37" i="86"/>
  <c r="M37" i="86"/>
  <c r="D38" i="86"/>
  <c r="E38" i="86"/>
  <c r="F38" i="86"/>
  <c r="G38" i="86"/>
  <c r="H38" i="86"/>
  <c r="I38" i="86"/>
  <c r="J38" i="86"/>
  <c r="K38" i="86"/>
  <c r="L38" i="86"/>
  <c r="M38" i="86"/>
  <c r="D39" i="86"/>
  <c r="E39" i="86"/>
  <c r="F39" i="86"/>
  <c r="G39" i="86"/>
  <c r="H39" i="86"/>
  <c r="I39" i="86"/>
  <c r="J39" i="86"/>
  <c r="K39" i="86"/>
  <c r="L39" i="86"/>
  <c r="M39" i="86"/>
  <c r="D40" i="86"/>
  <c r="E40" i="86"/>
  <c r="F40" i="86"/>
  <c r="G40" i="86"/>
  <c r="H40" i="86"/>
  <c r="I40" i="86"/>
  <c r="J40" i="86"/>
  <c r="K40" i="86"/>
  <c r="L40" i="86"/>
  <c r="D41" i="86"/>
  <c r="E41" i="86"/>
  <c r="F41" i="86"/>
  <c r="G41" i="86"/>
  <c r="H41" i="86"/>
  <c r="I41" i="86"/>
  <c r="J41" i="86"/>
  <c r="K41" i="86"/>
  <c r="L41" i="86"/>
  <c r="M41" i="86"/>
  <c r="D42" i="86"/>
  <c r="E42" i="86"/>
  <c r="F42" i="86"/>
  <c r="G42" i="86"/>
  <c r="H42" i="86"/>
  <c r="I42" i="86"/>
  <c r="J42" i="86"/>
  <c r="K42" i="86"/>
  <c r="L42" i="86"/>
  <c r="M42" i="86"/>
  <c r="D43" i="86"/>
  <c r="E43" i="86"/>
  <c r="F43" i="86"/>
  <c r="G43" i="86"/>
  <c r="H43" i="86"/>
  <c r="I43" i="86"/>
  <c r="J43" i="86"/>
  <c r="K43" i="86"/>
  <c r="L43" i="86"/>
  <c r="M43" i="86"/>
  <c r="D44" i="86"/>
  <c r="E44" i="86"/>
  <c r="F44" i="86"/>
  <c r="G44" i="86"/>
  <c r="H44" i="86"/>
  <c r="I44" i="86"/>
  <c r="J44" i="86"/>
  <c r="K44" i="86"/>
  <c r="L44" i="86"/>
  <c r="M44" i="86"/>
  <c r="D45" i="86"/>
  <c r="E45" i="86"/>
  <c r="F45" i="86"/>
  <c r="G45" i="86"/>
  <c r="H45" i="86"/>
  <c r="I45" i="86"/>
  <c r="J45" i="86"/>
  <c r="K45" i="86"/>
  <c r="L45" i="86"/>
  <c r="M45" i="86"/>
  <c r="D46" i="86"/>
  <c r="F46" i="86"/>
  <c r="H46" i="86"/>
  <c r="I46" i="86"/>
  <c r="K46" i="86"/>
  <c r="L46" i="86"/>
  <c r="D47" i="86"/>
  <c r="E47" i="86"/>
  <c r="F47" i="86"/>
  <c r="G47" i="86"/>
  <c r="H47" i="86"/>
  <c r="I47" i="86"/>
  <c r="J47" i="86"/>
  <c r="K47" i="86"/>
  <c r="L47" i="86"/>
  <c r="M47" i="86"/>
  <c r="D48" i="86"/>
  <c r="L48" i="86"/>
  <c r="D49" i="86"/>
  <c r="E49" i="86"/>
  <c r="F49" i="86"/>
  <c r="G49" i="86"/>
  <c r="H49" i="86"/>
  <c r="I49" i="86"/>
  <c r="J49" i="86"/>
  <c r="K49" i="86"/>
  <c r="L49" i="86"/>
  <c r="M49" i="86"/>
  <c r="H5" i="35"/>
  <c r="D25" i="35"/>
  <c r="D34" i="35" s="1"/>
  <c r="E25" i="35"/>
  <c r="F25" i="35"/>
  <c r="G25" i="35"/>
  <c r="H25" i="35"/>
  <c r="I25" i="35"/>
  <c r="J25" i="35"/>
  <c r="K25" i="35"/>
  <c r="L25" i="35"/>
  <c r="L25" i="87" s="1"/>
  <c r="L26" i="35"/>
  <c r="L27" i="35"/>
  <c r="D28" i="35"/>
  <c r="E28" i="35"/>
  <c r="L28" i="35" s="1"/>
  <c r="L28" i="87" s="1"/>
  <c r="F28" i="35"/>
  <c r="G28" i="35"/>
  <c r="H28" i="35"/>
  <c r="H34" i="35" s="1"/>
  <c r="H34" i="87" s="1"/>
  <c r="I28" i="35"/>
  <c r="I34" i="35" s="1"/>
  <c r="I34" i="87" s="1"/>
  <c r="J28" i="35"/>
  <c r="K28" i="35"/>
  <c r="L29" i="35"/>
  <c r="L30" i="35"/>
  <c r="D31" i="35"/>
  <c r="E31" i="35"/>
  <c r="E34" i="35" s="1"/>
  <c r="E34" i="87" s="1"/>
  <c r="F31" i="35"/>
  <c r="F34" i="35" s="1"/>
  <c r="F34" i="87" s="1"/>
  <c r="G31" i="35"/>
  <c r="H31" i="35"/>
  <c r="I31" i="35"/>
  <c r="J31" i="35"/>
  <c r="J34" i="35" s="1"/>
  <c r="J34" i="87" s="1"/>
  <c r="K31" i="35"/>
  <c r="L32" i="35"/>
  <c r="L33" i="35"/>
  <c r="G34" i="35"/>
  <c r="K34" i="35"/>
  <c r="D37" i="35"/>
  <c r="E37" i="35"/>
  <c r="F37" i="35"/>
  <c r="L37" i="35" s="1"/>
  <c r="L37" i="87" s="1"/>
  <c r="G37" i="35"/>
  <c r="H37" i="35"/>
  <c r="I37" i="35"/>
  <c r="J37" i="35"/>
  <c r="J46" i="35" s="1"/>
  <c r="K37" i="35"/>
  <c r="L38" i="35"/>
  <c r="L39" i="35"/>
  <c r="D40" i="35"/>
  <c r="E40" i="35"/>
  <c r="F40" i="35"/>
  <c r="L40" i="35" s="1"/>
  <c r="G40" i="35"/>
  <c r="G46" i="35" s="1"/>
  <c r="H40" i="35"/>
  <c r="I40" i="35"/>
  <c r="J40" i="35"/>
  <c r="K40" i="35"/>
  <c r="L41" i="35"/>
  <c r="L42" i="35"/>
  <c r="D43" i="35"/>
  <c r="D46" i="35" s="1"/>
  <c r="E43" i="35"/>
  <c r="F43" i="35"/>
  <c r="G43" i="35"/>
  <c r="H43" i="35"/>
  <c r="H46" i="35" s="1"/>
  <c r="I43" i="35"/>
  <c r="J43" i="35"/>
  <c r="K43" i="35"/>
  <c r="K46" i="35" s="1"/>
  <c r="L43" i="35"/>
  <c r="L44" i="35"/>
  <c r="L45" i="35"/>
  <c r="E46" i="35"/>
  <c r="I46" i="35"/>
  <c r="D12" i="87"/>
  <c r="E12" i="87"/>
  <c r="F12" i="87"/>
  <c r="G12" i="87"/>
  <c r="H12" i="87"/>
  <c r="I12" i="87"/>
  <c r="J12" i="87"/>
  <c r="K12" i="87"/>
  <c r="L12" i="87"/>
  <c r="D13" i="87"/>
  <c r="E13" i="87"/>
  <c r="F13" i="87"/>
  <c r="G13" i="87"/>
  <c r="H13" i="87"/>
  <c r="I13" i="87"/>
  <c r="J13" i="87"/>
  <c r="K13" i="87"/>
  <c r="L13" i="87"/>
  <c r="D14" i="87"/>
  <c r="E14" i="87"/>
  <c r="F14" i="87"/>
  <c r="G14" i="87"/>
  <c r="H14" i="87"/>
  <c r="I14" i="87"/>
  <c r="J14" i="87"/>
  <c r="K14" i="87"/>
  <c r="L14" i="87"/>
  <c r="D15" i="87"/>
  <c r="E15" i="87"/>
  <c r="F15" i="87"/>
  <c r="G15" i="87"/>
  <c r="H15" i="87"/>
  <c r="I15" i="87"/>
  <c r="J15" i="87"/>
  <c r="K15" i="87"/>
  <c r="L15" i="87"/>
  <c r="D16" i="87"/>
  <c r="E16" i="87"/>
  <c r="F16" i="87"/>
  <c r="G16" i="87"/>
  <c r="H16" i="87"/>
  <c r="I16" i="87"/>
  <c r="J16" i="87"/>
  <c r="K16" i="87"/>
  <c r="L16" i="87"/>
  <c r="D17" i="87"/>
  <c r="E17" i="87"/>
  <c r="F17" i="87"/>
  <c r="G17" i="87"/>
  <c r="H17" i="87"/>
  <c r="I17" i="87"/>
  <c r="J17" i="87"/>
  <c r="K17" i="87"/>
  <c r="L17" i="87"/>
  <c r="D18" i="87"/>
  <c r="E18" i="87"/>
  <c r="F18" i="87"/>
  <c r="G18" i="87"/>
  <c r="H18" i="87"/>
  <c r="I18" i="87"/>
  <c r="J18" i="87"/>
  <c r="K18" i="87"/>
  <c r="L18" i="87"/>
  <c r="D19" i="87"/>
  <c r="E19" i="87"/>
  <c r="F19" i="87"/>
  <c r="G19" i="87"/>
  <c r="H19" i="87"/>
  <c r="I19" i="87"/>
  <c r="J19" i="87"/>
  <c r="K19" i="87"/>
  <c r="L19" i="87"/>
  <c r="D20" i="87"/>
  <c r="E20" i="87"/>
  <c r="F20" i="87"/>
  <c r="G20" i="87"/>
  <c r="H20" i="87"/>
  <c r="I20" i="87"/>
  <c r="J20" i="87"/>
  <c r="K20" i="87"/>
  <c r="L20" i="87"/>
  <c r="D21" i="87"/>
  <c r="E21" i="87"/>
  <c r="F21" i="87"/>
  <c r="G21" i="87"/>
  <c r="H21" i="87"/>
  <c r="I21" i="87"/>
  <c r="J21" i="87"/>
  <c r="K21" i="87"/>
  <c r="L21" i="87"/>
  <c r="D22" i="87"/>
  <c r="E22" i="87"/>
  <c r="F22" i="87"/>
  <c r="G22" i="87"/>
  <c r="H22" i="87"/>
  <c r="I22" i="87"/>
  <c r="J22" i="87"/>
  <c r="K22" i="87"/>
  <c r="L22" i="87"/>
  <c r="D23" i="87"/>
  <c r="E23" i="87"/>
  <c r="F23" i="87"/>
  <c r="G23" i="87"/>
  <c r="H23" i="87"/>
  <c r="I23" i="87"/>
  <c r="J23" i="87"/>
  <c r="K23" i="87"/>
  <c r="L23" i="87"/>
  <c r="D24" i="87"/>
  <c r="E24" i="87"/>
  <c r="F24" i="87"/>
  <c r="G24" i="87"/>
  <c r="H24" i="87"/>
  <c r="I24" i="87"/>
  <c r="J24" i="87"/>
  <c r="K24" i="87"/>
  <c r="L24" i="87"/>
  <c r="E25" i="87"/>
  <c r="F25" i="87"/>
  <c r="G25" i="87"/>
  <c r="H25" i="87"/>
  <c r="I25" i="87"/>
  <c r="J25" i="87"/>
  <c r="K25" i="87"/>
  <c r="D26" i="87"/>
  <c r="E26" i="87"/>
  <c r="F26" i="87"/>
  <c r="G26" i="87"/>
  <c r="H26" i="87"/>
  <c r="I26" i="87"/>
  <c r="J26" i="87"/>
  <c r="K26" i="87"/>
  <c r="L26" i="87"/>
  <c r="D27" i="87"/>
  <c r="E27" i="87"/>
  <c r="F27" i="87"/>
  <c r="G27" i="87"/>
  <c r="H27" i="87"/>
  <c r="I27" i="87"/>
  <c r="J27" i="87"/>
  <c r="K27" i="87"/>
  <c r="L27" i="87"/>
  <c r="D28" i="87"/>
  <c r="E28" i="87"/>
  <c r="F28" i="87"/>
  <c r="G28" i="87"/>
  <c r="H28" i="87"/>
  <c r="I28" i="87"/>
  <c r="J28" i="87"/>
  <c r="K28" i="87"/>
  <c r="D29" i="87"/>
  <c r="E29" i="87"/>
  <c r="F29" i="87"/>
  <c r="G29" i="87"/>
  <c r="H29" i="87"/>
  <c r="I29" i="87"/>
  <c r="J29" i="87"/>
  <c r="K29" i="87"/>
  <c r="L29" i="87"/>
  <c r="D30" i="87"/>
  <c r="E30" i="87"/>
  <c r="F30" i="87"/>
  <c r="G30" i="87"/>
  <c r="H30" i="87"/>
  <c r="I30" i="87"/>
  <c r="J30" i="87"/>
  <c r="K30" i="87"/>
  <c r="L30" i="87"/>
  <c r="D31" i="87"/>
  <c r="E31" i="87"/>
  <c r="F31" i="87"/>
  <c r="G31" i="87"/>
  <c r="H31" i="87"/>
  <c r="I31" i="87"/>
  <c r="J31" i="87"/>
  <c r="K31" i="87"/>
  <c r="D32" i="87"/>
  <c r="E32" i="87"/>
  <c r="F32" i="87"/>
  <c r="G32" i="87"/>
  <c r="H32" i="87"/>
  <c r="I32" i="87"/>
  <c r="J32" i="87"/>
  <c r="K32" i="87"/>
  <c r="L32" i="87"/>
  <c r="D33" i="87"/>
  <c r="E33" i="87"/>
  <c r="F33" i="87"/>
  <c r="G33" i="87"/>
  <c r="H33" i="87"/>
  <c r="I33" i="87"/>
  <c r="J33" i="87"/>
  <c r="K33" i="87"/>
  <c r="L33" i="87"/>
  <c r="G34" i="87"/>
  <c r="K34" i="87"/>
  <c r="D35" i="87"/>
  <c r="E35" i="87"/>
  <c r="F35" i="87"/>
  <c r="G35" i="87"/>
  <c r="H35" i="87"/>
  <c r="I35" i="87"/>
  <c r="J35" i="87"/>
  <c r="K35" i="87"/>
  <c r="L35" i="87"/>
  <c r="D36" i="87"/>
  <c r="E36" i="87"/>
  <c r="F36" i="87"/>
  <c r="G36" i="87"/>
  <c r="H36" i="87"/>
  <c r="I36" i="87"/>
  <c r="J36" i="87"/>
  <c r="K36" i="87"/>
  <c r="L36" i="87"/>
  <c r="D37" i="87"/>
  <c r="E37" i="87"/>
  <c r="F37" i="87"/>
  <c r="G37" i="87"/>
  <c r="H37" i="87"/>
  <c r="I37" i="87"/>
  <c r="J37" i="87"/>
  <c r="K37" i="87"/>
  <c r="D38" i="87"/>
  <c r="E38" i="87"/>
  <c r="F38" i="87"/>
  <c r="G38" i="87"/>
  <c r="H38" i="87"/>
  <c r="I38" i="87"/>
  <c r="J38" i="87"/>
  <c r="K38" i="87"/>
  <c r="L38" i="87"/>
  <c r="D39" i="87"/>
  <c r="E39" i="87"/>
  <c r="F39" i="87"/>
  <c r="G39" i="87"/>
  <c r="H39" i="87"/>
  <c r="I39" i="87"/>
  <c r="J39" i="87"/>
  <c r="K39" i="87"/>
  <c r="L39" i="87"/>
  <c r="D40" i="87"/>
  <c r="E40" i="87"/>
  <c r="F40" i="87"/>
  <c r="G40" i="87"/>
  <c r="H40" i="87"/>
  <c r="I40" i="87"/>
  <c r="J40" i="87"/>
  <c r="K40" i="87"/>
  <c r="D41" i="87"/>
  <c r="E41" i="87"/>
  <c r="F41" i="87"/>
  <c r="G41" i="87"/>
  <c r="H41" i="87"/>
  <c r="I41" i="87"/>
  <c r="J41" i="87"/>
  <c r="K41" i="87"/>
  <c r="L41" i="87"/>
  <c r="D42" i="87"/>
  <c r="E42" i="87"/>
  <c r="F42" i="87"/>
  <c r="G42" i="87"/>
  <c r="H42" i="87"/>
  <c r="I42" i="87"/>
  <c r="J42" i="87"/>
  <c r="K42" i="87"/>
  <c r="L42" i="87"/>
  <c r="D43" i="87"/>
  <c r="E43" i="87"/>
  <c r="F43" i="87"/>
  <c r="G43" i="87"/>
  <c r="H43" i="87"/>
  <c r="I43" i="87"/>
  <c r="J43" i="87"/>
  <c r="K43" i="87"/>
  <c r="L43" i="87"/>
  <c r="D44" i="87"/>
  <c r="E44" i="87"/>
  <c r="F44" i="87"/>
  <c r="G44" i="87"/>
  <c r="H44" i="87"/>
  <c r="I44" i="87"/>
  <c r="J44" i="87"/>
  <c r="K44" i="87"/>
  <c r="L44" i="87"/>
  <c r="D45" i="87"/>
  <c r="E45" i="87"/>
  <c r="F45" i="87"/>
  <c r="G45" i="87"/>
  <c r="H45" i="87"/>
  <c r="I45" i="87"/>
  <c r="J45" i="87"/>
  <c r="K45" i="87"/>
  <c r="L45" i="87"/>
  <c r="E46" i="87"/>
  <c r="I46" i="87"/>
  <c r="D47" i="87"/>
  <c r="E47" i="87"/>
  <c r="F47" i="87"/>
  <c r="G47" i="87"/>
  <c r="H47" i="87"/>
  <c r="I47" i="87"/>
  <c r="J47" i="87"/>
  <c r="K47" i="87"/>
  <c r="L47" i="87"/>
  <c r="D49" i="87"/>
  <c r="E49" i="87"/>
  <c r="F49" i="87"/>
  <c r="G49" i="87"/>
  <c r="H49" i="87"/>
  <c r="I49" i="87"/>
  <c r="J49" i="87"/>
  <c r="K49" i="87"/>
  <c r="L49" i="87"/>
  <c r="I4" i="36"/>
  <c r="K13" i="36"/>
  <c r="K14" i="36"/>
  <c r="K16" i="36"/>
  <c r="K17" i="36"/>
  <c r="K19" i="36"/>
  <c r="K20" i="36"/>
  <c r="D25" i="36"/>
  <c r="E25" i="36"/>
  <c r="F25" i="36"/>
  <c r="G25" i="36"/>
  <c r="H25" i="36"/>
  <c r="I25" i="36"/>
  <c r="J25" i="36"/>
  <c r="K25" i="36"/>
  <c r="L25" i="36"/>
  <c r="M26" i="36"/>
  <c r="M27" i="36"/>
  <c r="D28" i="36"/>
  <c r="E28" i="36"/>
  <c r="F28" i="36"/>
  <c r="G28" i="36"/>
  <c r="H28" i="36"/>
  <c r="I28" i="36"/>
  <c r="J28" i="36"/>
  <c r="K28" i="36"/>
  <c r="L28" i="36"/>
  <c r="M28" i="36" s="1"/>
  <c r="M28" i="88" s="1"/>
  <c r="M29" i="36"/>
  <c r="M30" i="36"/>
  <c r="D31" i="36"/>
  <c r="E31" i="36"/>
  <c r="F31" i="36"/>
  <c r="F34" i="36" s="1"/>
  <c r="G31" i="36"/>
  <c r="G34" i="36" s="1"/>
  <c r="H31" i="36"/>
  <c r="H34" i="36" s="1"/>
  <c r="H34" i="88" s="1"/>
  <c r="I31" i="36"/>
  <c r="J31" i="36"/>
  <c r="K31" i="36"/>
  <c r="L31" i="36"/>
  <c r="M32" i="36"/>
  <c r="M33" i="36"/>
  <c r="D34" i="36"/>
  <c r="E34" i="36"/>
  <c r="I34" i="36"/>
  <c r="J34" i="36"/>
  <c r="K34" i="36"/>
  <c r="L34" i="36"/>
  <c r="D37" i="36"/>
  <c r="E37" i="36"/>
  <c r="F37" i="36"/>
  <c r="G37" i="36"/>
  <c r="H37" i="36"/>
  <c r="I37" i="36"/>
  <c r="J37" i="36"/>
  <c r="K37" i="36"/>
  <c r="M37" i="36" s="1"/>
  <c r="M37" i="88" s="1"/>
  <c r="M38" i="36"/>
  <c r="M39" i="36"/>
  <c r="D40" i="36"/>
  <c r="E40" i="36"/>
  <c r="F40" i="36"/>
  <c r="G40" i="36"/>
  <c r="H40" i="36"/>
  <c r="I40" i="36"/>
  <c r="J40" i="36"/>
  <c r="K40" i="36"/>
  <c r="L40" i="36"/>
  <c r="M41" i="36"/>
  <c r="M42" i="36"/>
  <c r="D43" i="36"/>
  <c r="E43" i="36"/>
  <c r="F43" i="36"/>
  <c r="G43" i="36"/>
  <c r="H43" i="36"/>
  <c r="I43" i="36"/>
  <c r="I46" i="36" s="1"/>
  <c r="J43" i="36"/>
  <c r="J46" i="36" s="1"/>
  <c r="K43" i="36"/>
  <c r="M43" i="36" s="1"/>
  <c r="M43" i="88" s="1"/>
  <c r="M44" i="36"/>
  <c r="M45" i="36"/>
  <c r="D46" i="36"/>
  <c r="E46" i="36"/>
  <c r="F46" i="36"/>
  <c r="G46" i="36"/>
  <c r="H46" i="36"/>
  <c r="H48" i="36" s="1"/>
  <c r="D48" i="36"/>
  <c r="E48" i="36"/>
  <c r="L48" i="36"/>
  <c r="E52" i="36"/>
  <c r="D12" i="88"/>
  <c r="E12" i="88"/>
  <c r="F12" i="88"/>
  <c r="G12" i="88"/>
  <c r="H12" i="88"/>
  <c r="I12" i="88"/>
  <c r="J12" i="88"/>
  <c r="K12" i="88"/>
  <c r="L12" i="88"/>
  <c r="M12" i="88"/>
  <c r="D13" i="88"/>
  <c r="E13" i="88"/>
  <c r="F13" i="88"/>
  <c r="G13" i="88"/>
  <c r="H13" i="88"/>
  <c r="I13" i="88"/>
  <c r="J13" i="88"/>
  <c r="K13" i="88"/>
  <c r="L13" i="88"/>
  <c r="M13" i="88"/>
  <c r="D14" i="88"/>
  <c r="E14" i="88"/>
  <c r="F14" i="88"/>
  <c r="G14" i="88"/>
  <c r="H14" i="88"/>
  <c r="I14" i="88"/>
  <c r="J14" i="88"/>
  <c r="K14" i="88"/>
  <c r="L14" i="88"/>
  <c r="M14" i="88"/>
  <c r="D15" i="88"/>
  <c r="E15" i="88"/>
  <c r="F15" i="88"/>
  <c r="G15" i="88"/>
  <c r="H15" i="88"/>
  <c r="I15" i="88"/>
  <c r="J15" i="88"/>
  <c r="K15" i="88"/>
  <c r="L15" i="88"/>
  <c r="M15" i="88"/>
  <c r="D16" i="88"/>
  <c r="E16" i="88"/>
  <c r="F16" i="88"/>
  <c r="G16" i="88"/>
  <c r="H16" i="88"/>
  <c r="I16" i="88"/>
  <c r="J16" i="88"/>
  <c r="K16" i="88"/>
  <c r="L16" i="88"/>
  <c r="M16" i="88"/>
  <c r="D17" i="88"/>
  <c r="E17" i="88"/>
  <c r="F17" i="88"/>
  <c r="G17" i="88"/>
  <c r="H17" i="88"/>
  <c r="I17" i="88"/>
  <c r="J17" i="88"/>
  <c r="K17" i="88"/>
  <c r="L17" i="88"/>
  <c r="M17" i="88"/>
  <c r="D18" i="88"/>
  <c r="E18" i="88"/>
  <c r="F18" i="88"/>
  <c r="G18" i="88"/>
  <c r="H18" i="88"/>
  <c r="I18" i="88"/>
  <c r="J18" i="88"/>
  <c r="K18" i="88"/>
  <c r="L18" i="88"/>
  <c r="M18" i="88"/>
  <c r="D19" i="88"/>
  <c r="E19" i="88"/>
  <c r="F19" i="88"/>
  <c r="G19" i="88"/>
  <c r="H19" i="88"/>
  <c r="I19" i="88"/>
  <c r="J19" i="88"/>
  <c r="K19" i="88"/>
  <c r="L19" i="88"/>
  <c r="M19" i="88"/>
  <c r="D20" i="88"/>
  <c r="E20" i="88"/>
  <c r="F20" i="88"/>
  <c r="G20" i="88"/>
  <c r="H20" i="88"/>
  <c r="I20" i="88"/>
  <c r="J20" i="88"/>
  <c r="K20" i="88"/>
  <c r="L20" i="88"/>
  <c r="M20" i="88"/>
  <c r="D21" i="88"/>
  <c r="E21" i="88"/>
  <c r="F21" i="88"/>
  <c r="G21" i="88"/>
  <c r="H21" i="88"/>
  <c r="I21" i="88"/>
  <c r="J21" i="88"/>
  <c r="K21" i="88"/>
  <c r="L21" i="88"/>
  <c r="M21" i="88"/>
  <c r="D22" i="88"/>
  <c r="E22" i="88"/>
  <c r="F22" i="88"/>
  <c r="G22" i="88"/>
  <c r="H22" i="88"/>
  <c r="I22" i="88"/>
  <c r="J22" i="88"/>
  <c r="K22" i="88"/>
  <c r="L22" i="88"/>
  <c r="M22" i="88"/>
  <c r="D23" i="88"/>
  <c r="E23" i="88"/>
  <c r="F23" i="88"/>
  <c r="G23" i="88"/>
  <c r="H23" i="88"/>
  <c r="I23" i="88"/>
  <c r="J23" i="88"/>
  <c r="K23" i="88"/>
  <c r="L23" i="88"/>
  <c r="M23" i="88"/>
  <c r="D24" i="88"/>
  <c r="E24" i="88"/>
  <c r="F24" i="88"/>
  <c r="G24" i="88"/>
  <c r="H24" i="88"/>
  <c r="I24" i="88"/>
  <c r="J24" i="88"/>
  <c r="K24" i="88"/>
  <c r="L24" i="88"/>
  <c r="M24" i="88"/>
  <c r="D25" i="88"/>
  <c r="E25" i="88"/>
  <c r="F25" i="88"/>
  <c r="G25" i="88"/>
  <c r="H25" i="88"/>
  <c r="I25" i="88"/>
  <c r="J25" i="88"/>
  <c r="K25" i="88"/>
  <c r="L25" i="88"/>
  <c r="D26" i="88"/>
  <c r="E26" i="88"/>
  <c r="F26" i="88"/>
  <c r="G26" i="88"/>
  <c r="H26" i="88"/>
  <c r="I26" i="88"/>
  <c r="J26" i="88"/>
  <c r="K26" i="88"/>
  <c r="L26" i="88"/>
  <c r="M26" i="88"/>
  <c r="D27" i="88"/>
  <c r="E27" i="88"/>
  <c r="F27" i="88"/>
  <c r="G27" i="88"/>
  <c r="H27" i="88"/>
  <c r="I27" i="88"/>
  <c r="J27" i="88"/>
  <c r="K27" i="88"/>
  <c r="L27" i="88"/>
  <c r="M27" i="88"/>
  <c r="D28" i="88"/>
  <c r="E28" i="88"/>
  <c r="F28" i="88"/>
  <c r="G28" i="88"/>
  <c r="H28" i="88"/>
  <c r="I28" i="88"/>
  <c r="J28" i="88"/>
  <c r="K28" i="88"/>
  <c r="L28" i="88"/>
  <c r="D29" i="88"/>
  <c r="E29" i="88"/>
  <c r="F29" i="88"/>
  <c r="G29" i="88"/>
  <c r="H29" i="88"/>
  <c r="I29" i="88"/>
  <c r="J29" i="88"/>
  <c r="K29" i="88"/>
  <c r="L29" i="88"/>
  <c r="M29" i="88"/>
  <c r="D30" i="88"/>
  <c r="E30" i="88"/>
  <c r="F30" i="88"/>
  <c r="G30" i="88"/>
  <c r="H30" i="88"/>
  <c r="I30" i="88"/>
  <c r="J30" i="88"/>
  <c r="K30" i="88"/>
  <c r="L30" i="88"/>
  <c r="M30" i="88"/>
  <c r="D31" i="88"/>
  <c r="E31" i="88"/>
  <c r="F31" i="88"/>
  <c r="G31" i="88"/>
  <c r="H31" i="88"/>
  <c r="I31" i="88"/>
  <c r="J31" i="88"/>
  <c r="K31" i="88"/>
  <c r="L31" i="88"/>
  <c r="D32" i="88"/>
  <c r="E32" i="88"/>
  <c r="F32" i="88"/>
  <c r="G32" i="88"/>
  <c r="H32" i="88"/>
  <c r="I32" i="88"/>
  <c r="J32" i="88"/>
  <c r="K32" i="88"/>
  <c r="L32" i="88"/>
  <c r="M32" i="88"/>
  <c r="D33" i="88"/>
  <c r="E33" i="88"/>
  <c r="F33" i="88"/>
  <c r="G33" i="88"/>
  <c r="H33" i="88"/>
  <c r="I33" i="88"/>
  <c r="J33" i="88"/>
  <c r="K33" i="88"/>
  <c r="L33" i="88"/>
  <c r="M33" i="88"/>
  <c r="D34" i="88"/>
  <c r="E34" i="88"/>
  <c r="I34" i="88"/>
  <c r="J34" i="88"/>
  <c r="K34" i="88"/>
  <c r="L34" i="88"/>
  <c r="D35" i="88"/>
  <c r="E35" i="88"/>
  <c r="F35" i="88"/>
  <c r="G35" i="88"/>
  <c r="H35" i="88"/>
  <c r="I35" i="88"/>
  <c r="J35" i="88"/>
  <c r="K35" i="88"/>
  <c r="L35" i="88"/>
  <c r="M35" i="88"/>
  <c r="D36" i="88"/>
  <c r="E36" i="88"/>
  <c r="F36" i="88"/>
  <c r="G36" i="88"/>
  <c r="H36" i="88"/>
  <c r="I36" i="88"/>
  <c r="J36" i="88"/>
  <c r="K36" i="88"/>
  <c r="L36" i="88"/>
  <c r="M36" i="88"/>
  <c r="D37" i="88"/>
  <c r="E37" i="88"/>
  <c r="F37" i="88"/>
  <c r="G37" i="88"/>
  <c r="H37" i="88"/>
  <c r="I37" i="88"/>
  <c r="J37" i="88"/>
  <c r="K37" i="88"/>
  <c r="L37" i="88"/>
  <c r="D38" i="88"/>
  <c r="E38" i="88"/>
  <c r="F38" i="88"/>
  <c r="G38" i="88"/>
  <c r="H38" i="88"/>
  <c r="I38" i="88"/>
  <c r="J38" i="88"/>
  <c r="K38" i="88"/>
  <c r="L38" i="88"/>
  <c r="M38" i="88"/>
  <c r="D39" i="88"/>
  <c r="E39" i="88"/>
  <c r="F39" i="88"/>
  <c r="G39" i="88"/>
  <c r="H39" i="88"/>
  <c r="I39" i="88"/>
  <c r="J39" i="88"/>
  <c r="K39" i="88"/>
  <c r="L39" i="88"/>
  <c r="M39" i="88"/>
  <c r="D40" i="88"/>
  <c r="E40" i="88"/>
  <c r="F40" i="88"/>
  <c r="G40" i="88"/>
  <c r="H40" i="88"/>
  <c r="I40" i="88"/>
  <c r="J40" i="88"/>
  <c r="K40" i="88"/>
  <c r="L40" i="88"/>
  <c r="D41" i="88"/>
  <c r="E41" i="88"/>
  <c r="F41" i="88"/>
  <c r="G41" i="88"/>
  <c r="H41" i="88"/>
  <c r="I41" i="88"/>
  <c r="J41" i="88"/>
  <c r="K41" i="88"/>
  <c r="L41" i="88"/>
  <c r="M41" i="88"/>
  <c r="D42" i="88"/>
  <c r="E42" i="88"/>
  <c r="F42" i="88"/>
  <c r="G42" i="88"/>
  <c r="H42" i="88"/>
  <c r="I42" i="88"/>
  <c r="J42" i="88"/>
  <c r="K42" i="88"/>
  <c r="L42" i="88"/>
  <c r="M42" i="88"/>
  <c r="D43" i="88"/>
  <c r="E43" i="88"/>
  <c r="F43" i="88"/>
  <c r="G43" i="88"/>
  <c r="H43" i="88"/>
  <c r="I43" i="88"/>
  <c r="J43" i="88"/>
  <c r="K43" i="88"/>
  <c r="L43" i="88"/>
  <c r="D44" i="88"/>
  <c r="E44" i="88"/>
  <c r="F44" i="88"/>
  <c r="G44" i="88"/>
  <c r="H44" i="88"/>
  <c r="I44" i="88"/>
  <c r="J44" i="88"/>
  <c r="K44" i="88"/>
  <c r="L44" i="88"/>
  <c r="M44" i="88"/>
  <c r="D45" i="88"/>
  <c r="E45" i="88"/>
  <c r="F45" i="88"/>
  <c r="G45" i="88"/>
  <c r="H45" i="88"/>
  <c r="I45" i="88"/>
  <c r="J45" i="88"/>
  <c r="K45" i="88"/>
  <c r="L45" i="88"/>
  <c r="M45" i="88"/>
  <c r="D46" i="88"/>
  <c r="E46" i="88"/>
  <c r="F46" i="88"/>
  <c r="G46" i="88"/>
  <c r="H46" i="88"/>
  <c r="L46" i="88"/>
  <c r="D47" i="88"/>
  <c r="E47" i="88"/>
  <c r="F47" i="88"/>
  <c r="G47" i="88"/>
  <c r="H47" i="88"/>
  <c r="I47" i="88"/>
  <c r="J47" i="88"/>
  <c r="K47" i="88"/>
  <c r="L47" i="88"/>
  <c r="M47" i="88"/>
  <c r="D48" i="88"/>
  <c r="E48" i="88"/>
  <c r="L48" i="88"/>
  <c r="D49" i="88"/>
  <c r="E49" i="88"/>
  <c r="F49" i="88"/>
  <c r="G49" i="88"/>
  <c r="H49" i="88"/>
  <c r="I49" i="88"/>
  <c r="J49" i="88"/>
  <c r="K49" i="88"/>
  <c r="L49" i="88"/>
  <c r="M49" i="88"/>
  <c r="D50" i="88"/>
  <c r="E50" i="88"/>
  <c r="F50" i="88"/>
  <c r="G50" i="88"/>
  <c r="H50" i="88"/>
  <c r="I50" i="88"/>
  <c r="J50" i="88"/>
  <c r="K50" i="88"/>
  <c r="L50" i="88"/>
  <c r="M50" i="88"/>
  <c r="D51" i="88"/>
  <c r="E51" i="88"/>
  <c r="F51" i="88"/>
  <c r="G51" i="88"/>
  <c r="H51" i="88"/>
  <c r="I51" i="88"/>
  <c r="J51" i="88"/>
  <c r="K51" i="88"/>
  <c r="L51" i="88"/>
  <c r="M51" i="88"/>
  <c r="E52" i="88"/>
  <c r="O5" i="37"/>
  <c r="D25" i="37"/>
  <c r="E25" i="37"/>
  <c r="F25" i="37"/>
  <c r="G25" i="37"/>
  <c r="H25" i="37"/>
  <c r="I25" i="37"/>
  <c r="J25" i="37"/>
  <c r="K25" i="37"/>
  <c r="L25" i="37"/>
  <c r="M25" i="37"/>
  <c r="N25" i="37"/>
  <c r="O25" i="37"/>
  <c r="P25" i="37"/>
  <c r="Q25" i="37"/>
  <c r="R25" i="37"/>
  <c r="S25" i="37"/>
  <c r="T25" i="37"/>
  <c r="U25" i="37"/>
  <c r="V25" i="37"/>
  <c r="W25" i="37"/>
  <c r="X25" i="37"/>
  <c r="Y25" i="37"/>
  <c r="Z25" i="37"/>
  <c r="AA25" i="37"/>
  <c r="AB25" i="37"/>
  <c r="AC25" i="37"/>
  <c r="AD25" i="37"/>
  <c r="AE25" i="37"/>
  <c r="AF25" i="37"/>
  <c r="AG25" i="37"/>
  <c r="AH25" i="37"/>
  <c r="AI25" i="37"/>
  <c r="AJ25" i="37"/>
  <c r="AK25" i="37"/>
  <c r="AL25" i="37"/>
  <c r="AM25" i="37"/>
  <c r="AN25" i="37"/>
  <c r="AO25" i="37"/>
  <c r="AP25" i="37"/>
  <c r="AQ25" i="37"/>
  <c r="AR25" i="37"/>
  <c r="D28" i="37"/>
  <c r="E28" i="37"/>
  <c r="F28" i="37"/>
  <c r="G28" i="37"/>
  <c r="G34" i="37" s="1"/>
  <c r="H28" i="37"/>
  <c r="I28" i="37"/>
  <c r="J28" i="37"/>
  <c r="K28" i="37"/>
  <c r="L28" i="37"/>
  <c r="M28" i="37"/>
  <c r="N28" i="37"/>
  <c r="O28" i="37"/>
  <c r="O34" i="37" s="1"/>
  <c r="P28" i="37"/>
  <c r="Q28" i="37"/>
  <c r="R28" i="37"/>
  <c r="S28" i="37"/>
  <c r="T28" i="37"/>
  <c r="U28" i="37"/>
  <c r="V28" i="37"/>
  <c r="W28" i="37"/>
  <c r="W34" i="37" s="1"/>
  <c r="X28" i="37"/>
  <c r="Y28" i="37"/>
  <c r="Z28" i="37"/>
  <c r="AA28" i="37"/>
  <c r="AB28" i="37"/>
  <c r="AC28" i="37"/>
  <c r="AD28" i="37"/>
  <c r="AE28" i="37"/>
  <c r="AE34" i="37" s="1"/>
  <c r="AF28" i="37"/>
  <c r="AG28" i="37"/>
  <c r="AH28" i="37"/>
  <c r="AI28" i="37"/>
  <c r="AJ28" i="37"/>
  <c r="AK28" i="37"/>
  <c r="AL28" i="37"/>
  <c r="AM28" i="37"/>
  <c r="AM34" i="37" s="1"/>
  <c r="AN28" i="37"/>
  <c r="AO28" i="37"/>
  <c r="AP28" i="37"/>
  <c r="AQ28" i="37"/>
  <c r="AR28" i="37"/>
  <c r="D31" i="37"/>
  <c r="D34" i="37" s="1"/>
  <c r="D29" i="89" s="1"/>
  <c r="E31" i="37"/>
  <c r="F31" i="37"/>
  <c r="F34" i="37" s="1"/>
  <c r="G31" i="37"/>
  <c r="H31" i="37"/>
  <c r="I31" i="37"/>
  <c r="J31" i="37"/>
  <c r="K31" i="37"/>
  <c r="L31" i="37"/>
  <c r="L34" i="37" s="1"/>
  <c r="L29" i="89" s="1"/>
  <c r="M31" i="37"/>
  <c r="N31" i="37"/>
  <c r="N34" i="37" s="1"/>
  <c r="O31" i="37"/>
  <c r="P31" i="37"/>
  <c r="Q31" i="37"/>
  <c r="R31" i="37"/>
  <c r="R34" i="37" s="1"/>
  <c r="R29" i="89" s="1"/>
  <c r="S31" i="37"/>
  <c r="T31" i="37"/>
  <c r="U31" i="37"/>
  <c r="V31" i="37"/>
  <c r="V34" i="37" s="1"/>
  <c r="W31" i="37"/>
  <c r="X31" i="37"/>
  <c r="Y31" i="37"/>
  <c r="Z31" i="37"/>
  <c r="Z34" i="37" s="1"/>
  <c r="Z29" i="89" s="1"/>
  <c r="AA31" i="37"/>
  <c r="AB31" i="37"/>
  <c r="AB34" i="37" s="1"/>
  <c r="AB29" i="89" s="1"/>
  <c r="AC31" i="37"/>
  <c r="AD31" i="37"/>
  <c r="AD34" i="37" s="1"/>
  <c r="AE31" i="37"/>
  <c r="AF31" i="37"/>
  <c r="AG31" i="37"/>
  <c r="AH31" i="37"/>
  <c r="AH34" i="37" s="1"/>
  <c r="AH29" i="89" s="1"/>
  <c r="AI31" i="37"/>
  <c r="AJ31" i="37"/>
  <c r="AJ34" i="37" s="1"/>
  <c r="AJ29" i="89" s="1"/>
  <c r="AK31" i="37"/>
  <c r="AL31" i="37"/>
  <c r="AL34" i="37" s="1"/>
  <c r="AM31" i="37"/>
  <c r="AN31" i="37"/>
  <c r="AO31" i="37"/>
  <c r="AO34" i="37" s="1"/>
  <c r="AO29" i="89" s="1"/>
  <c r="AP31" i="37"/>
  <c r="AQ31" i="37"/>
  <c r="AR31" i="37"/>
  <c r="AR34" i="37" s="1"/>
  <c r="AR29" i="89" s="1"/>
  <c r="E34" i="37"/>
  <c r="H34" i="37"/>
  <c r="I34" i="37"/>
  <c r="J34" i="37"/>
  <c r="J29" i="89" s="1"/>
  <c r="K34" i="37"/>
  <c r="M34" i="37"/>
  <c r="P34" i="37"/>
  <c r="Q34" i="37"/>
  <c r="S34" i="37"/>
  <c r="T34" i="37"/>
  <c r="T29" i="89" s="1"/>
  <c r="U34" i="37"/>
  <c r="X34" i="37"/>
  <c r="Y34" i="37"/>
  <c r="AA34" i="37"/>
  <c r="AC34" i="37"/>
  <c r="AF34" i="37"/>
  <c r="AF29" i="89" s="1"/>
  <c r="AG34" i="37"/>
  <c r="AI34" i="37"/>
  <c r="AK34" i="37"/>
  <c r="AN34" i="37"/>
  <c r="AP34" i="37"/>
  <c r="AP29" i="89" s="1"/>
  <c r="AQ34" i="37"/>
  <c r="D37" i="37"/>
  <c r="E37" i="37"/>
  <c r="F37" i="37"/>
  <c r="G37" i="37"/>
  <c r="H37" i="37"/>
  <c r="I37" i="37"/>
  <c r="I46" i="37" s="1"/>
  <c r="J37" i="37"/>
  <c r="K37" i="37"/>
  <c r="L37" i="37"/>
  <c r="M37" i="37"/>
  <c r="N37" i="37"/>
  <c r="O37" i="37"/>
  <c r="P37" i="37"/>
  <c r="Q37" i="37"/>
  <c r="Q46" i="37" s="1"/>
  <c r="R37" i="37"/>
  <c r="S37" i="37"/>
  <c r="T37" i="37"/>
  <c r="U37" i="37"/>
  <c r="V37" i="37"/>
  <c r="W37" i="37"/>
  <c r="X37" i="37"/>
  <c r="Y37" i="37"/>
  <c r="Y46" i="37" s="1"/>
  <c r="Z37" i="37"/>
  <c r="AA37" i="37"/>
  <c r="AB37" i="37"/>
  <c r="AC37" i="37"/>
  <c r="AD37" i="37"/>
  <c r="AE37" i="37"/>
  <c r="AF37" i="37"/>
  <c r="AG37" i="37"/>
  <c r="AG46" i="37" s="1"/>
  <c r="AH37" i="37"/>
  <c r="AI37" i="37"/>
  <c r="AJ37" i="37"/>
  <c r="AK37" i="37"/>
  <c r="AL37" i="37"/>
  <c r="AM37" i="37"/>
  <c r="AN37" i="37"/>
  <c r="AO37" i="37"/>
  <c r="AO46" i="37" s="1"/>
  <c r="AP37" i="37"/>
  <c r="AQ37" i="37"/>
  <c r="AR37" i="37"/>
  <c r="D40" i="37"/>
  <c r="E40" i="37"/>
  <c r="E46" i="37" s="1"/>
  <c r="F40" i="37"/>
  <c r="G40" i="37"/>
  <c r="H40" i="37"/>
  <c r="H35" i="89" s="1"/>
  <c r="I40" i="37"/>
  <c r="J40" i="37"/>
  <c r="K40" i="37"/>
  <c r="L40" i="37"/>
  <c r="M40" i="37"/>
  <c r="M46" i="37" s="1"/>
  <c r="N40" i="37"/>
  <c r="O40" i="37"/>
  <c r="P40" i="37"/>
  <c r="P35" i="89" s="1"/>
  <c r="Q40" i="37"/>
  <c r="R40" i="37"/>
  <c r="S40" i="37"/>
  <c r="T40" i="37"/>
  <c r="U40" i="37"/>
  <c r="U46" i="37" s="1"/>
  <c r="V40" i="37"/>
  <c r="W40" i="37"/>
  <c r="X40" i="37"/>
  <c r="X35" i="89" s="1"/>
  <c r="Y40" i="37"/>
  <c r="Z40" i="37"/>
  <c r="AA40" i="37"/>
  <c r="AB40" i="37"/>
  <c r="AC40" i="37"/>
  <c r="AC46" i="37" s="1"/>
  <c r="AD40" i="37"/>
  <c r="AE40" i="37"/>
  <c r="AF40" i="37"/>
  <c r="AF35" i="89" s="1"/>
  <c r="AG40" i="37"/>
  <c r="AH40" i="37"/>
  <c r="AI40" i="37"/>
  <c r="AJ40" i="37"/>
  <c r="AK40" i="37"/>
  <c r="AK46" i="37" s="1"/>
  <c r="AL40" i="37"/>
  <c r="AM40" i="37"/>
  <c r="AN40" i="37"/>
  <c r="AN35" i="89" s="1"/>
  <c r="AO40" i="37"/>
  <c r="AP40" i="37"/>
  <c r="AQ40" i="37"/>
  <c r="AR40" i="37"/>
  <c r="D43" i="37"/>
  <c r="D46" i="37" s="1"/>
  <c r="E43" i="37"/>
  <c r="F43" i="37"/>
  <c r="G43" i="37"/>
  <c r="G38" i="89" s="1"/>
  <c r="H43" i="37"/>
  <c r="H46" i="37" s="1"/>
  <c r="I43" i="37"/>
  <c r="J43" i="37"/>
  <c r="J46" i="37" s="1"/>
  <c r="K43" i="37"/>
  <c r="L43" i="37"/>
  <c r="L46" i="37" s="1"/>
  <c r="M43" i="37"/>
  <c r="N43" i="37"/>
  <c r="O43" i="37"/>
  <c r="O38" i="89" s="1"/>
  <c r="P43" i="37"/>
  <c r="P46" i="37" s="1"/>
  <c r="Q43" i="37"/>
  <c r="R43" i="37"/>
  <c r="R46" i="37" s="1"/>
  <c r="S43" i="37"/>
  <c r="T43" i="37"/>
  <c r="T46" i="37" s="1"/>
  <c r="U43" i="37"/>
  <c r="V43" i="37"/>
  <c r="W43" i="37"/>
  <c r="W38" i="89" s="1"/>
  <c r="X43" i="37"/>
  <c r="X46" i="37" s="1"/>
  <c r="Y43" i="37"/>
  <c r="Z43" i="37"/>
  <c r="Z46" i="37" s="1"/>
  <c r="AA43" i="37"/>
  <c r="AB43" i="37"/>
  <c r="AB46" i="37" s="1"/>
  <c r="AC43" i="37"/>
  <c r="AD43" i="37"/>
  <c r="AE43" i="37"/>
  <c r="AE38" i="89" s="1"/>
  <c r="AF43" i="37"/>
  <c r="AF46" i="37" s="1"/>
  <c r="AG43" i="37"/>
  <c r="AH43" i="37"/>
  <c r="AH46" i="37" s="1"/>
  <c r="AI43" i="37"/>
  <c r="AJ43" i="37"/>
  <c r="AJ46" i="37" s="1"/>
  <c r="AK43" i="37"/>
  <c r="AL43" i="37"/>
  <c r="AM43" i="37"/>
  <c r="AM38" i="89" s="1"/>
  <c r="AN43" i="37"/>
  <c r="AN46" i="37" s="1"/>
  <c r="AO43" i="37"/>
  <c r="AP43" i="37"/>
  <c r="AP46" i="37" s="1"/>
  <c r="AQ43" i="37"/>
  <c r="AR43" i="37"/>
  <c r="AR46" i="37" s="1"/>
  <c r="F46" i="37"/>
  <c r="F41" i="89" s="1"/>
  <c r="K46" i="37"/>
  <c r="K48" i="37" s="1"/>
  <c r="N46" i="37"/>
  <c r="N41" i="89" s="1"/>
  <c r="S46" i="37"/>
  <c r="S48" i="37" s="1"/>
  <c r="V46" i="37"/>
  <c r="V41" i="89" s="1"/>
  <c r="AA46" i="37"/>
  <c r="AA48" i="37" s="1"/>
  <c r="AD46" i="37"/>
  <c r="AD41" i="89" s="1"/>
  <c r="AI46" i="37"/>
  <c r="AI48" i="37" s="1"/>
  <c r="AL46" i="37"/>
  <c r="AL41" i="89" s="1"/>
  <c r="AQ46" i="37"/>
  <c r="AQ48" i="37" s="1"/>
  <c r="D7" i="89"/>
  <c r="E7" i="89"/>
  <c r="F7" i="89"/>
  <c r="G7" i="89"/>
  <c r="H7" i="89"/>
  <c r="I7" i="89"/>
  <c r="J7" i="89"/>
  <c r="K7" i="89"/>
  <c r="L7" i="89"/>
  <c r="M7" i="89"/>
  <c r="N7" i="89"/>
  <c r="O7" i="89"/>
  <c r="P7" i="89"/>
  <c r="Q7" i="89"/>
  <c r="R7" i="89"/>
  <c r="S7" i="89"/>
  <c r="T7" i="89"/>
  <c r="U7" i="89"/>
  <c r="V7" i="89"/>
  <c r="W7" i="89"/>
  <c r="X7" i="89"/>
  <c r="Y7" i="89"/>
  <c r="Z7" i="89"/>
  <c r="AA7" i="89"/>
  <c r="AB7" i="89"/>
  <c r="AC7" i="89"/>
  <c r="AD7" i="89"/>
  <c r="AE7" i="89"/>
  <c r="AF7" i="89"/>
  <c r="AG7" i="89"/>
  <c r="AH7" i="89"/>
  <c r="AI7" i="89"/>
  <c r="AJ7" i="89"/>
  <c r="AK7" i="89"/>
  <c r="AL7" i="89"/>
  <c r="AM7" i="89"/>
  <c r="AN7" i="89"/>
  <c r="AO7" i="89"/>
  <c r="AP7" i="89"/>
  <c r="AQ7" i="89"/>
  <c r="AR7" i="89"/>
  <c r="D8" i="89"/>
  <c r="E8" i="89"/>
  <c r="F8" i="89"/>
  <c r="G8" i="89"/>
  <c r="H8" i="89"/>
  <c r="I8" i="89"/>
  <c r="J8" i="89"/>
  <c r="K8" i="89"/>
  <c r="L8" i="89"/>
  <c r="M8" i="89"/>
  <c r="N8" i="89"/>
  <c r="O8" i="89"/>
  <c r="P8" i="89"/>
  <c r="Q8" i="89"/>
  <c r="R8" i="89"/>
  <c r="S8" i="89"/>
  <c r="T8" i="89"/>
  <c r="U8" i="89"/>
  <c r="V8" i="89"/>
  <c r="W8" i="89"/>
  <c r="X8" i="89"/>
  <c r="Y8" i="89"/>
  <c r="Z8" i="89"/>
  <c r="AA8" i="89"/>
  <c r="AB8" i="89"/>
  <c r="AC8" i="89"/>
  <c r="AD8" i="89"/>
  <c r="AE8" i="89"/>
  <c r="AF8" i="89"/>
  <c r="AG8" i="89"/>
  <c r="AH8" i="89"/>
  <c r="AI8" i="89"/>
  <c r="AJ8" i="89"/>
  <c r="AK8" i="89"/>
  <c r="AL8" i="89"/>
  <c r="AM8" i="89"/>
  <c r="AN8" i="89"/>
  <c r="AO8" i="89"/>
  <c r="AP8" i="89"/>
  <c r="AQ8" i="89"/>
  <c r="AR8" i="89"/>
  <c r="D9" i="89"/>
  <c r="E9" i="89"/>
  <c r="F9" i="89"/>
  <c r="G9" i="89"/>
  <c r="H9" i="89"/>
  <c r="I9" i="89"/>
  <c r="J9" i="89"/>
  <c r="K9" i="89"/>
  <c r="L9" i="89"/>
  <c r="M9" i="89"/>
  <c r="N9" i="89"/>
  <c r="O9" i="89"/>
  <c r="P9" i="89"/>
  <c r="Q9" i="89"/>
  <c r="R9" i="89"/>
  <c r="S9" i="89"/>
  <c r="T9" i="89"/>
  <c r="U9" i="89"/>
  <c r="V9" i="89"/>
  <c r="W9" i="89"/>
  <c r="X9" i="89"/>
  <c r="Y9" i="89"/>
  <c r="Z9" i="89"/>
  <c r="AA9" i="89"/>
  <c r="AB9" i="89"/>
  <c r="AC9" i="89"/>
  <c r="AD9" i="89"/>
  <c r="AE9" i="89"/>
  <c r="AF9" i="89"/>
  <c r="AG9" i="89"/>
  <c r="AH9" i="89"/>
  <c r="AI9" i="89"/>
  <c r="AJ9" i="89"/>
  <c r="AK9" i="89"/>
  <c r="AL9" i="89"/>
  <c r="AM9" i="89"/>
  <c r="AN9" i="89"/>
  <c r="AO9" i="89"/>
  <c r="AP9" i="89"/>
  <c r="AQ9" i="89"/>
  <c r="AR9" i="89"/>
  <c r="D10" i="89"/>
  <c r="E10" i="89"/>
  <c r="F10" i="89"/>
  <c r="G10" i="89"/>
  <c r="H10" i="89"/>
  <c r="I10" i="89"/>
  <c r="J10" i="89"/>
  <c r="K10" i="89"/>
  <c r="L10" i="89"/>
  <c r="M10" i="89"/>
  <c r="N10" i="89"/>
  <c r="O10" i="89"/>
  <c r="P10" i="89"/>
  <c r="Q10" i="89"/>
  <c r="R10" i="89"/>
  <c r="S10" i="89"/>
  <c r="T10" i="89"/>
  <c r="U10" i="89"/>
  <c r="V10" i="89"/>
  <c r="W10" i="89"/>
  <c r="X10" i="89"/>
  <c r="Y10" i="89"/>
  <c r="Z10" i="89"/>
  <c r="AA10" i="89"/>
  <c r="AB10" i="89"/>
  <c r="AC10" i="89"/>
  <c r="AD10" i="89"/>
  <c r="AE10" i="89"/>
  <c r="AF10" i="89"/>
  <c r="AG10" i="89"/>
  <c r="AH10" i="89"/>
  <c r="AI10" i="89"/>
  <c r="AJ10" i="89"/>
  <c r="AK10" i="89"/>
  <c r="AL10" i="89"/>
  <c r="AM10" i="89"/>
  <c r="AN10" i="89"/>
  <c r="AO10" i="89"/>
  <c r="AP10" i="89"/>
  <c r="AQ10" i="89"/>
  <c r="AR10" i="89"/>
  <c r="D11" i="89"/>
  <c r="E11" i="89"/>
  <c r="F11" i="89"/>
  <c r="G11" i="89"/>
  <c r="H11" i="89"/>
  <c r="I11" i="89"/>
  <c r="J11" i="89"/>
  <c r="K11" i="89"/>
  <c r="L11" i="89"/>
  <c r="M11" i="89"/>
  <c r="N11" i="89"/>
  <c r="O11" i="89"/>
  <c r="P11" i="89"/>
  <c r="Q11" i="89"/>
  <c r="R11" i="89"/>
  <c r="S11" i="89"/>
  <c r="T11" i="89"/>
  <c r="U11" i="89"/>
  <c r="V11" i="89"/>
  <c r="W11" i="89"/>
  <c r="X11" i="89"/>
  <c r="Y11" i="89"/>
  <c r="Z11" i="89"/>
  <c r="AA11" i="89"/>
  <c r="AB11" i="89"/>
  <c r="AC11" i="89"/>
  <c r="AD11" i="89"/>
  <c r="AE11" i="89"/>
  <c r="AF11" i="89"/>
  <c r="AG11" i="89"/>
  <c r="AH11" i="89"/>
  <c r="AI11" i="89"/>
  <c r="AJ11" i="89"/>
  <c r="AK11" i="89"/>
  <c r="AL11" i="89"/>
  <c r="AM11" i="89"/>
  <c r="AN11" i="89"/>
  <c r="AO11" i="89"/>
  <c r="AP11" i="89"/>
  <c r="AQ11" i="89"/>
  <c r="AR11" i="89"/>
  <c r="D12" i="89"/>
  <c r="E12" i="89"/>
  <c r="F12" i="89"/>
  <c r="G12" i="89"/>
  <c r="H12" i="89"/>
  <c r="I12" i="89"/>
  <c r="J12" i="89"/>
  <c r="K12" i="89"/>
  <c r="L12" i="89"/>
  <c r="M12" i="89"/>
  <c r="N12" i="89"/>
  <c r="O12" i="89"/>
  <c r="P12" i="89"/>
  <c r="Q12" i="89"/>
  <c r="R12" i="89"/>
  <c r="S12" i="89"/>
  <c r="T12" i="89"/>
  <c r="U12" i="89"/>
  <c r="V12" i="89"/>
  <c r="W12" i="89"/>
  <c r="X12" i="89"/>
  <c r="Y12" i="89"/>
  <c r="Z12" i="89"/>
  <c r="AA12" i="89"/>
  <c r="AB12" i="89"/>
  <c r="AC12" i="89"/>
  <c r="AD12" i="89"/>
  <c r="AE12" i="89"/>
  <c r="AF12" i="89"/>
  <c r="AG12" i="89"/>
  <c r="AH12" i="89"/>
  <c r="AI12" i="89"/>
  <c r="AJ12" i="89"/>
  <c r="AK12" i="89"/>
  <c r="AL12" i="89"/>
  <c r="AM12" i="89"/>
  <c r="AN12" i="89"/>
  <c r="AO12" i="89"/>
  <c r="AP12" i="89"/>
  <c r="AQ12" i="89"/>
  <c r="AR12" i="89"/>
  <c r="D13" i="89"/>
  <c r="E13" i="89"/>
  <c r="F13" i="89"/>
  <c r="G13" i="89"/>
  <c r="H13" i="89"/>
  <c r="I13" i="89"/>
  <c r="J13" i="89"/>
  <c r="K13" i="89"/>
  <c r="L13" i="89"/>
  <c r="M13" i="89"/>
  <c r="N13" i="89"/>
  <c r="O13" i="89"/>
  <c r="P13" i="89"/>
  <c r="Q13" i="89"/>
  <c r="R13" i="89"/>
  <c r="S13" i="89"/>
  <c r="T13" i="89"/>
  <c r="U13" i="89"/>
  <c r="V13" i="89"/>
  <c r="W13" i="89"/>
  <c r="X13" i="89"/>
  <c r="Y13" i="89"/>
  <c r="Z13" i="89"/>
  <c r="AA13" i="89"/>
  <c r="AB13" i="89"/>
  <c r="AC13" i="89"/>
  <c r="AD13" i="89"/>
  <c r="AE13" i="89"/>
  <c r="AF13" i="89"/>
  <c r="AG13" i="89"/>
  <c r="AH13" i="89"/>
  <c r="AI13" i="89"/>
  <c r="AJ13" i="89"/>
  <c r="AK13" i="89"/>
  <c r="AL13" i="89"/>
  <c r="AM13" i="89"/>
  <c r="AN13" i="89"/>
  <c r="AO13" i="89"/>
  <c r="AP13" i="89"/>
  <c r="AQ13" i="89"/>
  <c r="AR13" i="89"/>
  <c r="D14" i="89"/>
  <c r="E14" i="89"/>
  <c r="F14" i="89"/>
  <c r="G14" i="89"/>
  <c r="H14" i="89"/>
  <c r="I14" i="89"/>
  <c r="J14" i="89"/>
  <c r="K14" i="89"/>
  <c r="L14" i="89"/>
  <c r="M14" i="89"/>
  <c r="N14" i="89"/>
  <c r="O14" i="89"/>
  <c r="P14" i="89"/>
  <c r="Q14" i="89"/>
  <c r="R14" i="89"/>
  <c r="S14" i="89"/>
  <c r="T14" i="89"/>
  <c r="U14" i="89"/>
  <c r="V14" i="89"/>
  <c r="W14" i="89"/>
  <c r="X14" i="89"/>
  <c r="Y14" i="89"/>
  <c r="Z14" i="89"/>
  <c r="AA14" i="89"/>
  <c r="AB14" i="89"/>
  <c r="AC14" i="89"/>
  <c r="AD14" i="89"/>
  <c r="AE14" i="89"/>
  <c r="AF14" i="89"/>
  <c r="AG14" i="89"/>
  <c r="AH14" i="89"/>
  <c r="AI14" i="89"/>
  <c r="AJ14" i="89"/>
  <c r="AK14" i="89"/>
  <c r="AL14" i="89"/>
  <c r="AM14" i="89"/>
  <c r="AN14" i="89"/>
  <c r="AO14" i="89"/>
  <c r="AP14" i="89"/>
  <c r="AQ14" i="89"/>
  <c r="AR14" i="89"/>
  <c r="D15" i="89"/>
  <c r="E15" i="89"/>
  <c r="F15" i="89"/>
  <c r="G15" i="89"/>
  <c r="H15" i="89"/>
  <c r="I15" i="89"/>
  <c r="J15" i="89"/>
  <c r="K15" i="89"/>
  <c r="L15" i="89"/>
  <c r="M15" i="89"/>
  <c r="N15" i="89"/>
  <c r="O15" i="89"/>
  <c r="P15" i="89"/>
  <c r="Q15" i="89"/>
  <c r="R15" i="89"/>
  <c r="S15" i="89"/>
  <c r="T15" i="89"/>
  <c r="U15" i="89"/>
  <c r="V15" i="89"/>
  <c r="W15" i="89"/>
  <c r="X15" i="89"/>
  <c r="Y15" i="89"/>
  <c r="Z15" i="89"/>
  <c r="AA15" i="89"/>
  <c r="AB15" i="89"/>
  <c r="AC15" i="89"/>
  <c r="AD15" i="89"/>
  <c r="AE15" i="89"/>
  <c r="AF15" i="89"/>
  <c r="AG15" i="89"/>
  <c r="AH15" i="89"/>
  <c r="AI15" i="89"/>
  <c r="AJ15" i="89"/>
  <c r="AK15" i="89"/>
  <c r="AL15" i="89"/>
  <c r="AM15" i="89"/>
  <c r="AN15" i="89"/>
  <c r="AO15" i="89"/>
  <c r="AP15" i="89"/>
  <c r="AQ15" i="89"/>
  <c r="AR15" i="89"/>
  <c r="D16" i="89"/>
  <c r="E16" i="89"/>
  <c r="F16" i="89"/>
  <c r="G16" i="89"/>
  <c r="H16" i="89"/>
  <c r="I16" i="89"/>
  <c r="J16" i="89"/>
  <c r="K16" i="89"/>
  <c r="L16" i="89"/>
  <c r="M16" i="89"/>
  <c r="N16" i="89"/>
  <c r="O16" i="89"/>
  <c r="P16" i="89"/>
  <c r="Q16" i="89"/>
  <c r="R16" i="89"/>
  <c r="S16" i="89"/>
  <c r="T16" i="89"/>
  <c r="U16" i="89"/>
  <c r="V16" i="89"/>
  <c r="W16" i="89"/>
  <c r="X16" i="89"/>
  <c r="Y16" i="89"/>
  <c r="Z16" i="89"/>
  <c r="AA16" i="89"/>
  <c r="AB16" i="89"/>
  <c r="AC16" i="89"/>
  <c r="AD16" i="89"/>
  <c r="AE16" i="89"/>
  <c r="AF16" i="89"/>
  <c r="AG16" i="89"/>
  <c r="AH16" i="89"/>
  <c r="AI16" i="89"/>
  <c r="AJ16" i="89"/>
  <c r="AK16" i="89"/>
  <c r="AL16" i="89"/>
  <c r="AM16" i="89"/>
  <c r="AN16" i="89"/>
  <c r="AO16" i="89"/>
  <c r="AP16" i="89"/>
  <c r="AQ16" i="89"/>
  <c r="AR16" i="89"/>
  <c r="D17" i="89"/>
  <c r="E17" i="89"/>
  <c r="F17" i="89"/>
  <c r="G17" i="89"/>
  <c r="H17" i="89"/>
  <c r="I17" i="89"/>
  <c r="J17" i="89"/>
  <c r="K17" i="89"/>
  <c r="L17" i="89"/>
  <c r="M17" i="89"/>
  <c r="N17" i="89"/>
  <c r="O17" i="89"/>
  <c r="P17" i="89"/>
  <c r="Q17" i="89"/>
  <c r="R17" i="89"/>
  <c r="S17" i="89"/>
  <c r="T17" i="89"/>
  <c r="U17" i="89"/>
  <c r="V17" i="89"/>
  <c r="W17" i="89"/>
  <c r="X17" i="89"/>
  <c r="Y17" i="89"/>
  <c r="Z17" i="89"/>
  <c r="AA17" i="89"/>
  <c r="AB17" i="89"/>
  <c r="AC17" i="89"/>
  <c r="AD17" i="89"/>
  <c r="AE17" i="89"/>
  <c r="AF17" i="89"/>
  <c r="AG17" i="89"/>
  <c r="AH17" i="89"/>
  <c r="AI17" i="89"/>
  <c r="AJ17" i="89"/>
  <c r="AK17" i="89"/>
  <c r="AL17" i="89"/>
  <c r="AM17" i="89"/>
  <c r="AN17" i="89"/>
  <c r="AO17" i="89"/>
  <c r="AP17" i="89"/>
  <c r="AQ17" i="89"/>
  <c r="AR17" i="89"/>
  <c r="D18" i="89"/>
  <c r="E18" i="89"/>
  <c r="F18" i="89"/>
  <c r="G18" i="89"/>
  <c r="H18" i="89"/>
  <c r="I18" i="89"/>
  <c r="J18" i="89"/>
  <c r="K18" i="89"/>
  <c r="L18" i="89"/>
  <c r="M18" i="89"/>
  <c r="N18" i="89"/>
  <c r="O18" i="89"/>
  <c r="P18" i="89"/>
  <c r="Q18" i="89"/>
  <c r="R18" i="89"/>
  <c r="S18" i="89"/>
  <c r="T18" i="89"/>
  <c r="U18" i="89"/>
  <c r="V18" i="89"/>
  <c r="W18" i="89"/>
  <c r="X18" i="89"/>
  <c r="Y18" i="89"/>
  <c r="Z18" i="89"/>
  <c r="AA18" i="89"/>
  <c r="AB18" i="89"/>
  <c r="AC18" i="89"/>
  <c r="AD18" i="89"/>
  <c r="AE18" i="89"/>
  <c r="AF18" i="89"/>
  <c r="AG18" i="89"/>
  <c r="AH18" i="89"/>
  <c r="AI18" i="89"/>
  <c r="AJ18" i="89"/>
  <c r="AK18" i="89"/>
  <c r="AL18" i="89"/>
  <c r="AM18" i="89"/>
  <c r="AN18" i="89"/>
  <c r="AO18" i="89"/>
  <c r="AP18" i="89"/>
  <c r="AQ18" i="89"/>
  <c r="AR18" i="89"/>
  <c r="D19" i="89"/>
  <c r="E19" i="89"/>
  <c r="F19" i="89"/>
  <c r="G19" i="89"/>
  <c r="H19" i="89"/>
  <c r="I19" i="89"/>
  <c r="J19" i="89"/>
  <c r="K19" i="89"/>
  <c r="L19" i="89"/>
  <c r="M19" i="89"/>
  <c r="N19" i="89"/>
  <c r="O19" i="89"/>
  <c r="P19" i="89"/>
  <c r="Q19" i="89"/>
  <c r="R19" i="89"/>
  <c r="S19" i="89"/>
  <c r="T19" i="89"/>
  <c r="U19" i="89"/>
  <c r="V19" i="89"/>
  <c r="W19" i="89"/>
  <c r="X19" i="89"/>
  <c r="Y19" i="89"/>
  <c r="Z19" i="89"/>
  <c r="AA19" i="89"/>
  <c r="AB19" i="89"/>
  <c r="AC19" i="89"/>
  <c r="AD19" i="89"/>
  <c r="AE19" i="89"/>
  <c r="AF19" i="89"/>
  <c r="AG19" i="89"/>
  <c r="AH19" i="89"/>
  <c r="AI19" i="89"/>
  <c r="AJ19" i="89"/>
  <c r="AK19" i="89"/>
  <c r="AL19" i="89"/>
  <c r="AM19" i="89"/>
  <c r="AN19" i="89"/>
  <c r="AO19" i="89"/>
  <c r="AP19" i="89"/>
  <c r="AQ19" i="89"/>
  <c r="AR19" i="89"/>
  <c r="D20" i="89"/>
  <c r="E20" i="89"/>
  <c r="F20" i="89"/>
  <c r="G20" i="89"/>
  <c r="H20" i="89"/>
  <c r="I20" i="89"/>
  <c r="J20" i="89"/>
  <c r="K20" i="89"/>
  <c r="L20" i="89"/>
  <c r="M20" i="89"/>
  <c r="N20" i="89"/>
  <c r="O20" i="89"/>
  <c r="P20" i="89"/>
  <c r="Q20" i="89"/>
  <c r="R20" i="89"/>
  <c r="S20" i="89"/>
  <c r="T20" i="89"/>
  <c r="U20" i="89"/>
  <c r="V20" i="89"/>
  <c r="W20" i="89"/>
  <c r="X20" i="89"/>
  <c r="Y20" i="89"/>
  <c r="Z20" i="89"/>
  <c r="AA20" i="89"/>
  <c r="AB20" i="89"/>
  <c r="AC20" i="89"/>
  <c r="AD20" i="89"/>
  <c r="AE20" i="89"/>
  <c r="AF20" i="89"/>
  <c r="AG20" i="89"/>
  <c r="AH20" i="89"/>
  <c r="AI20" i="89"/>
  <c r="AJ20" i="89"/>
  <c r="AK20" i="89"/>
  <c r="AL20" i="89"/>
  <c r="AM20" i="89"/>
  <c r="AN20" i="89"/>
  <c r="AO20" i="89"/>
  <c r="AP20" i="89"/>
  <c r="AQ20" i="89"/>
  <c r="AR20" i="89"/>
  <c r="D21" i="89"/>
  <c r="E21" i="89"/>
  <c r="F21" i="89"/>
  <c r="G21" i="89"/>
  <c r="H21" i="89"/>
  <c r="I21" i="89"/>
  <c r="J21" i="89"/>
  <c r="K21" i="89"/>
  <c r="L21" i="89"/>
  <c r="M21" i="89"/>
  <c r="N21" i="89"/>
  <c r="O21" i="89"/>
  <c r="P21" i="89"/>
  <c r="Q21" i="89"/>
  <c r="R21" i="89"/>
  <c r="S21" i="89"/>
  <c r="T21" i="89"/>
  <c r="U21" i="89"/>
  <c r="V21" i="89"/>
  <c r="W21" i="89"/>
  <c r="X21" i="89"/>
  <c r="Y21" i="89"/>
  <c r="Z21" i="89"/>
  <c r="AA21" i="89"/>
  <c r="AB21" i="89"/>
  <c r="AC21" i="89"/>
  <c r="AD21" i="89"/>
  <c r="AE21" i="89"/>
  <c r="AF21" i="89"/>
  <c r="AG21" i="89"/>
  <c r="AH21" i="89"/>
  <c r="AI21" i="89"/>
  <c r="AJ21" i="89"/>
  <c r="AK21" i="89"/>
  <c r="AL21" i="89"/>
  <c r="AM21" i="89"/>
  <c r="AN21" i="89"/>
  <c r="AO21" i="89"/>
  <c r="AP21" i="89"/>
  <c r="AQ21" i="89"/>
  <c r="AR21" i="89"/>
  <c r="D22" i="89"/>
  <c r="E22" i="89"/>
  <c r="F22" i="89"/>
  <c r="G22" i="89"/>
  <c r="H22" i="89"/>
  <c r="I22" i="89"/>
  <c r="J22" i="89"/>
  <c r="K22" i="89"/>
  <c r="L22" i="89"/>
  <c r="M22" i="89"/>
  <c r="N22" i="89"/>
  <c r="O22" i="89"/>
  <c r="P22" i="89"/>
  <c r="Q22" i="89"/>
  <c r="R22" i="89"/>
  <c r="S22" i="89"/>
  <c r="T22" i="89"/>
  <c r="U22" i="89"/>
  <c r="V22" i="89"/>
  <c r="W22" i="89"/>
  <c r="X22" i="89"/>
  <c r="Y22" i="89"/>
  <c r="Z22" i="89"/>
  <c r="AA22" i="89"/>
  <c r="AB22" i="89"/>
  <c r="AC22" i="89"/>
  <c r="AD22" i="89"/>
  <c r="AE22" i="89"/>
  <c r="AF22" i="89"/>
  <c r="AG22" i="89"/>
  <c r="AH22" i="89"/>
  <c r="AI22" i="89"/>
  <c r="AJ22" i="89"/>
  <c r="AK22" i="89"/>
  <c r="AL22" i="89"/>
  <c r="AM22" i="89"/>
  <c r="AN22" i="89"/>
  <c r="AO22" i="89"/>
  <c r="AP22" i="89"/>
  <c r="AQ22" i="89"/>
  <c r="AR22" i="89"/>
  <c r="D23" i="89"/>
  <c r="E23" i="89"/>
  <c r="F23" i="89"/>
  <c r="G23" i="89"/>
  <c r="H23" i="89"/>
  <c r="I23" i="89"/>
  <c r="J23" i="89"/>
  <c r="K23" i="89"/>
  <c r="L23" i="89"/>
  <c r="M23" i="89"/>
  <c r="N23" i="89"/>
  <c r="O23" i="89"/>
  <c r="P23" i="89"/>
  <c r="Q23" i="89"/>
  <c r="R23" i="89"/>
  <c r="S23" i="89"/>
  <c r="T23" i="89"/>
  <c r="U23" i="89"/>
  <c r="V23" i="89"/>
  <c r="W23" i="89"/>
  <c r="X23" i="89"/>
  <c r="Y23" i="89"/>
  <c r="Z23" i="89"/>
  <c r="AA23" i="89"/>
  <c r="AB23" i="89"/>
  <c r="AC23" i="89"/>
  <c r="AD23" i="89"/>
  <c r="AE23" i="89"/>
  <c r="AF23" i="89"/>
  <c r="AG23" i="89"/>
  <c r="AH23" i="89"/>
  <c r="AI23" i="89"/>
  <c r="AJ23" i="89"/>
  <c r="AK23" i="89"/>
  <c r="AL23" i="89"/>
  <c r="AM23" i="89"/>
  <c r="AN23" i="89"/>
  <c r="AO23" i="89"/>
  <c r="AP23" i="89"/>
  <c r="AQ23" i="89"/>
  <c r="AR23" i="89"/>
  <c r="D24" i="89"/>
  <c r="E24" i="89"/>
  <c r="F24" i="89"/>
  <c r="G24" i="89"/>
  <c r="H24" i="89"/>
  <c r="I24" i="89"/>
  <c r="J24" i="89"/>
  <c r="K24" i="89"/>
  <c r="L24" i="89"/>
  <c r="M24" i="89"/>
  <c r="N24" i="89"/>
  <c r="O24" i="89"/>
  <c r="P24" i="89"/>
  <c r="Q24" i="89"/>
  <c r="R24" i="89"/>
  <c r="S24" i="89"/>
  <c r="T24" i="89"/>
  <c r="U24" i="89"/>
  <c r="V24" i="89"/>
  <c r="W24" i="89"/>
  <c r="X24" i="89"/>
  <c r="Y24" i="89"/>
  <c r="Z24" i="89"/>
  <c r="AA24" i="89"/>
  <c r="AB24" i="89"/>
  <c r="AC24" i="89"/>
  <c r="AD24" i="89"/>
  <c r="AE24" i="89"/>
  <c r="AF24" i="89"/>
  <c r="AG24" i="89"/>
  <c r="AH24" i="89"/>
  <c r="AI24" i="89"/>
  <c r="AJ24" i="89"/>
  <c r="AK24" i="89"/>
  <c r="AL24" i="89"/>
  <c r="AM24" i="89"/>
  <c r="AN24" i="89"/>
  <c r="AO24" i="89"/>
  <c r="AP24" i="89"/>
  <c r="AQ24" i="89"/>
  <c r="AR24" i="89"/>
  <c r="D25" i="89"/>
  <c r="E25" i="89"/>
  <c r="F25" i="89"/>
  <c r="G25" i="89"/>
  <c r="H25" i="89"/>
  <c r="I25" i="89"/>
  <c r="J25" i="89"/>
  <c r="K25" i="89"/>
  <c r="L25" i="89"/>
  <c r="M25" i="89"/>
  <c r="N25" i="89"/>
  <c r="O25" i="89"/>
  <c r="P25" i="89"/>
  <c r="Q25" i="89"/>
  <c r="R25" i="89"/>
  <c r="S25" i="89"/>
  <c r="T25" i="89"/>
  <c r="U25" i="89"/>
  <c r="V25" i="89"/>
  <c r="W25" i="89"/>
  <c r="X25" i="89"/>
  <c r="Y25" i="89"/>
  <c r="Z25" i="89"/>
  <c r="AA25" i="89"/>
  <c r="AB25" i="89"/>
  <c r="AC25" i="89"/>
  <c r="AD25" i="89"/>
  <c r="AE25" i="89"/>
  <c r="AF25" i="89"/>
  <c r="AG25" i="89"/>
  <c r="AH25" i="89"/>
  <c r="AI25" i="89"/>
  <c r="AJ25" i="89"/>
  <c r="AK25" i="89"/>
  <c r="AL25" i="89"/>
  <c r="AM25" i="89"/>
  <c r="AN25" i="89"/>
  <c r="AO25" i="89"/>
  <c r="AP25" i="89"/>
  <c r="AQ25" i="89"/>
  <c r="AR25" i="89"/>
  <c r="D26" i="89"/>
  <c r="E26" i="89"/>
  <c r="F26" i="89"/>
  <c r="G26" i="89"/>
  <c r="H26" i="89"/>
  <c r="I26" i="89"/>
  <c r="J26" i="89"/>
  <c r="K26" i="89"/>
  <c r="L26" i="89"/>
  <c r="M26" i="89"/>
  <c r="N26" i="89"/>
  <c r="O26" i="89"/>
  <c r="P26" i="89"/>
  <c r="Q26" i="89"/>
  <c r="R26" i="89"/>
  <c r="S26" i="89"/>
  <c r="T26" i="89"/>
  <c r="U26" i="89"/>
  <c r="V26" i="89"/>
  <c r="W26" i="89"/>
  <c r="X26" i="89"/>
  <c r="Y26" i="89"/>
  <c r="Z26" i="89"/>
  <c r="AA26" i="89"/>
  <c r="AB26" i="89"/>
  <c r="AC26" i="89"/>
  <c r="AD26" i="89"/>
  <c r="AE26" i="89"/>
  <c r="AF26" i="89"/>
  <c r="AG26" i="89"/>
  <c r="AH26" i="89"/>
  <c r="AI26" i="89"/>
  <c r="AJ26" i="89"/>
  <c r="AK26" i="89"/>
  <c r="AL26" i="89"/>
  <c r="AM26" i="89"/>
  <c r="AN26" i="89"/>
  <c r="AP26" i="89"/>
  <c r="AQ26" i="89"/>
  <c r="AR26" i="89"/>
  <c r="D27" i="89"/>
  <c r="E27" i="89"/>
  <c r="F27" i="89"/>
  <c r="G27" i="89"/>
  <c r="H27" i="89"/>
  <c r="I27" i="89"/>
  <c r="J27" i="89"/>
  <c r="K27" i="89"/>
  <c r="L27" i="89"/>
  <c r="M27" i="89"/>
  <c r="N27" i="89"/>
  <c r="O27" i="89"/>
  <c r="P27" i="89"/>
  <c r="Q27" i="89"/>
  <c r="R27" i="89"/>
  <c r="S27" i="89"/>
  <c r="T27" i="89"/>
  <c r="U27" i="89"/>
  <c r="V27" i="89"/>
  <c r="W27" i="89"/>
  <c r="X27" i="89"/>
  <c r="Y27" i="89"/>
  <c r="Z27" i="89"/>
  <c r="AA27" i="89"/>
  <c r="AB27" i="89"/>
  <c r="AC27" i="89"/>
  <c r="AD27" i="89"/>
  <c r="AE27" i="89"/>
  <c r="AF27" i="89"/>
  <c r="AG27" i="89"/>
  <c r="AH27" i="89"/>
  <c r="AI27" i="89"/>
  <c r="AJ27" i="89"/>
  <c r="AK27" i="89"/>
  <c r="AL27" i="89"/>
  <c r="AM27" i="89"/>
  <c r="AN27" i="89"/>
  <c r="AO27" i="89"/>
  <c r="AP27" i="89"/>
  <c r="AQ27" i="89"/>
  <c r="AR27" i="89"/>
  <c r="D28" i="89"/>
  <c r="E28" i="89"/>
  <c r="F28" i="89"/>
  <c r="G28" i="89"/>
  <c r="H28" i="89"/>
  <c r="I28" i="89"/>
  <c r="J28" i="89"/>
  <c r="K28" i="89"/>
  <c r="L28" i="89"/>
  <c r="M28" i="89"/>
  <c r="N28" i="89"/>
  <c r="O28" i="89"/>
  <c r="P28" i="89"/>
  <c r="Q28" i="89"/>
  <c r="R28" i="89"/>
  <c r="S28" i="89"/>
  <c r="T28" i="89"/>
  <c r="U28" i="89"/>
  <c r="V28" i="89"/>
  <c r="W28" i="89"/>
  <c r="X28" i="89"/>
  <c r="Y28" i="89"/>
  <c r="Z28" i="89"/>
  <c r="AA28" i="89"/>
  <c r="AB28" i="89"/>
  <c r="AC28" i="89"/>
  <c r="AD28" i="89"/>
  <c r="AE28" i="89"/>
  <c r="AF28" i="89"/>
  <c r="AG28" i="89"/>
  <c r="AH28" i="89"/>
  <c r="AI28" i="89"/>
  <c r="AJ28" i="89"/>
  <c r="AK28" i="89"/>
  <c r="AL28" i="89"/>
  <c r="AM28" i="89"/>
  <c r="AN28" i="89"/>
  <c r="AO28" i="89"/>
  <c r="AP28" i="89"/>
  <c r="AQ28" i="89"/>
  <c r="AR28" i="89"/>
  <c r="E29" i="89"/>
  <c r="F29" i="89"/>
  <c r="G29" i="89"/>
  <c r="H29" i="89"/>
  <c r="I29" i="89"/>
  <c r="K29" i="89"/>
  <c r="M29" i="89"/>
  <c r="N29" i="89"/>
  <c r="O29" i="89"/>
  <c r="P29" i="89"/>
  <c r="Q29" i="89"/>
  <c r="S29" i="89"/>
  <c r="U29" i="89"/>
  <c r="V29" i="89"/>
  <c r="W29" i="89"/>
  <c r="X29" i="89"/>
  <c r="Y29" i="89"/>
  <c r="AA29" i="89"/>
  <c r="AC29" i="89"/>
  <c r="AD29" i="89"/>
  <c r="AE29" i="89"/>
  <c r="AG29" i="89"/>
  <c r="AI29" i="89"/>
  <c r="AK29" i="89"/>
  <c r="AL29" i="89"/>
  <c r="AM29" i="89"/>
  <c r="AN29" i="89"/>
  <c r="AQ29" i="89"/>
  <c r="D30" i="89"/>
  <c r="E30" i="89"/>
  <c r="F30" i="89"/>
  <c r="G30" i="89"/>
  <c r="H30" i="89"/>
  <c r="I30" i="89"/>
  <c r="J30" i="89"/>
  <c r="K30" i="89"/>
  <c r="L30" i="89"/>
  <c r="M30" i="89"/>
  <c r="N30" i="89"/>
  <c r="O30" i="89"/>
  <c r="P30" i="89"/>
  <c r="Q30" i="89"/>
  <c r="R30" i="89"/>
  <c r="S30" i="89"/>
  <c r="T30" i="89"/>
  <c r="U30" i="89"/>
  <c r="V30" i="89"/>
  <c r="W30" i="89"/>
  <c r="X30" i="89"/>
  <c r="Y30" i="89"/>
  <c r="Z30" i="89"/>
  <c r="AA30" i="89"/>
  <c r="AB30" i="89"/>
  <c r="AC30" i="89"/>
  <c r="AD30" i="89"/>
  <c r="AE30" i="89"/>
  <c r="AF30" i="89"/>
  <c r="AG30" i="89"/>
  <c r="AH30" i="89"/>
  <c r="AI30" i="89"/>
  <c r="AJ30" i="89"/>
  <c r="AK30" i="89"/>
  <c r="AL30" i="89"/>
  <c r="AM30" i="89"/>
  <c r="AN30" i="89"/>
  <c r="AO30" i="89"/>
  <c r="AP30" i="89"/>
  <c r="AQ30" i="89"/>
  <c r="AR30" i="89"/>
  <c r="D31" i="89"/>
  <c r="E31" i="89"/>
  <c r="F31" i="89"/>
  <c r="G31" i="89"/>
  <c r="H31" i="89"/>
  <c r="I31" i="89"/>
  <c r="J31" i="89"/>
  <c r="K31" i="89"/>
  <c r="L31" i="89"/>
  <c r="M31" i="89"/>
  <c r="N31" i="89"/>
  <c r="O31" i="89"/>
  <c r="P31" i="89"/>
  <c r="Q31" i="89"/>
  <c r="R31" i="89"/>
  <c r="S31" i="89"/>
  <c r="T31" i="89"/>
  <c r="U31" i="89"/>
  <c r="V31" i="89"/>
  <c r="W31" i="89"/>
  <c r="X31" i="89"/>
  <c r="Y31" i="89"/>
  <c r="Z31" i="89"/>
  <c r="AA31" i="89"/>
  <c r="AB31" i="89"/>
  <c r="AC31" i="89"/>
  <c r="AD31" i="89"/>
  <c r="AE31" i="89"/>
  <c r="AF31" i="89"/>
  <c r="AG31" i="89"/>
  <c r="AH31" i="89"/>
  <c r="AI31" i="89"/>
  <c r="AJ31" i="89"/>
  <c r="AK31" i="89"/>
  <c r="AL31" i="89"/>
  <c r="AM31" i="89"/>
  <c r="AN31" i="89"/>
  <c r="AO31" i="89"/>
  <c r="AP31" i="89"/>
  <c r="AQ31" i="89"/>
  <c r="AR31" i="89"/>
  <c r="D32" i="89"/>
  <c r="E32" i="89"/>
  <c r="F32" i="89"/>
  <c r="G32" i="89"/>
  <c r="H32" i="89"/>
  <c r="J32" i="89"/>
  <c r="K32" i="89"/>
  <c r="L32" i="89"/>
  <c r="M32" i="89"/>
  <c r="N32" i="89"/>
  <c r="O32" i="89"/>
  <c r="P32" i="89"/>
  <c r="R32" i="89"/>
  <c r="S32" i="89"/>
  <c r="T32" i="89"/>
  <c r="U32" i="89"/>
  <c r="V32" i="89"/>
  <c r="W32" i="89"/>
  <c r="X32" i="89"/>
  <c r="Z32" i="89"/>
  <c r="AA32" i="89"/>
  <c r="AB32" i="89"/>
  <c r="AC32" i="89"/>
  <c r="AD32" i="89"/>
  <c r="AE32" i="89"/>
  <c r="AF32" i="89"/>
  <c r="AH32" i="89"/>
  <c r="AI32" i="89"/>
  <c r="AJ32" i="89"/>
  <c r="AK32" i="89"/>
  <c r="AL32" i="89"/>
  <c r="AM32" i="89"/>
  <c r="AN32" i="89"/>
  <c r="AP32" i="89"/>
  <c r="AQ32" i="89"/>
  <c r="AR32" i="89"/>
  <c r="D33" i="89"/>
  <c r="E33" i="89"/>
  <c r="F33" i="89"/>
  <c r="G33" i="89"/>
  <c r="H33" i="89"/>
  <c r="I33" i="89"/>
  <c r="J33" i="89"/>
  <c r="K33" i="89"/>
  <c r="L33" i="89"/>
  <c r="M33" i="89"/>
  <c r="N33" i="89"/>
  <c r="O33" i="89"/>
  <c r="P33" i="89"/>
  <c r="Q33" i="89"/>
  <c r="R33" i="89"/>
  <c r="S33" i="89"/>
  <c r="T33" i="89"/>
  <c r="U33" i="89"/>
  <c r="V33" i="89"/>
  <c r="W33" i="89"/>
  <c r="X33" i="89"/>
  <c r="Y33" i="89"/>
  <c r="Z33" i="89"/>
  <c r="AA33" i="89"/>
  <c r="AB33" i="89"/>
  <c r="AC33" i="89"/>
  <c r="AD33" i="89"/>
  <c r="AE33" i="89"/>
  <c r="AF33" i="89"/>
  <c r="AG33" i="89"/>
  <c r="AH33" i="89"/>
  <c r="AI33" i="89"/>
  <c r="AJ33" i="89"/>
  <c r="AK33" i="89"/>
  <c r="AL33" i="89"/>
  <c r="AM33" i="89"/>
  <c r="AN33" i="89"/>
  <c r="AO33" i="89"/>
  <c r="AP33" i="89"/>
  <c r="AQ33" i="89"/>
  <c r="AR33" i="89"/>
  <c r="D34" i="89"/>
  <c r="E34" i="89"/>
  <c r="F34" i="89"/>
  <c r="G34" i="89"/>
  <c r="H34" i="89"/>
  <c r="I34" i="89"/>
  <c r="J34" i="89"/>
  <c r="K34" i="89"/>
  <c r="L34" i="89"/>
  <c r="M34" i="89"/>
  <c r="N34" i="89"/>
  <c r="O34" i="89"/>
  <c r="P34" i="89"/>
  <c r="Q34" i="89"/>
  <c r="R34" i="89"/>
  <c r="S34" i="89"/>
  <c r="T34" i="89"/>
  <c r="U34" i="89"/>
  <c r="V34" i="89"/>
  <c r="W34" i="89"/>
  <c r="X34" i="89"/>
  <c r="Y34" i="89"/>
  <c r="Z34" i="89"/>
  <c r="AA34" i="89"/>
  <c r="AB34" i="89"/>
  <c r="AC34" i="89"/>
  <c r="AD34" i="89"/>
  <c r="AE34" i="89"/>
  <c r="AF34" i="89"/>
  <c r="AG34" i="89"/>
  <c r="AH34" i="89"/>
  <c r="AI34" i="89"/>
  <c r="AJ34" i="89"/>
  <c r="AK34" i="89"/>
  <c r="AL34" i="89"/>
  <c r="AM34" i="89"/>
  <c r="AN34" i="89"/>
  <c r="AO34" i="89"/>
  <c r="AP34" i="89"/>
  <c r="AQ34" i="89"/>
  <c r="AR34" i="89"/>
  <c r="D35" i="89"/>
  <c r="E35" i="89"/>
  <c r="F35" i="89"/>
  <c r="G35" i="89"/>
  <c r="I35" i="89"/>
  <c r="J35" i="89"/>
  <c r="K35" i="89"/>
  <c r="L35" i="89"/>
  <c r="M35" i="89"/>
  <c r="N35" i="89"/>
  <c r="O35" i="89"/>
  <c r="Q35" i="89"/>
  <c r="R35" i="89"/>
  <c r="S35" i="89"/>
  <c r="T35" i="89"/>
  <c r="U35" i="89"/>
  <c r="V35" i="89"/>
  <c r="W35" i="89"/>
  <c r="Y35" i="89"/>
  <c r="Z35" i="89"/>
  <c r="AA35" i="89"/>
  <c r="AB35" i="89"/>
  <c r="AC35" i="89"/>
  <c r="AD35" i="89"/>
  <c r="AE35" i="89"/>
  <c r="AG35" i="89"/>
  <c r="AH35" i="89"/>
  <c r="AI35" i="89"/>
  <c r="AJ35" i="89"/>
  <c r="AK35" i="89"/>
  <c r="AL35" i="89"/>
  <c r="AM35" i="89"/>
  <c r="AO35" i="89"/>
  <c r="AP35" i="89"/>
  <c r="AQ35" i="89"/>
  <c r="AR35" i="89"/>
  <c r="D36" i="89"/>
  <c r="E36" i="89"/>
  <c r="F36" i="89"/>
  <c r="G36" i="89"/>
  <c r="H36" i="89"/>
  <c r="I36" i="89"/>
  <c r="J36" i="89"/>
  <c r="K36" i="89"/>
  <c r="L36" i="89"/>
  <c r="M36" i="89"/>
  <c r="N36" i="89"/>
  <c r="O36" i="89"/>
  <c r="P36" i="89"/>
  <c r="Q36" i="89"/>
  <c r="R36" i="89"/>
  <c r="S36" i="89"/>
  <c r="T36" i="89"/>
  <c r="U36" i="89"/>
  <c r="V36" i="89"/>
  <c r="W36" i="89"/>
  <c r="X36" i="89"/>
  <c r="Y36" i="89"/>
  <c r="Z36" i="89"/>
  <c r="AA36" i="89"/>
  <c r="AB36" i="89"/>
  <c r="AC36" i="89"/>
  <c r="AD36" i="89"/>
  <c r="AE36" i="89"/>
  <c r="AF36" i="89"/>
  <c r="AG36" i="89"/>
  <c r="AH36" i="89"/>
  <c r="AI36" i="89"/>
  <c r="AJ36" i="89"/>
  <c r="AK36" i="89"/>
  <c r="AL36" i="89"/>
  <c r="AM36" i="89"/>
  <c r="AN36" i="89"/>
  <c r="AO36" i="89"/>
  <c r="AP36" i="89"/>
  <c r="AQ36" i="89"/>
  <c r="AR36" i="89"/>
  <c r="D37" i="89"/>
  <c r="E37" i="89"/>
  <c r="F37" i="89"/>
  <c r="G37" i="89"/>
  <c r="H37" i="89"/>
  <c r="I37" i="89"/>
  <c r="J37" i="89"/>
  <c r="K37" i="89"/>
  <c r="L37" i="89"/>
  <c r="M37" i="89"/>
  <c r="N37" i="89"/>
  <c r="O37" i="89"/>
  <c r="P37" i="89"/>
  <c r="Q37" i="89"/>
  <c r="R37" i="89"/>
  <c r="S37" i="89"/>
  <c r="T37" i="89"/>
  <c r="U37" i="89"/>
  <c r="V37" i="89"/>
  <c r="W37" i="89"/>
  <c r="X37" i="89"/>
  <c r="Y37" i="89"/>
  <c r="Z37" i="89"/>
  <c r="AA37" i="89"/>
  <c r="AB37" i="89"/>
  <c r="AC37" i="89"/>
  <c r="AD37" i="89"/>
  <c r="AE37" i="89"/>
  <c r="AF37" i="89"/>
  <c r="AG37" i="89"/>
  <c r="AH37" i="89"/>
  <c r="AI37" i="89"/>
  <c r="AJ37" i="89"/>
  <c r="AK37" i="89"/>
  <c r="AL37" i="89"/>
  <c r="AM37" i="89"/>
  <c r="AN37" i="89"/>
  <c r="AO37" i="89"/>
  <c r="AP37" i="89"/>
  <c r="AQ37" i="89"/>
  <c r="AR37" i="89"/>
  <c r="D38" i="89"/>
  <c r="E38" i="89"/>
  <c r="F38" i="89"/>
  <c r="H38" i="89"/>
  <c r="I38" i="89"/>
  <c r="J38" i="89"/>
  <c r="K38" i="89"/>
  <c r="L38" i="89"/>
  <c r="M38" i="89"/>
  <c r="N38" i="89"/>
  <c r="P38" i="89"/>
  <c r="Q38" i="89"/>
  <c r="R38" i="89"/>
  <c r="S38" i="89"/>
  <c r="T38" i="89"/>
  <c r="U38" i="89"/>
  <c r="V38" i="89"/>
  <c r="X38" i="89"/>
  <c r="Y38" i="89"/>
  <c r="Z38" i="89"/>
  <c r="AA38" i="89"/>
  <c r="AB38" i="89"/>
  <c r="AC38" i="89"/>
  <c r="AD38" i="89"/>
  <c r="AF38" i="89"/>
  <c r="AG38" i="89"/>
  <c r="AH38" i="89"/>
  <c r="AI38" i="89"/>
  <c r="AJ38" i="89"/>
  <c r="AK38" i="89"/>
  <c r="AL38" i="89"/>
  <c r="AN38" i="89"/>
  <c r="AO38" i="89"/>
  <c r="AP38" i="89"/>
  <c r="AQ38" i="89"/>
  <c r="AR38" i="89"/>
  <c r="D39" i="89"/>
  <c r="E39" i="89"/>
  <c r="F39" i="89"/>
  <c r="G39" i="89"/>
  <c r="H39" i="89"/>
  <c r="I39" i="89"/>
  <c r="J39" i="89"/>
  <c r="K39" i="89"/>
  <c r="L39" i="89"/>
  <c r="M39" i="89"/>
  <c r="N39" i="89"/>
  <c r="O39" i="89"/>
  <c r="P39" i="89"/>
  <c r="Q39" i="89"/>
  <c r="R39" i="89"/>
  <c r="S39" i="89"/>
  <c r="T39" i="89"/>
  <c r="U39" i="89"/>
  <c r="V39" i="89"/>
  <c r="W39" i="89"/>
  <c r="X39" i="89"/>
  <c r="Y39" i="89"/>
  <c r="Z39" i="89"/>
  <c r="AA39" i="89"/>
  <c r="AB39" i="89"/>
  <c r="AC39" i="89"/>
  <c r="AD39" i="89"/>
  <c r="AE39" i="89"/>
  <c r="AF39" i="89"/>
  <c r="AG39" i="89"/>
  <c r="AH39" i="89"/>
  <c r="AI39" i="89"/>
  <c r="AJ39" i="89"/>
  <c r="AK39" i="89"/>
  <c r="AL39" i="89"/>
  <c r="AM39" i="89"/>
  <c r="AN39" i="89"/>
  <c r="AO39" i="89"/>
  <c r="AP39" i="89"/>
  <c r="AQ39" i="89"/>
  <c r="AR39" i="89"/>
  <c r="D40" i="89"/>
  <c r="E40" i="89"/>
  <c r="F40" i="89"/>
  <c r="G40" i="89"/>
  <c r="H40" i="89"/>
  <c r="I40" i="89"/>
  <c r="J40" i="89"/>
  <c r="K40" i="89"/>
  <c r="L40" i="89"/>
  <c r="M40" i="89"/>
  <c r="N40" i="89"/>
  <c r="O40" i="89"/>
  <c r="P40" i="89"/>
  <c r="Q40" i="89"/>
  <c r="R40" i="89"/>
  <c r="S40" i="89"/>
  <c r="T40" i="89"/>
  <c r="U40" i="89"/>
  <c r="V40" i="89"/>
  <c r="W40" i="89"/>
  <c r="X40" i="89"/>
  <c r="Y40" i="89"/>
  <c r="Z40" i="89"/>
  <c r="AA40" i="89"/>
  <c r="AB40" i="89"/>
  <c r="AC40" i="89"/>
  <c r="AD40" i="89"/>
  <c r="AE40" i="89"/>
  <c r="AF40" i="89"/>
  <c r="AG40" i="89"/>
  <c r="AH40" i="89"/>
  <c r="AI40" i="89"/>
  <c r="AJ40" i="89"/>
  <c r="AK40" i="89"/>
  <c r="AL40" i="89"/>
  <c r="AM40" i="89"/>
  <c r="AN40" i="89"/>
  <c r="AO40" i="89"/>
  <c r="AP40" i="89"/>
  <c r="AQ40" i="89"/>
  <c r="AR40" i="89"/>
  <c r="K41" i="89"/>
  <c r="S41" i="89"/>
  <c r="AA41" i="89"/>
  <c r="AI41" i="89"/>
  <c r="AQ41" i="89"/>
  <c r="D42" i="89"/>
  <c r="E42" i="89"/>
  <c r="F42" i="89"/>
  <c r="G42" i="89"/>
  <c r="H42" i="89"/>
  <c r="I42" i="89"/>
  <c r="J42" i="89"/>
  <c r="K42" i="89"/>
  <c r="L42" i="89"/>
  <c r="M42" i="89"/>
  <c r="N42" i="89"/>
  <c r="O42" i="89"/>
  <c r="P42" i="89"/>
  <c r="Q42" i="89"/>
  <c r="R42" i="89"/>
  <c r="S42" i="89"/>
  <c r="T42" i="89"/>
  <c r="U42" i="89"/>
  <c r="V42" i="89"/>
  <c r="W42" i="89"/>
  <c r="X42" i="89"/>
  <c r="Y42" i="89"/>
  <c r="Z42" i="89"/>
  <c r="AA42" i="89"/>
  <c r="AB42" i="89"/>
  <c r="AC42" i="89"/>
  <c r="AD42" i="89"/>
  <c r="AE42" i="89"/>
  <c r="AF42" i="89"/>
  <c r="AG42" i="89"/>
  <c r="AH42" i="89"/>
  <c r="AI42" i="89"/>
  <c r="AJ42" i="89"/>
  <c r="AK42" i="89"/>
  <c r="AL42" i="89"/>
  <c r="AM42" i="89"/>
  <c r="AN42" i="89"/>
  <c r="AO42" i="89"/>
  <c r="AP42" i="89"/>
  <c r="AQ42" i="89"/>
  <c r="AR42" i="89"/>
  <c r="D44" i="89"/>
  <c r="E44" i="89"/>
  <c r="F44" i="89"/>
  <c r="G44" i="89"/>
  <c r="H44" i="89"/>
  <c r="I44" i="89"/>
  <c r="J44" i="89"/>
  <c r="K44" i="89"/>
  <c r="L44" i="89"/>
  <c r="M44" i="89"/>
  <c r="N44" i="89"/>
  <c r="O44" i="89"/>
  <c r="P44" i="89"/>
  <c r="Q44" i="89"/>
  <c r="R44" i="89"/>
  <c r="S44" i="89"/>
  <c r="T44" i="89"/>
  <c r="U44" i="89"/>
  <c r="V44" i="89"/>
  <c r="W44" i="89"/>
  <c r="X44" i="89"/>
  <c r="Y44" i="89"/>
  <c r="Z44" i="89"/>
  <c r="AA44" i="89"/>
  <c r="AB44" i="89"/>
  <c r="AC44" i="89"/>
  <c r="AD44" i="89"/>
  <c r="AE44" i="89"/>
  <c r="AF44" i="89"/>
  <c r="AG44" i="89"/>
  <c r="AH44" i="89"/>
  <c r="AI44" i="89"/>
  <c r="AJ44" i="89"/>
  <c r="AK44" i="89"/>
  <c r="AL44" i="89"/>
  <c r="AM44" i="89"/>
  <c r="AN44" i="89"/>
  <c r="AO44" i="89"/>
  <c r="AP44" i="89"/>
  <c r="AQ44" i="89"/>
  <c r="AR44" i="89"/>
  <c r="F15" i="81"/>
  <c r="E18" i="81"/>
  <c r="F18" i="81"/>
  <c r="E19" i="81"/>
  <c r="F19" i="81"/>
  <c r="E20" i="81"/>
  <c r="F20" i="81"/>
  <c r="E24" i="81"/>
  <c r="F24" i="81"/>
  <c r="E25" i="81"/>
  <c r="F25" i="81"/>
  <c r="E31" i="81"/>
  <c r="F31" i="81"/>
  <c r="G31" i="81"/>
  <c r="H31" i="81"/>
  <c r="I31" i="81"/>
  <c r="S43" i="89" l="1"/>
  <c r="S50" i="37"/>
  <c r="S45" i="89" s="1"/>
  <c r="AN48" i="37"/>
  <c r="AN41" i="89"/>
  <c r="AF48" i="37"/>
  <c r="AF41" i="89"/>
  <c r="X48" i="37"/>
  <c r="X41" i="89"/>
  <c r="P48" i="37"/>
  <c r="P41" i="89"/>
  <c r="H48" i="37"/>
  <c r="H41" i="89"/>
  <c r="AO48" i="37"/>
  <c r="AO41" i="89"/>
  <c r="AG48" i="37"/>
  <c r="AG41" i="89"/>
  <c r="Y41" i="89"/>
  <c r="Y48" i="37"/>
  <c r="Q48" i="37"/>
  <c r="Q41" i="89"/>
  <c r="I48" i="37"/>
  <c r="I41" i="89"/>
  <c r="AQ43" i="89"/>
  <c r="AQ50" i="37"/>
  <c r="AQ45" i="89" s="1"/>
  <c r="K43" i="89"/>
  <c r="K50" i="37"/>
  <c r="K45" i="89" s="1"/>
  <c r="AI43" i="89"/>
  <c r="AI50" i="37"/>
  <c r="AI45" i="89" s="1"/>
  <c r="AR41" i="89"/>
  <c r="AR48" i="37"/>
  <c r="AJ41" i="89"/>
  <c r="AJ48" i="37"/>
  <c r="AB41" i="89"/>
  <c r="AB48" i="37"/>
  <c r="T41" i="89"/>
  <c r="T48" i="37"/>
  <c r="L41" i="89"/>
  <c r="L48" i="37"/>
  <c r="D41" i="89"/>
  <c r="D48" i="37"/>
  <c r="AK48" i="37"/>
  <c r="AK41" i="89"/>
  <c r="AC41" i="89"/>
  <c r="AC48" i="37"/>
  <c r="U48" i="37"/>
  <c r="U41" i="89"/>
  <c r="M41" i="89"/>
  <c r="M48" i="37"/>
  <c r="E41" i="89"/>
  <c r="E48" i="37"/>
  <c r="AA43" i="89"/>
  <c r="AA50" i="37"/>
  <c r="AA45" i="89" s="1"/>
  <c r="AP48" i="37"/>
  <c r="AP41" i="89"/>
  <c r="AH48" i="37"/>
  <c r="AH41" i="89"/>
  <c r="Z48" i="37"/>
  <c r="Z41" i="89"/>
  <c r="R48" i="37"/>
  <c r="R41" i="89"/>
  <c r="J48" i="37"/>
  <c r="J41" i="89"/>
  <c r="AO26" i="89"/>
  <c r="AL48" i="37"/>
  <c r="AD48" i="37"/>
  <c r="V48" i="37"/>
  <c r="N48" i="37"/>
  <c r="F48" i="37"/>
  <c r="AM46" i="37"/>
  <c r="AE46" i="37"/>
  <c r="W46" i="37"/>
  <c r="O46" i="37"/>
  <c r="G46" i="37"/>
  <c r="G46" i="87"/>
  <c r="G48" i="35"/>
  <c r="L50" i="84"/>
  <c r="L52" i="36"/>
  <c r="L52" i="88" s="1"/>
  <c r="L46" i="35"/>
  <c r="D48" i="35"/>
  <c r="D46" i="87"/>
  <c r="AO32" i="89"/>
  <c r="AG32" i="89"/>
  <c r="Y32" i="89"/>
  <c r="Q32" i="89"/>
  <c r="I32" i="89"/>
  <c r="H52" i="36"/>
  <c r="H52" i="88" s="1"/>
  <c r="H48" i="88"/>
  <c r="J48" i="36"/>
  <c r="J46" i="88"/>
  <c r="K48" i="35"/>
  <c r="K46" i="87"/>
  <c r="J48" i="76"/>
  <c r="J46" i="86"/>
  <c r="K48" i="76"/>
  <c r="K34" i="86"/>
  <c r="K34" i="32"/>
  <c r="K34" i="84" s="1"/>
  <c r="K31" i="84"/>
  <c r="D34" i="82"/>
  <c r="M34" i="30"/>
  <c r="M34" i="82" s="1"/>
  <c r="I50" i="76"/>
  <c r="I50" i="86" s="1"/>
  <c r="I48" i="86"/>
  <c r="I48" i="36"/>
  <c r="I46" i="88"/>
  <c r="G48" i="36"/>
  <c r="G34" i="88"/>
  <c r="F50" i="76"/>
  <c r="F50" i="86" s="1"/>
  <c r="F48" i="86"/>
  <c r="L40" i="87"/>
  <c r="M40" i="36"/>
  <c r="M40" i="88" s="1"/>
  <c r="F48" i="36"/>
  <c r="F34" i="88"/>
  <c r="M47" i="84"/>
  <c r="M50" i="32"/>
  <c r="M50" i="84" s="1"/>
  <c r="M31" i="84"/>
  <c r="M34" i="32"/>
  <c r="M34" i="84" s="1"/>
  <c r="M22" i="30"/>
  <c r="M22" i="82" s="1"/>
  <c r="H22" i="82"/>
  <c r="I48" i="35"/>
  <c r="H46" i="87"/>
  <c r="H48" i="35"/>
  <c r="L50" i="76"/>
  <c r="L50" i="86" s="1"/>
  <c r="G48" i="76"/>
  <c r="G46" i="86"/>
  <c r="H48" i="76"/>
  <c r="H34" i="86"/>
  <c r="M19" i="84"/>
  <c r="M22" i="32"/>
  <c r="M22" i="84" s="1"/>
  <c r="L34" i="31"/>
  <c r="L34" i="83" s="1"/>
  <c r="D34" i="83"/>
  <c r="E48" i="35"/>
  <c r="L34" i="35"/>
  <c r="L34" i="87" s="1"/>
  <c r="D34" i="87"/>
  <c r="M34" i="76"/>
  <c r="M34" i="86" s="1"/>
  <c r="M25" i="86"/>
  <c r="M25" i="36"/>
  <c r="M25" i="88" s="1"/>
  <c r="K50" i="32"/>
  <c r="K50" i="84" s="1"/>
  <c r="K47" i="84"/>
  <c r="J48" i="35"/>
  <c r="J46" i="87"/>
  <c r="M46" i="76"/>
  <c r="E48" i="76"/>
  <c r="E46" i="86"/>
  <c r="D50" i="84"/>
  <c r="D52" i="36"/>
  <c r="D52" i="88" s="1"/>
  <c r="L31" i="35"/>
  <c r="K31" i="86"/>
  <c r="G34" i="32"/>
  <c r="G34" i="84" s="1"/>
  <c r="L31" i="31"/>
  <c r="L31" i="83" s="1"/>
  <c r="L13" i="31"/>
  <c r="L13" i="83" s="1"/>
  <c r="F46" i="35"/>
  <c r="J22" i="31"/>
  <c r="J22" i="83" s="1"/>
  <c r="K13" i="32"/>
  <c r="K13" i="84" s="1"/>
  <c r="H19" i="83"/>
  <c r="I22" i="31"/>
  <c r="I22" i="83" s="1"/>
  <c r="D50" i="30"/>
  <c r="D50" i="76" s="1"/>
  <c r="D50" i="86" s="1"/>
  <c r="K46" i="36"/>
  <c r="D25" i="87"/>
  <c r="M48" i="76" l="1"/>
  <c r="M46" i="86"/>
  <c r="I50" i="35"/>
  <c r="I50" i="87" s="1"/>
  <c r="I48" i="87"/>
  <c r="D48" i="87"/>
  <c r="D50" i="35"/>
  <c r="D50" i="87" s="1"/>
  <c r="O48" i="37"/>
  <c r="O41" i="89"/>
  <c r="AL50" i="37"/>
  <c r="AL45" i="89" s="1"/>
  <c r="AL43" i="89"/>
  <c r="M43" i="89"/>
  <c r="M50" i="37"/>
  <c r="M45" i="89" s="1"/>
  <c r="D43" i="89"/>
  <c r="D50" i="37"/>
  <c r="D45" i="89" s="1"/>
  <c r="AJ50" i="37"/>
  <c r="AJ45" i="89" s="1"/>
  <c r="AJ43" i="89"/>
  <c r="F52" i="36"/>
  <c r="F52" i="88" s="1"/>
  <c r="F48" i="88"/>
  <c r="K50" i="76"/>
  <c r="K50" i="86" s="1"/>
  <c r="K48" i="86"/>
  <c r="L48" i="35"/>
  <c r="L46" i="87"/>
  <c r="W48" i="37"/>
  <c r="W41" i="89"/>
  <c r="AH43" i="89"/>
  <c r="AH50" i="37"/>
  <c r="AH45" i="89" s="1"/>
  <c r="AG43" i="89"/>
  <c r="AG50" i="37"/>
  <c r="AG45" i="89" s="1"/>
  <c r="X50" i="37"/>
  <c r="X45" i="89" s="1"/>
  <c r="X43" i="89"/>
  <c r="M46" i="36"/>
  <c r="M46" i="88" s="1"/>
  <c r="K48" i="36"/>
  <c r="K46" i="88"/>
  <c r="K22" i="32"/>
  <c r="K22" i="84" s="1"/>
  <c r="AE48" i="37"/>
  <c r="AE41" i="89"/>
  <c r="L43" i="89"/>
  <c r="L50" i="37"/>
  <c r="L45" i="89" s="1"/>
  <c r="AR43" i="89"/>
  <c r="AR50" i="37"/>
  <c r="AR45" i="89" s="1"/>
  <c r="D50" i="82"/>
  <c r="M50" i="30"/>
  <c r="M50" i="82" s="1"/>
  <c r="L31" i="87"/>
  <c r="M31" i="36"/>
  <c r="M31" i="88" s="1"/>
  <c r="E48" i="87"/>
  <c r="E50" i="35"/>
  <c r="E50" i="87" s="1"/>
  <c r="L22" i="31"/>
  <c r="L22" i="83" s="1"/>
  <c r="J50" i="76"/>
  <c r="J50" i="86" s="1"/>
  <c r="J48" i="86"/>
  <c r="AM48" i="37"/>
  <c r="AM41" i="89"/>
  <c r="J43" i="89"/>
  <c r="J50" i="37"/>
  <c r="J45" i="89" s="1"/>
  <c r="AP43" i="89"/>
  <c r="AP50" i="37"/>
  <c r="AP45" i="89" s="1"/>
  <c r="U43" i="89"/>
  <c r="U50" i="37"/>
  <c r="U45" i="89" s="1"/>
  <c r="I43" i="89"/>
  <c r="I50" i="37"/>
  <c r="I45" i="89" s="1"/>
  <c r="AO43" i="89"/>
  <c r="AO50" i="37"/>
  <c r="AO45" i="89" s="1"/>
  <c r="AF50" i="37"/>
  <c r="AF45" i="89" s="1"/>
  <c r="AF43" i="89"/>
  <c r="I52" i="36"/>
  <c r="I52" i="88" s="1"/>
  <c r="I48" i="88"/>
  <c r="J50" i="35"/>
  <c r="J50" i="87" s="1"/>
  <c r="J48" i="87"/>
  <c r="M34" i="36"/>
  <c r="M34" i="88" s="1"/>
  <c r="G50" i="76"/>
  <c r="G50" i="86" s="1"/>
  <c r="G48" i="86"/>
  <c r="F50" i="37"/>
  <c r="F45" i="89" s="1"/>
  <c r="F43" i="89"/>
  <c r="AC43" i="89"/>
  <c r="AC50" i="37"/>
  <c r="AC45" i="89" s="1"/>
  <c r="T43" i="89"/>
  <c r="T50" i="37"/>
  <c r="T45" i="89" s="1"/>
  <c r="K48" i="87"/>
  <c r="K50" i="35"/>
  <c r="K50" i="87" s="1"/>
  <c r="G48" i="87"/>
  <c r="G50" i="35"/>
  <c r="G50" i="87" s="1"/>
  <c r="N50" i="37"/>
  <c r="N45" i="89" s="1"/>
  <c r="N43" i="89"/>
  <c r="R43" i="89"/>
  <c r="R50" i="37"/>
  <c r="R45" i="89" s="1"/>
  <c r="Q43" i="89"/>
  <c r="Q50" i="37"/>
  <c r="Q45" i="89" s="1"/>
  <c r="H50" i="37"/>
  <c r="H45" i="89" s="1"/>
  <c r="H43" i="89"/>
  <c r="AN50" i="37"/>
  <c r="AN45" i="89" s="1"/>
  <c r="AN43" i="89"/>
  <c r="H50" i="76"/>
  <c r="H50" i="86" s="1"/>
  <c r="H48" i="86"/>
  <c r="H50" i="35"/>
  <c r="H50" i="87" s="1"/>
  <c r="H48" i="87"/>
  <c r="V50" i="37"/>
  <c r="V45" i="89" s="1"/>
  <c r="V43" i="89"/>
  <c r="E43" i="89"/>
  <c r="E50" i="37"/>
  <c r="E45" i="89" s="1"/>
  <c r="AB43" i="89"/>
  <c r="AB50" i="37"/>
  <c r="AB45" i="89" s="1"/>
  <c r="Y43" i="89"/>
  <c r="Y50" i="37"/>
  <c r="Y45" i="89" s="1"/>
  <c r="F46" i="87"/>
  <c r="F48" i="35"/>
  <c r="E48" i="86"/>
  <c r="E50" i="76"/>
  <c r="E50" i="86" s="1"/>
  <c r="G52" i="36"/>
  <c r="G52" i="88" s="1"/>
  <c r="G48" i="88"/>
  <c r="J52" i="36"/>
  <c r="J52" i="88" s="1"/>
  <c r="J48" i="88"/>
  <c r="G48" i="37"/>
  <c r="G41" i="89"/>
  <c r="AD50" i="37"/>
  <c r="AD45" i="89" s="1"/>
  <c r="AD43" i="89"/>
  <c r="Z43" i="89"/>
  <c r="Z50" i="37"/>
  <c r="Z45" i="89" s="1"/>
  <c r="AK43" i="89"/>
  <c r="AK50" i="37"/>
  <c r="AK45" i="89" s="1"/>
  <c r="P50" i="37"/>
  <c r="P45" i="89" s="1"/>
  <c r="P43" i="89"/>
  <c r="M48" i="36" l="1"/>
  <c r="K52" i="36"/>
  <c r="K52" i="88" s="1"/>
  <c r="K48" i="88"/>
  <c r="W50" i="37"/>
  <c r="W45" i="89" s="1"/>
  <c r="W43" i="89"/>
  <c r="O50" i="37"/>
  <c r="O45" i="89" s="1"/>
  <c r="O43" i="89"/>
  <c r="L48" i="87"/>
  <c r="L50" i="35"/>
  <c r="L50" i="87" s="1"/>
  <c r="F48" i="87"/>
  <c r="F50" i="35"/>
  <c r="F50" i="87" s="1"/>
  <c r="G50" i="37"/>
  <c r="G45" i="89" s="1"/>
  <c r="G43" i="89"/>
  <c r="AE50" i="37"/>
  <c r="AE45" i="89" s="1"/>
  <c r="AE43" i="89"/>
  <c r="AM43" i="89"/>
  <c r="AM50" i="37"/>
  <c r="AM45" i="89" s="1"/>
  <c r="M48" i="86"/>
  <c r="M50" i="76"/>
  <c r="M50" i="86" s="1"/>
  <c r="M48" i="88" l="1"/>
  <c r="M52" i="36"/>
  <c r="M52" i="88" s="1"/>
</calcChain>
</file>

<file path=xl/sharedStrings.xml><?xml version="1.0" encoding="utf-8"?>
<sst xmlns="http://schemas.openxmlformats.org/spreadsheetml/2006/main" count="1647" uniqueCount="615">
  <si>
    <t>Table A1</t>
  </si>
  <si>
    <t>Central Bank Survey of Foreign Exchange and</t>
  </si>
  <si>
    <t>Derivatives Market Activity</t>
  </si>
  <si>
    <t>(in millions of USD)</t>
  </si>
  <si>
    <t>Instruments</t>
  </si>
  <si>
    <t>Domestic currency against</t>
  </si>
  <si>
    <t>USD</t>
  </si>
  <si>
    <t>JPY</t>
  </si>
  <si>
    <t>GBP</t>
  </si>
  <si>
    <t>CHF</t>
  </si>
  <si>
    <t>CAD</t>
  </si>
  <si>
    <t>AUD</t>
  </si>
  <si>
    <t>TOT</t>
  </si>
  <si>
    <t xml:space="preserve"> </t>
  </si>
  <si>
    <t>with reporting dealers</t>
  </si>
  <si>
    <t>- local</t>
  </si>
  <si>
    <t>- cross-border</t>
  </si>
  <si>
    <t>with other financial institutions</t>
  </si>
  <si>
    <t>with non-financial customers</t>
  </si>
  <si>
    <t>TOTAL</t>
  </si>
  <si>
    <t xml:space="preserve">Maturities </t>
  </si>
  <si>
    <t>seven days or less</t>
  </si>
  <si>
    <t>over seven days and up to one year</t>
  </si>
  <si>
    <t>over one year</t>
  </si>
  <si>
    <t>Table A2</t>
  </si>
  <si>
    <t>USD against</t>
  </si>
  <si>
    <t>Table A3</t>
  </si>
  <si>
    <t>RESI-</t>
  </si>
  <si>
    <t>GRAND</t>
  </si>
  <si>
    <t>Table A4</t>
  </si>
  <si>
    <t>Sold</t>
  </si>
  <si>
    <t>Bought</t>
  </si>
  <si>
    <t>TOTAL OTC OPTIONS</t>
  </si>
  <si>
    <t>TOTAL FX CONTRACTS</t>
  </si>
  <si>
    <t>Table A5</t>
  </si>
  <si>
    <t>Table A6</t>
  </si>
  <si>
    <t>EUR</t>
  </si>
  <si>
    <t>EUR against</t>
  </si>
  <si>
    <t>FOREIGN EXCHANGE CONTRACTS ¹</t>
  </si>
  <si>
    <t>DKK</t>
  </si>
  <si>
    <t>SEK</t>
  </si>
  <si>
    <t>BRL</t>
  </si>
  <si>
    <t>CZK</t>
  </si>
  <si>
    <t>HKD</t>
  </si>
  <si>
    <t>HUF</t>
  </si>
  <si>
    <t>KRW</t>
  </si>
  <si>
    <t>MXN</t>
  </si>
  <si>
    <t>PHP</t>
  </si>
  <si>
    <t>PLN</t>
  </si>
  <si>
    <t>RUB</t>
  </si>
  <si>
    <t>THB</t>
  </si>
  <si>
    <t>TRL</t>
  </si>
  <si>
    <t>TWD</t>
  </si>
  <si>
    <t>ZAR</t>
  </si>
  <si>
    <t>CNY</t>
  </si>
  <si>
    <t>IDR</t>
  </si>
  <si>
    <t>INR</t>
  </si>
  <si>
    <t>NZD</t>
  </si>
  <si>
    <t>Other²</t>
  </si>
  <si>
    <t>SPOT ³</t>
  </si>
  <si>
    <t>NOK</t>
  </si>
  <si>
    <t>SGD</t>
  </si>
  <si>
    <t>Table A7</t>
  </si>
  <si>
    <t>Table A8</t>
  </si>
  <si>
    <t>Other ²</t>
  </si>
  <si>
    <t>Total turnover in listed currencies against all other currencies ²</t>
  </si>
  <si>
    <t>CURRENCY SWAPS ³</t>
  </si>
  <si>
    <r>
      <t xml:space="preserve">OTC OPTIONS </t>
    </r>
    <r>
      <rPr>
        <b/>
        <vertAlign val="superscript"/>
        <sz val="11"/>
        <rFont val="TimesNewRomanPS"/>
      </rPr>
      <t>4</t>
    </r>
  </si>
  <si>
    <r>
      <t xml:space="preserve">OUTRIGHT FORWARDS </t>
    </r>
    <r>
      <rPr>
        <b/>
        <vertAlign val="superscript"/>
        <sz val="11"/>
        <rFont val="TimesNewRomanPS"/>
      </rPr>
      <t>4</t>
    </r>
  </si>
  <si>
    <r>
      <t>FOREIGN EXCHANGE SWAPS</t>
    </r>
    <r>
      <rPr>
        <b/>
        <vertAlign val="superscript"/>
        <sz val="11"/>
        <rFont val="TimesNewRomanPS"/>
      </rPr>
      <t xml:space="preserve"> 5</t>
    </r>
  </si>
  <si>
    <r>
      <t>FOREIGN EXCHANGE SWAPS</t>
    </r>
    <r>
      <rPr>
        <b/>
        <vertAlign val="superscript"/>
        <sz val="14"/>
        <rFont val="TimesNewRomanPS"/>
      </rPr>
      <t xml:space="preserve"> 5</t>
    </r>
  </si>
  <si>
    <r>
      <t xml:space="preserve">OUTRIGHT FORWARDS </t>
    </r>
    <r>
      <rPr>
        <b/>
        <vertAlign val="superscript"/>
        <sz val="14"/>
        <rFont val="TimesNewRomanPS"/>
      </rPr>
      <t>4</t>
    </r>
  </si>
  <si>
    <r>
      <t>OTC OPTIONS</t>
    </r>
    <r>
      <rPr>
        <b/>
        <vertAlign val="superscript"/>
        <sz val="11"/>
        <rFont val="TimesNewRomanPS"/>
      </rPr>
      <t xml:space="preserve"> 4</t>
    </r>
  </si>
  <si>
    <r>
      <t>OTC OPTIONS</t>
    </r>
    <r>
      <rPr>
        <b/>
        <vertAlign val="superscript"/>
        <sz val="14"/>
        <rFont val="TimesNewRomanPS"/>
      </rPr>
      <t xml:space="preserve"> 4</t>
    </r>
  </si>
  <si>
    <r>
      <t xml:space="preserve">non-deliverable forwards and other contracts-for-differences.  </t>
    </r>
    <r>
      <rPr>
        <vertAlign val="superscript"/>
        <sz val="11"/>
        <rFont val="TimesNewRomanPS"/>
      </rPr>
      <t xml:space="preserve">5 </t>
    </r>
    <r>
      <rPr>
        <sz val="11"/>
        <rFont val="TimesNewRomanPS"/>
      </rPr>
      <t xml:space="preserve">A swap is considered to be a single transaction in that the two legs are not </t>
    </r>
  </si>
  <si>
    <t xml:space="preserve">   of which:</t>
  </si>
  <si>
    <r>
      <t>DUAL</t>
    </r>
    <r>
      <rPr>
        <b/>
        <vertAlign val="superscript"/>
        <sz val="11"/>
        <rFont val="TimesNewRomanPS"/>
      </rPr>
      <t>3</t>
    </r>
  </si>
  <si>
    <r>
      <t>TOTAL</t>
    </r>
    <r>
      <rPr>
        <b/>
        <vertAlign val="superscript"/>
        <sz val="11"/>
        <rFont val="TimesNewRomanPS"/>
      </rPr>
      <t>4</t>
    </r>
  </si>
  <si>
    <r>
      <t xml:space="preserve">SPOT </t>
    </r>
    <r>
      <rPr>
        <b/>
        <vertAlign val="superscript"/>
        <sz val="11"/>
        <rFont val="TimesNewRomanPS"/>
      </rPr>
      <t>5</t>
    </r>
  </si>
  <si>
    <r>
      <t>OUTRIGHT FORWARDS</t>
    </r>
    <r>
      <rPr>
        <b/>
        <vertAlign val="superscript"/>
        <sz val="11"/>
        <rFont val="TimesNewRomanPS"/>
      </rPr>
      <t xml:space="preserve"> 6</t>
    </r>
  </si>
  <si>
    <r>
      <t xml:space="preserve">FOREIGN EXCHANGE SWAPS </t>
    </r>
    <r>
      <rPr>
        <b/>
        <vertAlign val="superscript"/>
        <sz val="11"/>
        <rFont val="TimesNewRomanPS"/>
      </rPr>
      <t>7</t>
    </r>
  </si>
  <si>
    <t xml:space="preserve">¹ All transactions involving exposure to more than one currency, whether in interest rates or exchange rates. </t>
  </si>
  <si>
    <r>
      <t>5</t>
    </r>
    <r>
      <rPr>
        <sz val="11"/>
        <rFont val="TimesNewRomanPS"/>
      </rPr>
      <t xml:space="preserve"> Excluding "tomorrow/next day" transactions.   </t>
    </r>
    <r>
      <rPr>
        <vertAlign val="superscript"/>
        <sz val="11"/>
        <rFont val="TimesNewRomanPS"/>
      </rPr>
      <t/>
    </r>
  </si>
  <si>
    <r>
      <t>6</t>
    </r>
    <r>
      <rPr>
        <sz val="11"/>
        <rFont val="TimesNewRomanPS"/>
      </rPr>
      <t xml:space="preserve"> Including non-deliverable forwards and other contracts-for-differences.</t>
    </r>
  </si>
  <si>
    <r>
      <t xml:space="preserve">CURRENCY SWAPS </t>
    </r>
    <r>
      <rPr>
        <b/>
        <vertAlign val="superscript"/>
        <sz val="11"/>
        <rFont val="TimesNewRomanPS"/>
      </rPr>
      <t>5</t>
    </r>
  </si>
  <si>
    <r>
      <t xml:space="preserve">OTC OPTIONS </t>
    </r>
    <r>
      <rPr>
        <b/>
        <vertAlign val="superscript"/>
        <sz val="11"/>
        <rFont val="TimesNewRomanPS"/>
      </rPr>
      <t>6</t>
    </r>
  </si>
  <si>
    <r>
      <t xml:space="preserve">Other products </t>
    </r>
    <r>
      <rPr>
        <vertAlign val="superscript"/>
        <sz val="11"/>
        <rFont val="Times New Roman"/>
        <family val="1"/>
      </rPr>
      <t>7</t>
    </r>
  </si>
  <si>
    <r>
      <t xml:space="preserve">   Related party trades </t>
    </r>
    <r>
      <rPr>
        <vertAlign val="superscript"/>
        <sz val="11"/>
        <rFont val="TimesNewRomanPS"/>
      </rPr>
      <t>8</t>
    </r>
  </si>
  <si>
    <r>
      <t>5</t>
    </r>
    <r>
      <rPr>
        <sz val="11"/>
        <rFont val="TimesNewRomanPS"/>
      </rPr>
      <t xml:space="preserve"> A swap is considered to be a single transaction in that the two legs are not counted separately.  </t>
    </r>
  </si>
  <si>
    <r>
      <t>7</t>
    </r>
    <r>
      <rPr>
        <sz val="11"/>
        <rFont val="TimesNewRomanPS"/>
      </rPr>
      <t xml:space="preserve"> Any instrument where the transaction is highly leveraged and/or the notional amount is variable and where a decomposition into </t>
    </r>
  </si>
  <si>
    <t xml:space="preserve">individual plain vanilla components is impractical or impossible. </t>
  </si>
  <si>
    <r>
      <t>8</t>
    </r>
    <r>
      <rPr>
        <sz val="11"/>
        <rFont val="TimesNewRomanPS"/>
      </rPr>
      <t xml:space="preserve"> Trades with own branches and subsidiaries and between affiliated firms except those with own offices in the same country, </t>
    </r>
  </si>
  <si>
    <t xml:space="preserve">back-to-back deals and trades to facilitate internal bookkeeping and internal risk management within a given institution that </t>
  </si>
  <si>
    <t xml:space="preserve">must not be reported in the context of the triennial survey. </t>
  </si>
  <si>
    <t xml:space="preserve">¹ All transactions involving exposure to more than one currency, whether in interest rates or exchange rates.  </t>
  </si>
  <si>
    <r>
      <t>6</t>
    </r>
    <r>
      <rPr>
        <sz val="11"/>
        <rFont val="TimesNewRomanPS"/>
      </rPr>
      <t xml:space="preserve"> Including currency warrants and multicurrency swaptions.  </t>
    </r>
  </si>
  <si>
    <r>
      <t>2</t>
    </r>
    <r>
      <rPr>
        <sz val="11"/>
        <rFont val="TimesNewRomanPS"/>
      </rPr>
      <t xml:space="preserve"> See also table A4 for a more detailed breakdown of total turnover  in "other" currencies.</t>
    </r>
  </si>
  <si>
    <r>
      <t>4</t>
    </r>
    <r>
      <rPr>
        <sz val="11"/>
        <rFont val="TimesNewRomanPS"/>
      </rPr>
      <t xml:space="preserve"> Covers the sum of the totals in tables A1, A2, A3 and the column "Residual".</t>
    </r>
  </si>
  <si>
    <r>
      <t>3</t>
    </r>
    <r>
      <rPr>
        <sz val="11"/>
        <rFont val="TimesNewRomanPS"/>
      </rPr>
      <t xml:space="preserve"> "Residual" covers all currency pairs except those involving the domestic currency, the USD and the euro.</t>
    </r>
  </si>
  <si>
    <r>
      <t>2</t>
    </r>
    <r>
      <rPr>
        <sz val="11"/>
        <rFont val="TimesNewRomanPS"/>
      </rPr>
      <t xml:space="preserve"> See also table A8 for a more detailed breakdown of total turnover  in "other" currencies.</t>
    </r>
  </si>
  <si>
    <r>
      <t>4</t>
    </r>
    <r>
      <rPr>
        <sz val="11"/>
        <rFont val="TimesNewRomanPS"/>
      </rPr>
      <t xml:space="preserve"> Covers the sum of the totals in tables A5, A6, A7 and the column "Residual".</t>
    </r>
  </si>
  <si>
    <t xml:space="preserve">¹ All transactions involving exposure to more than one currency, whether in interest rates or exchange rates.  ² See also table A4 for a </t>
  </si>
  <si>
    <r>
      <t>5</t>
    </r>
    <r>
      <rPr>
        <sz val="11"/>
        <rFont val="TimesNewRomanPS"/>
      </rPr>
      <t xml:space="preserve"> A swap is considered to be a single transaction in that the two legs are not counted separately. Includes "tomorrow/next day" transactions.</t>
    </r>
  </si>
  <si>
    <t xml:space="preserve">² See also table A4 for a more detailed breakdown of total turnover in "other" currencies.  </t>
  </si>
  <si>
    <r>
      <t xml:space="preserve">7 </t>
    </r>
    <r>
      <rPr>
        <sz val="11"/>
        <rFont val="TimesNewRomanPS"/>
      </rPr>
      <t>A swap is considered to be a single transaction in that the two legs are not counted separately. Includes "tomorrow/next day" transactions.</t>
    </r>
  </si>
  <si>
    <r>
      <t>4</t>
    </r>
    <r>
      <rPr>
        <sz val="11"/>
        <rFont val="TimesNewRomanPS"/>
      </rPr>
      <t xml:space="preserve"> Including currency warrants and multicurrency swaptions.</t>
    </r>
  </si>
  <si>
    <r>
      <t>3</t>
    </r>
    <r>
      <rPr>
        <sz val="11"/>
        <rFont val="TimesNewRomanPS"/>
      </rPr>
      <t xml:space="preserve"> Excluding "tomorrow/next day" transactions.   </t>
    </r>
    <r>
      <rPr>
        <vertAlign val="superscript"/>
        <sz val="11"/>
        <rFont val="TimesNewRomanPS"/>
      </rPr>
      <t>4</t>
    </r>
    <r>
      <rPr>
        <sz val="11"/>
        <rFont val="TimesNewRomanPS"/>
      </rPr>
      <t xml:space="preserve"> Including non-deliverable forwards and other contracts-for-differences.</t>
    </r>
  </si>
  <si>
    <r>
      <t xml:space="preserve">more detailed breakdown of total turnover in "other"currencies. </t>
    </r>
    <r>
      <rPr>
        <vertAlign val="superscript"/>
        <sz val="11"/>
        <rFont val="TimesNewRomanPS"/>
      </rPr>
      <t>3</t>
    </r>
    <r>
      <rPr>
        <sz val="11"/>
        <rFont val="TimesNewRomanPS"/>
      </rPr>
      <t xml:space="preserve"> Excluding "tomorrow/next day" transactions.  </t>
    </r>
    <r>
      <rPr>
        <vertAlign val="superscript"/>
        <sz val="11"/>
        <rFont val="TimesNewRomanPS"/>
      </rPr>
      <t>4</t>
    </r>
    <r>
      <rPr>
        <sz val="11"/>
        <rFont val="TimesNewRomanPS"/>
      </rPr>
      <t xml:space="preserve"> Including </t>
    </r>
  </si>
  <si>
    <t xml:space="preserve">³ A swap is considered to be a single transaction in that the two legs are not counted separately. </t>
  </si>
  <si>
    <t xml:space="preserve">² See also table A8 for a more detailed breakdown of total turnover in "other" currencies.  </t>
  </si>
  <si>
    <r>
      <t>1</t>
    </r>
    <r>
      <rPr>
        <sz val="11"/>
        <rFont val="TimesNewRomanPS"/>
      </rPr>
      <t xml:space="preserve"> All transactions involving exposure to more than one currency, whether in interest rates or exchange rates.  </t>
    </r>
  </si>
  <si>
    <r>
      <t>2</t>
    </r>
    <r>
      <rPr>
        <sz val="11"/>
        <rFont val="TimesNewRomanPS"/>
      </rPr>
      <t xml:space="preserve"> See also table A8 for a more detailed breakdown of total turnover in "other" currencies.  </t>
    </r>
  </si>
  <si>
    <r>
      <t>3</t>
    </r>
    <r>
      <rPr>
        <sz val="11"/>
        <rFont val="TimesNewRomanPS"/>
      </rPr>
      <t xml:space="preserve"> A swap is considered to be a single transaction in that the two legs are not counted separately. </t>
    </r>
  </si>
  <si>
    <t>counted separately. Includes "tomorrow/next day" transactions.</t>
  </si>
  <si>
    <t xml:space="preserve"> are not counted separately. Includes "tomorrow/next day" transactions.</t>
  </si>
  <si>
    <t>CLP</t>
  </si>
  <si>
    <t>ARS</t>
  </si>
  <si>
    <t>BHD</t>
  </si>
  <si>
    <t>COP</t>
  </si>
  <si>
    <t>EEK</t>
  </si>
  <si>
    <t>ILS</t>
  </si>
  <si>
    <t>LTL</t>
  </si>
  <si>
    <t>LVL</t>
  </si>
  <si>
    <t>MYR</t>
  </si>
  <si>
    <t>PEN</t>
  </si>
  <si>
    <t>SAR</t>
  </si>
  <si>
    <t>SKK</t>
  </si>
  <si>
    <t>OTHER</t>
  </si>
  <si>
    <t>BGN</t>
  </si>
  <si>
    <t>RON</t>
  </si>
  <si>
    <t>Table Complementary</t>
  </si>
  <si>
    <t>COMPLEMENTARY INFORMATION REQUIREMENTS</t>
  </si>
  <si>
    <t>FX Turnover</t>
  </si>
  <si>
    <t>Derivatives Turnover</t>
  </si>
  <si>
    <t>Number of days</t>
  </si>
  <si>
    <t>Turnover of forward contracts where only the difference between the contracted forward outright rate and the prevailing spot rate is settled at maturity.</t>
  </si>
  <si>
    <t>In Africa &amp; Middle East</t>
  </si>
  <si>
    <t>In Asia &amp; Pacific</t>
  </si>
  <si>
    <t>In Europe</t>
  </si>
  <si>
    <t>In Latin America &amp; Caribbean</t>
  </si>
  <si>
    <t>Turnover of forward contracts for differences (in millions of US dollar)</t>
  </si>
  <si>
    <t>(2) Contracts that involve G10 currencies only on one side of the transaction or non-G10 currencies on both sides of the transaction.</t>
  </si>
  <si>
    <t>In case of transactions involving non-G10 currencies from different regional areas, please split the notional amount evenly between the two relevant columns in the form.</t>
  </si>
  <si>
    <r>
      <t>a)    </t>
    </r>
    <r>
      <rPr>
        <sz val="10"/>
        <rFont val="Times New Roman"/>
        <family val="1"/>
      </rPr>
      <t>T</t>
    </r>
    <r>
      <rPr>
        <sz val="10"/>
        <rFont val="Arial"/>
        <family val="2"/>
      </rPr>
      <t>he final number of participating institutions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</si>
  <si>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estimated percentage coverage of their survey</t>
    </r>
  </si>
  <si>
    <r>
      <t>G10 currencies only</t>
    </r>
    <r>
      <rPr>
        <vertAlign val="superscript"/>
        <sz val="10"/>
        <rFont val="Arial"/>
        <family val="2"/>
      </rPr>
      <t xml:space="preserve"> (1)</t>
    </r>
  </si>
  <si>
    <r>
      <t>Non-G10 currencies</t>
    </r>
    <r>
      <rPr>
        <vertAlign val="superscript"/>
        <sz val="10"/>
        <rFont val="Arial"/>
        <family val="2"/>
      </rPr>
      <t xml:space="preserve"> (2)</t>
    </r>
  </si>
  <si>
    <r>
      <t>(1)</t>
    </r>
    <r>
      <rPr>
        <sz val="8"/>
        <rFont val="Times New Roman"/>
        <family val="1"/>
      </rPr>
      <t xml:space="preserve"> </t>
    </r>
    <r>
      <rPr>
        <sz val="8"/>
        <rFont val="Arial"/>
        <family val="2"/>
      </rPr>
      <t>Contracts that only involve G10 currencies on both sides of the transaction.</t>
    </r>
  </si>
  <si>
    <t xml:space="preserve">¹ All transactions involving exposure to more than one currency, whether in interest rates or exchange rates.  ² Only transactions which are included in the columns "other" in tables A1, A2 and A3 and </t>
  </si>
  <si>
    <t xml:space="preserve">¹ All transactions involving exposure to more than one currency, whether in interest rates or exchange rates.  ² Only transactions which are included in the columns "other"  in tables A5, A6 and A7 and </t>
  </si>
  <si>
    <t>and "residual" in table A7. Direct offshore cross-trades between two currencies listed in this table should be reported in both of the relevant currency columns making up 200% of the deal. For further explanation on how to complete table A4</t>
  </si>
  <si>
    <r>
      <t xml:space="preserve">please refer to "currency breakdown across tables" in the instructions sheet. ³ A swap is considered to be a single transaction in that the two legs are not counted separately. </t>
    </r>
    <r>
      <rPr>
        <vertAlign val="superscript"/>
        <sz val="16"/>
        <rFont val="TimesNewRomanPS"/>
      </rPr>
      <t>4</t>
    </r>
    <r>
      <rPr>
        <sz val="16"/>
        <rFont val="TimesNewRomanPS"/>
      </rPr>
      <t xml:space="preserve"> Including currency warrants and multicurrency swaptions.</t>
    </r>
  </si>
  <si>
    <t xml:space="preserve">"residual" in table A3 . Direct offshore cross-trades between two currencies listed in this table should be reported in both of the relevant currency columns making up 200% of the deal. For further explanation on how to complete table A4 </t>
  </si>
  <si>
    <r>
      <t xml:space="preserve">please refer to "currency breakdown across tables" in the instructions sheet. ³ Excluding "tomorrow/next day" transactions.  </t>
    </r>
    <r>
      <rPr>
        <vertAlign val="superscript"/>
        <sz val="16"/>
        <rFont val="TimesNewRomanPS"/>
      </rPr>
      <t>4</t>
    </r>
    <r>
      <rPr>
        <sz val="16"/>
        <rFont val="TimesNewRomanPS"/>
      </rPr>
      <t xml:space="preserve"> Including non-deliverable forwards and other contracts-for-differences.  </t>
    </r>
    <r>
      <rPr>
        <vertAlign val="superscript"/>
        <sz val="16"/>
        <rFont val="TimesNewRomanPS"/>
      </rPr>
      <t>5</t>
    </r>
    <r>
      <rPr>
        <sz val="16"/>
        <rFont val="TimesNewRomanPS"/>
      </rPr>
      <t xml:space="preserve"> A swap is considered to be a single transaction in that the two legs</t>
    </r>
  </si>
  <si>
    <r>
      <t>Level of turnover: Below normal, Normal, Above normal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</si>
  <si>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Below normal = 1, Normal = 2, Above normal = 3</t>
    </r>
  </si>
  <si>
    <r>
      <t>Compared to previous 6 months: Decreasing, Steady, Increasing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</si>
  <si>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Decreasing = 1, Steady = 2, Increasing = 3</t>
    </r>
  </si>
  <si>
    <r>
      <t>1.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the number of business days</t>
    </r>
  </si>
  <si>
    <r>
      <t>2.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coverage and concentration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</si>
  <si>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trend of trading activity</t>
    </r>
  </si>
  <si>
    <t xml:space="preserve">        Country</t>
  </si>
  <si>
    <t>RUSSIA</t>
  </si>
  <si>
    <t>Страна</t>
  </si>
  <si>
    <t>Россия</t>
  </si>
  <si>
    <t>Количество дней</t>
  </si>
  <si>
    <t>Оборот валютного рынка</t>
  </si>
  <si>
    <t>Оборот рынка производных инструментов</t>
  </si>
  <si>
    <t>Оборот по расчетным форвардам (по которым расчеты производятся только в размере разницы между форвардным курсом и текущим курсом на дату истечения контракта)</t>
  </si>
  <si>
    <t>Африка и Ближний восток</t>
  </si>
  <si>
    <t>Азиатско-тихоокеанский регион</t>
  </si>
  <si>
    <t>Европа</t>
  </si>
  <si>
    <t>Латиноамериканский и карибский регион</t>
  </si>
  <si>
    <t>Основные показатели внутреннего валютного рынка Российской Федерации по методологии Банка международных расчетов</t>
  </si>
  <si>
    <t>Таблица A1</t>
  </si>
  <si>
    <t>Российский рубль против остальных валют:</t>
  </si>
  <si>
    <t>Прочие валюты</t>
  </si>
  <si>
    <t>Всего</t>
  </si>
  <si>
    <t>- резидентами</t>
  </si>
  <si>
    <t>- нерезидентами</t>
  </si>
  <si>
    <t>с прочими кредитными организациями</t>
  </si>
  <si>
    <t>с нефинансовыми организациями (клиентские)</t>
  </si>
  <si>
    <t>с банками-респондентами</t>
  </si>
  <si>
    <t>в том числе(по расчетным  периодам):</t>
  </si>
  <si>
    <t>до 7 дней</t>
  </si>
  <si>
    <t>свыше 7 дней и до 1 года</t>
  </si>
  <si>
    <t>свыше одного года</t>
  </si>
  <si>
    <t>Таблица A2</t>
  </si>
  <si>
    <t>Доллар США против остальных валют:</t>
  </si>
  <si>
    <t>Таблица A3</t>
  </si>
  <si>
    <t>Евро против остальных валют:</t>
  </si>
  <si>
    <t>Таблица A4</t>
  </si>
  <si>
    <t>Таблица A5</t>
  </si>
  <si>
    <t>Опционы</t>
  </si>
  <si>
    <t>Продано</t>
  </si>
  <si>
    <t>Куплено</t>
  </si>
  <si>
    <t>Всего опционов</t>
  </si>
  <si>
    <t>Общая сумма контрактов</t>
  </si>
  <si>
    <t>Таблица A6</t>
  </si>
  <si>
    <t>Таблица A7</t>
  </si>
  <si>
    <t xml:space="preserve">Прочие инструменты </t>
  </si>
  <si>
    <t xml:space="preserve">   из которых:</t>
  </si>
  <si>
    <t>Таблица 8</t>
  </si>
  <si>
    <r>
      <t>2.</t>
    </r>
    <r>
      <rPr>
        <b/>
        <sz val="11"/>
        <rFont val="Times New Roman"/>
        <family val="1"/>
      </rPr>
      <t>   Сведения о репрезентативности информации и участниках обзора</t>
    </r>
  </si>
  <si>
    <r>
      <t>a)    </t>
    </r>
    <r>
      <rPr>
        <sz val="10"/>
        <rFont val="Times New Roman"/>
        <family val="1"/>
      </rPr>
      <t>Число респондентов</t>
    </r>
  </si>
  <si>
    <r>
      <t>b)</t>
    </r>
    <r>
      <rPr>
        <sz val="10"/>
        <rFont val="Times New Roman"/>
        <family val="1"/>
      </rPr>
      <t>    Оценка доли оборота респондентов в совокупном обороте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</si>
  <si>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Динамика торговой активности</t>
    </r>
  </si>
  <si>
    <r>
      <t>Уровень оборота: ниже нормы, норма, выше нормы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</si>
  <si>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Ниже нормы = 1, норма = 2, выше нормы = 3</t>
    </r>
  </si>
  <si>
    <r>
      <t>В сравнении с предыдущими 6 месяцами: снижающаяся, стабильная, растущая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</si>
  <si>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Снижающаяся = 1, стабильная = 2, растущая = 3</t>
    </r>
  </si>
  <si>
    <r>
      <t>Прочие валюты</t>
    </r>
    <r>
      <rPr>
        <vertAlign val="superscript"/>
        <sz val="10"/>
        <rFont val="Arial"/>
        <family val="2"/>
      </rPr>
      <t xml:space="preserve"> 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</si>
  <si>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</rPr>
      <t xml:space="preserve">  </t>
    </r>
  </si>
  <si>
    <r>
      <t xml:space="preserve">с банками-респондентами </t>
    </r>
    <r>
      <rPr>
        <vertAlign val="superscript"/>
        <sz val="11"/>
        <rFont val="TimesNewRomanPS"/>
        <charset val="204"/>
      </rPr>
      <t>2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</si>
  <si>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3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</si>
  <si>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4</t>
    </r>
  </si>
  <si>
    <r>
      <t xml:space="preserve">до 7 дней </t>
    </r>
    <r>
      <rPr>
        <vertAlign val="superscript"/>
        <sz val="11"/>
        <rFont val="TimesNewRomanPS"/>
        <charset val="204"/>
      </rPr>
      <t>5</t>
    </r>
  </si>
  <si>
    <r>
      <t>1</t>
    </r>
    <r>
      <rPr>
        <i/>
        <sz val="10"/>
        <rFont val="Times New Roman"/>
        <family val="1"/>
      </rPr>
      <t xml:space="preserve"> Исключая кассовые сделки в составе операций своп. </t>
    </r>
  </si>
  <si>
    <r>
      <t>3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</si>
  <si>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>4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</si>
  <si>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>5</t>
    </r>
    <r>
      <rPr>
        <i/>
        <sz val="10"/>
        <rFont val="Times New Roman"/>
        <family val="1"/>
      </rPr>
      <t xml:space="preserve"> Включая сделки Своп "overnight" и "tomorrow/next day".</t>
    </r>
  </si>
  <si>
    <r>
      <t>2</t>
    </r>
    <r>
      <rPr>
        <i/>
        <sz val="10"/>
        <rFont val="Times New Roman"/>
        <family val="1"/>
      </rPr>
      <t xml:space="preserve"> Представляющими отчетность в странах участниках исследования.</t>
    </r>
  </si>
  <si>
    <r>
      <t xml:space="preserve">Остаток </t>
    </r>
    <r>
      <rPr>
        <b/>
        <vertAlign val="superscript"/>
        <sz val="11"/>
        <rFont val="TimesNewRomanPS"/>
        <charset val="204"/>
      </rPr>
      <t>1</t>
    </r>
  </si>
  <si>
    <r>
      <t xml:space="preserve">Общий </t>
    </r>
    <r>
      <rPr>
        <b/>
        <vertAlign val="superscript"/>
        <sz val="11"/>
        <rFont val="TimesNewRomanPS"/>
        <charset val="204"/>
      </rPr>
      <t>2</t>
    </r>
  </si>
  <si>
    <r>
      <t xml:space="preserve">1 </t>
    </r>
    <r>
      <rPr>
        <i/>
        <sz val="10"/>
        <rFont val="Times New Roman"/>
        <family val="1"/>
      </rPr>
      <t>Величина оборота по остальным парам валют, не включающих в себя российский рубль, доллар США и евро.</t>
    </r>
  </si>
  <si>
    <r>
      <t xml:space="preserve">2 </t>
    </r>
    <r>
      <rPr>
        <i/>
        <sz val="10"/>
        <rFont val="Times New Roman"/>
        <family val="1"/>
      </rPr>
      <t>Сумма значений оборота по колонкам "всего" таблиц А1, А2, А3 и колонке "остаток"</t>
    </r>
  </si>
  <si>
    <r>
      <t>3</t>
    </r>
    <r>
      <rPr>
        <i/>
        <sz val="10"/>
        <rFont val="Times New Roman"/>
        <family val="1"/>
      </rPr>
      <t xml:space="preserve"> Исключая кассовые сделки в составе операций своп. </t>
    </r>
  </si>
  <si>
    <r>
      <t xml:space="preserve">4 </t>
    </r>
    <r>
      <rPr>
        <i/>
        <sz val="10"/>
        <rFont val="Times New Roman"/>
        <family val="1"/>
      </rPr>
      <t>Представляющими отчетность в странах участниках исследования.</t>
    </r>
  </si>
  <si>
    <r>
      <t>5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</si>
  <si>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>6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</si>
  <si>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>7</t>
    </r>
    <r>
      <rPr>
        <i/>
        <sz val="10"/>
        <rFont val="Times New Roman"/>
        <family val="1"/>
      </rPr>
      <t xml:space="preserve"> Включая сделки Своп "overnight" и "tomorrow/next day".</t>
    </r>
  </si>
  <si>
    <r>
      <t xml:space="preserve">По каждой из валют, против всех валют </t>
    </r>
    <r>
      <rPr>
        <b/>
        <vertAlign val="superscript"/>
        <sz val="14"/>
        <rFont val="TimesNewRomanPS"/>
        <charset val="204"/>
      </rPr>
      <t>1</t>
    </r>
  </si>
  <si>
    <r>
      <t xml:space="preserve">¹ </t>
    </r>
    <r>
      <rPr>
        <i/>
        <sz val="10"/>
        <rFont val="Times New Roman"/>
        <family val="1"/>
      </rPr>
      <t xml:space="preserve">Только операции, включенные в колонку "прочие валюты" таблиц А1,А2,А3 и колонку "остаток" таблицы А3. </t>
    </r>
  </si>
  <si>
    <r>
      <t>2</t>
    </r>
    <r>
      <rPr>
        <i/>
        <sz val="10"/>
        <rFont val="Times New Roman"/>
        <family val="1"/>
      </rPr>
      <t xml:space="preserve"> Исключая кассовые сделки в составе операций своп. </t>
    </r>
  </si>
  <si>
    <r>
      <t xml:space="preserve">3 </t>
    </r>
    <r>
      <rPr>
        <i/>
        <sz val="10"/>
        <rFont val="Times New Roman"/>
        <family val="1"/>
      </rPr>
      <t>Представляющими отчетность в странах участниках исследования.</t>
    </r>
  </si>
  <si>
    <r>
      <t>4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</si>
  <si>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 xml:space="preserve">5 </t>
    </r>
    <r>
      <rPr>
        <i/>
        <sz val="10"/>
        <rFont val="Times New Roman"/>
        <family val="1"/>
      </rPr>
      <t xml:space="preserve">При расчете величины оборота по операциям Своп учитывается только одно из двух плечей, входящих в сделку. </t>
    </r>
  </si>
  <si>
    <r>
      <t>6</t>
    </r>
    <r>
      <rPr>
        <i/>
        <sz val="10"/>
        <rFont val="Times New Roman"/>
        <family val="1"/>
      </rPr>
      <t xml:space="preserve"> Включая сделки Своп "overnight" и "tomorrow/next day".</t>
    </r>
  </si>
  <si>
    <r>
      <t xml:space="preserve">Прочие валюты </t>
    </r>
    <r>
      <rPr>
        <b/>
        <vertAlign val="superscript"/>
        <sz val="11"/>
        <rFont val="TimesNewRomanPS"/>
        <charset val="204"/>
      </rPr>
      <t>1</t>
    </r>
  </si>
  <si>
    <r>
      <t xml:space="preserve">1 </t>
    </r>
    <r>
      <rPr>
        <i/>
        <sz val="10"/>
        <rFont val="Times New Roman"/>
        <family val="1"/>
      </rPr>
      <t xml:space="preserve">Разбивка оборота по "прочим валютам" представлена в таблице A8 </t>
    </r>
  </si>
  <si>
    <r>
      <t>2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</si>
  <si>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 xml:space="preserve">1 </t>
    </r>
    <r>
      <rPr>
        <i/>
        <sz val="10"/>
        <rFont val="Times New Roman"/>
        <family val="1"/>
      </rPr>
      <t xml:space="preserve">Подробная разбивка оборота по "прочим валютам" представлена в таблице A8 </t>
    </r>
  </si>
  <si>
    <r>
      <t xml:space="preserve">Остаток </t>
    </r>
    <r>
      <rPr>
        <b/>
        <vertAlign val="superscript"/>
        <sz val="11"/>
        <rFont val="TimesNewRomanPS"/>
        <charset val="204"/>
      </rPr>
      <t>2</t>
    </r>
  </si>
  <si>
    <r>
      <t xml:space="preserve">Общий </t>
    </r>
    <r>
      <rPr>
        <b/>
        <vertAlign val="superscript"/>
        <sz val="11"/>
        <rFont val="TimesNewRomanPS"/>
        <charset val="204"/>
      </rPr>
      <t>3</t>
    </r>
  </si>
  <si>
    <r>
      <t xml:space="preserve">   сделки с афиллированными лицами </t>
    </r>
    <r>
      <rPr>
        <vertAlign val="superscript"/>
        <sz val="11"/>
        <rFont val="TimesNewRomanPS"/>
        <charset val="204"/>
      </rPr>
      <t>5</t>
    </r>
  </si>
  <si>
    <r>
      <t xml:space="preserve">2 </t>
    </r>
    <r>
      <rPr>
        <i/>
        <sz val="10"/>
        <rFont val="Times New Roman"/>
        <family val="1"/>
      </rPr>
      <t>Величина оборота по остальным парам валют, не включающих в себя российский рубль, доллар США и евро.</t>
    </r>
  </si>
  <si>
    <r>
      <t xml:space="preserve">3 </t>
    </r>
    <r>
      <rPr>
        <i/>
        <sz val="10"/>
        <rFont val="Times New Roman"/>
        <family val="1"/>
      </rPr>
      <t>Сумма значений оборота по колонкам "всего" таблиц А5, А6, А7 и колонке "остаток"</t>
    </r>
  </si>
  <si>
    <r>
      <t>5</t>
    </r>
    <r>
      <rPr>
        <sz val="11"/>
        <rFont val="TimesNewRomanPS"/>
      </rPr>
      <t xml:space="preserve"> </t>
    </r>
    <r>
      <rPr>
        <i/>
        <sz val="11"/>
        <rFont val="TimesNewRomanPS"/>
        <charset val="204"/>
      </rPr>
      <t>Включая сделки с собственными филиалами и дочерними структурами.</t>
    </r>
  </si>
  <si>
    <r>
      <t xml:space="preserve"> </t>
    </r>
    <r>
      <rPr>
        <vertAlign val="superscript"/>
        <sz val="10"/>
        <rFont val="TimesNewRomanPS"/>
        <charset val="204"/>
      </rPr>
      <t>1</t>
    </r>
    <r>
      <rPr>
        <sz val="16"/>
        <rFont val="TimesNewRomanPS"/>
      </rPr>
      <t xml:space="preserve"> </t>
    </r>
    <r>
      <rPr>
        <i/>
        <sz val="10"/>
        <rFont val="Times New Roman"/>
        <family val="1"/>
      </rPr>
      <t>Включают операции, учтенные в колонках "прочие валюты" таблиц A5, A6 и A7 и колонке "остаток" таблицы A7.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</si>
  <si>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Data on forward contracts for differences (incl. non-deliverable forwards)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</si>
  <si>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number of institutions accounting for 75 percent of the reported totals.</t>
    </r>
  </si>
  <si>
    <r>
      <t>b)</t>
    </r>
    <r>
      <rPr>
        <sz val="10"/>
        <rFont val="Times New Roman"/>
        <family val="1"/>
      </rPr>
      <t xml:space="preserve">    Число респондентов, на долю которых приходится  75% совокупного оборота </t>
    </r>
  </si>
  <si>
    <t>(в миллионах долларов США)</t>
  </si>
  <si>
    <r>
      <t xml:space="preserve">Валюты стран G10 </t>
    </r>
    <r>
      <rPr>
        <vertAlign val="superscript"/>
        <sz val="10"/>
        <rFont val="Arial"/>
        <family val="2"/>
      </rPr>
      <t>(1)</t>
    </r>
  </si>
  <si>
    <t>Виды операций</t>
  </si>
  <si>
    <r>
      <t>2</t>
    </r>
    <r>
      <rPr>
        <i/>
        <sz val="10"/>
        <rFont val="Times New Roman"/>
        <family val="1"/>
      </rPr>
      <t xml:space="preserve"> Отобранными Банком России для формирования обзора.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</si>
  <si>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2</t>
    </r>
  </si>
  <si>
    <r>
      <t xml:space="preserve">2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своп и опционов.</t>
    </r>
  </si>
  <si>
    <t>в том числе (по расчетным  периодам):</t>
  </si>
  <si>
    <r>
      <t>1</t>
    </r>
    <r>
      <rPr>
        <i/>
        <sz val="10"/>
        <rFont val="Times New Roman"/>
        <family val="1"/>
      </rPr>
      <t xml:space="preserve"> Исключая кассовые сделки в составе операций валютный своп. </t>
    </r>
  </si>
  <si>
    <r>
      <t>4</t>
    </r>
    <r>
      <rPr>
        <i/>
        <sz val="10"/>
        <rFont val="Times New Roman"/>
        <family val="1"/>
      </rPr>
      <t xml:space="preserve"> При расчете величины оборота по операциям валютный своп учитывается только одно из двух плечей, входящих в сделку. </t>
    </r>
  </si>
  <si>
    <r>
      <t>5</t>
    </r>
    <r>
      <rPr>
        <i/>
        <sz val="10"/>
        <rFont val="Times New Roman"/>
        <family val="1"/>
      </rPr>
      <t xml:space="preserve"> Включая сделки валютный своп "overnight" и "tomorrow/next day".</t>
    </r>
  </si>
  <si>
    <r>
      <t>(1)</t>
    </r>
    <r>
      <rPr>
        <sz val="8"/>
        <rFont val="Times New Roman"/>
        <family val="1"/>
      </rPr>
      <t xml:space="preserve"> Страны - эмитенты обеих валют по заключенным форвардным контрактам, относятся к группе стран G10</t>
    </r>
  </si>
  <si>
    <r>
      <t>3</t>
    </r>
    <r>
      <rPr>
        <i/>
        <sz val="10"/>
        <rFont val="Times New Roman"/>
        <family val="1"/>
      </rPr>
      <t xml:space="preserve"> Включая расчетные (без поставки базового актива) форвардные контракты и сделки (NDF). </t>
    </r>
  </si>
  <si>
    <r>
      <t xml:space="preserve">Отчет составлен в рамках участия Банка россии в программе </t>
    </r>
    <r>
      <rPr>
        <u/>
        <sz val="11"/>
        <color indexed="8"/>
        <rFont val="Times New Roman"/>
        <family val="1"/>
      </rPr>
      <t>Triennial Central Bank Survey of Foreign Exchange and Derivatives Market Activity</t>
    </r>
    <r>
      <rPr>
        <sz val="11"/>
        <color indexed="8"/>
        <rFont val="Times New Roman"/>
        <family val="1"/>
      </rPr>
      <t xml:space="preserve">, проводимой </t>
    </r>
    <r>
      <rPr>
        <u/>
        <sz val="11"/>
        <color indexed="8"/>
        <rFont val="Times New Roman"/>
        <family val="1"/>
      </rPr>
      <t>Банком международных расчетов (Базель, Швейцария)</t>
    </r>
    <r>
      <rPr>
        <sz val="11"/>
        <color indexed="8"/>
        <rFont val="Times New Roman"/>
        <family val="1"/>
      </rPr>
      <t xml:space="preserve"> в терминах и определениях, используемых Банком международных расчетов (адаптированных к национальному деловому обороту).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</si>
  <si>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Оборот по форвардным контрактам и сделкам (включая non-deliverable forwards, NDF)</t>
    </r>
  </si>
  <si>
    <t>Дополнительные сведения к представленному обзору</t>
  </si>
  <si>
    <t>Обзор внутреннего валютного рынка Российской Федерации</t>
  </si>
  <si>
    <t>Обзор подготовлен на основании данных формы №0409701 "Отчет о конверсионных операциях" следующих кредитных организаций:</t>
  </si>
  <si>
    <t>№</t>
  </si>
  <si>
    <t>№ лицензии</t>
  </si>
  <si>
    <t>Наименование банка</t>
  </si>
  <si>
    <t>Регион</t>
  </si>
  <si>
    <t>(По данным отчетности № 0409701 "Отчет о конверсионных операциях")</t>
  </si>
  <si>
    <t>Кассовые сделки (TOD,TOM и SPOT)</t>
  </si>
  <si>
    <t>Форвардные контракты</t>
  </si>
  <si>
    <t>Валютные свопы</t>
  </si>
  <si>
    <t>Процентные свопы</t>
  </si>
  <si>
    <t>1. Число рабочих дней отчетного периода (май 2008)</t>
  </si>
  <si>
    <t>Структура оборота валют по кассовым сделкам и форвардным контрактам в мае 2008года (млн.долл. США)</t>
  </si>
  <si>
    <t>Turnover in nominal or notional principal amounts in May 2008</t>
  </si>
  <si>
    <t>1</t>
  </si>
  <si>
    <t>ЗАО ЮНИКРЕДИТ БАНК</t>
  </si>
  <si>
    <t>Г МОСКВА</t>
  </si>
  <si>
    <t>5</t>
  </si>
  <si>
    <t>БАНК "КРЕДИТ-МОСКВА" (ОАО)</t>
  </si>
  <si>
    <t>23</t>
  </si>
  <si>
    <t>ОАО АВТОВАЗБАНК</t>
  </si>
  <si>
    <t>САМАРСКАЯ ОБЛАСТЬ</t>
  </si>
  <si>
    <t>53</t>
  </si>
  <si>
    <t>ОАО БАНК "АЛЕКСАНДРОВСКИЙ"</t>
  </si>
  <si>
    <t>Г САНКТ-ПЕТЕРБУРГ</t>
  </si>
  <si>
    <t>77</t>
  </si>
  <si>
    <t>МОРСКОЙ БАНК (ОАО)</t>
  </si>
  <si>
    <t>106</t>
  </si>
  <si>
    <t>ОАО АКБ"СЕЛЬМАШБАНК"</t>
  </si>
  <si>
    <t>РОСТОВСКАЯ ОБЛАСТЬ</t>
  </si>
  <si>
    <t>121</t>
  </si>
  <si>
    <t>ЗАО АКБ "ЦЕНТРОКРЕДИТ"</t>
  </si>
  <si>
    <t>122</t>
  </si>
  <si>
    <t>ЗАО "КОНВЕРСБАНК"</t>
  </si>
  <si>
    <t>197</t>
  </si>
  <si>
    <t>ОАО "МБСП"</t>
  </si>
  <si>
    <t>312</t>
  </si>
  <si>
    <t>ЗАО "ВОКБАНК"</t>
  </si>
  <si>
    <t>НИЖЕГОРОДСКАЯ ОБЛАСТЬ</t>
  </si>
  <si>
    <t>323</t>
  </si>
  <si>
    <t>ОАО "УРСА БАНК"</t>
  </si>
  <si>
    <t>НОВОСИБИРСКАЯ ОБЛАСТЬ</t>
  </si>
  <si>
    <t>328</t>
  </si>
  <si>
    <t>ОАО "АБ "РОССИЯ"</t>
  </si>
  <si>
    <t>354</t>
  </si>
  <si>
    <t>ГПБ (ОАО)</t>
  </si>
  <si>
    <t>410</t>
  </si>
  <si>
    <t>ЗАО "БАНК ВЕФК-СИБИРЬ"</t>
  </si>
  <si>
    <t>429</t>
  </si>
  <si>
    <t>ОАО "УБРИР"</t>
  </si>
  <si>
    <t>СВЕРДЛОВСКАЯ ОБЛАСТЬ</t>
  </si>
  <si>
    <t>436</t>
  </si>
  <si>
    <t>ОАО "БАНК САНКТ-ПЕТЕРБУРГ"</t>
  </si>
  <si>
    <t>439</t>
  </si>
  <si>
    <t>ОАО "БАНК ВТБ СЕВЕРО-ЗАПАД"</t>
  </si>
  <si>
    <t>492</t>
  </si>
  <si>
    <t>ОАО "ДОНКОМБАНК"</t>
  </si>
  <si>
    <t>533</t>
  </si>
  <si>
    <t>ОАО КБ "ФЛОРА-МОСКВА"</t>
  </si>
  <si>
    <t>554</t>
  </si>
  <si>
    <t>ОАО КБ "СОЛИДАРНОСТЬ"</t>
  </si>
  <si>
    <t>705</t>
  </si>
  <si>
    <t>ОАО "СКБ-БАНК"</t>
  </si>
  <si>
    <t>729</t>
  </si>
  <si>
    <t>ОАО "БАНК ВЕФК"</t>
  </si>
  <si>
    <t>843</t>
  </si>
  <si>
    <t>ОАО"ДАЛЬНЕВОСТОЧНЫЙ БАНК"</t>
  </si>
  <si>
    <t>ПРИМОРСКИЙ КРАЙ</t>
  </si>
  <si>
    <t>964</t>
  </si>
  <si>
    <t>ВНЕШЭКОНОМБАНК</t>
  </si>
  <si>
    <t>1000</t>
  </si>
  <si>
    <t>ОАО БАНК ВТБ</t>
  </si>
  <si>
    <t>1073</t>
  </si>
  <si>
    <t>АКБ "РУССЛАВБАНК" (ЗАО)</t>
  </si>
  <si>
    <t>1317</t>
  </si>
  <si>
    <t>ОАО "СОБИНБАНК"</t>
  </si>
  <si>
    <t>1326</t>
  </si>
  <si>
    <t>ОАО "АЛЬФА-БАНК"</t>
  </si>
  <si>
    <t>1343</t>
  </si>
  <si>
    <t>БАНК "ЛЕВОБЕРЕЖНЫЙ" (ОАО)</t>
  </si>
  <si>
    <t>1414</t>
  </si>
  <si>
    <t>ОАО М2М ПРАЙВЕТ БАНК</t>
  </si>
  <si>
    <t>1439</t>
  </si>
  <si>
    <t>БАНК "ВОЗРОЖДЕНИЕ" (ОАО)</t>
  </si>
  <si>
    <t>1470</t>
  </si>
  <si>
    <t>ОАО АКБ "СВЯЗЬ-БАНК"</t>
  </si>
  <si>
    <t>1481</t>
  </si>
  <si>
    <t>СБЕРБАНК РОССИИ ОАО</t>
  </si>
  <si>
    <t>1569</t>
  </si>
  <si>
    <t>ООО КБ "КРАСБАНК"</t>
  </si>
  <si>
    <t>1617</t>
  </si>
  <si>
    <t>ООО КБ "ДОНИНВЕСТ"</t>
  </si>
  <si>
    <t>1623</t>
  </si>
  <si>
    <t>ВТБ 24 (ЗАО)</t>
  </si>
  <si>
    <t>1639</t>
  </si>
  <si>
    <t>КБ "МЕТРОПОЛЬ" ООО</t>
  </si>
  <si>
    <t>1676</t>
  </si>
  <si>
    <t>ООО "ЕВРАЗБАНК"</t>
  </si>
  <si>
    <t>1680</t>
  </si>
  <si>
    <t>ЗАО "КАЛИОН РУСБАНК"</t>
  </si>
  <si>
    <t>1705</t>
  </si>
  <si>
    <t>РОСТПРОМСТРОЙБАНК (ОАО)</t>
  </si>
  <si>
    <t>1730</t>
  </si>
  <si>
    <t>ОАО "ПРБ"</t>
  </si>
  <si>
    <t>1776</t>
  </si>
  <si>
    <t>ОАО БАНК "ПЕТРОКОММЕРЦ"</t>
  </si>
  <si>
    <t>1792</t>
  </si>
  <si>
    <t>ООО "РУСФИНАНС БАНК"</t>
  </si>
  <si>
    <t>1851</t>
  </si>
  <si>
    <t>ЗАО "НИЖЕГОРОДПРОМСТРОЙБАНК"</t>
  </si>
  <si>
    <t>1911</t>
  </si>
  <si>
    <t>КИТ ФИНАНС ИНВЕСТИЦИОННЫЙ БАНК (ОАО)</t>
  </si>
  <si>
    <t>1920</t>
  </si>
  <si>
    <t>АКБ "ЛАНТА-БАНК" (ЗАО)</t>
  </si>
  <si>
    <t>1942</t>
  </si>
  <si>
    <t>ЗАО "ГЛОБЭКСБАНК"</t>
  </si>
  <si>
    <t>1966</t>
  </si>
  <si>
    <t>ОАО"НБД-БАНК"</t>
  </si>
  <si>
    <t>1978</t>
  </si>
  <si>
    <t>ОАО "МОСКОВСКИЙ КРЕДИТНЫЙ БАНК"</t>
  </si>
  <si>
    <t>1987</t>
  </si>
  <si>
    <t>ЗАО "МАБ"</t>
  </si>
  <si>
    <t>2048</t>
  </si>
  <si>
    <t>ОАО "АКБ САРОВБИЗНЕСБАНК"</t>
  </si>
  <si>
    <t>2056</t>
  </si>
  <si>
    <t>ЗАО "МЕЖДУНАРОДНЫЙ ПРОМЫШЛЕННЫЙ БАНК"</t>
  </si>
  <si>
    <t>2083</t>
  </si>
  <si>
    <t>БАНК "СЕВЕРНАЯ КАЗНА" ОАО</t>
  </si>
  <si>
    <t>2119</t>
  </si>
  <si>
    <t>ЗАО АКБ "АЛЕФ-БАНК"</t>
  </si>
  <si>
    <t>2126</t>
  </si>
  <si>
    <t>ООО "ДОНСКОЙ НАРОДНЫЙ БАНК"</t>
  </si>
  <si>
    <t>2142</t>
  </si>
  <si>
    <t>ОАО "ТРАНСКРЕДИТБАНК"</t>
  </si>
  <si>
    <t>2156</t>
  </si>
  <si>
    <t>ЗАО "НЕФТЕПРОМБАНК"</t>
  </si>
  <si>
    <t>2170</t>
  </si>
  <si>
    <t>АКБ "НРБАНК" (ОАО)</t>
  </si>
  <si>
    <t>2176</t>
  </si>
  <si>
    <t>"МАСТЕР-БАНК" (ОАО)</t>
  </si>
  <si>
    <t>2209</t>
  </si>
  <si>
    <t>"НОМОС-БАНК" (ОАО)</t>
  </si>
  <si>
    <t>2210</t>
  </si>
  <si>
    <t>"ТКБ" (ЗАО)</t>
  </si>
  <si>
    <t>2216</t>
  </si>
  <si>
    <t>КМБ-БАНК (ЗАО)</t>
  </si>
  <si>
    <t>2225</t>
  </si>
  <si>
    <t>ОАО КБ "ЦЕНТР-ИНВЕСТ"</t>
  </si>
  <si>
    <t>2227</t>
  </si>
  <si>
    <t>"БАНК24.РУ"(ОАО)</t>
  </si>
  <si>
    <t>2268</t>
  </si>
  <si>
    <t>АКБ "МБРР" (ОАО)</t>
  </si>
  <si>
    <t>2272</t>
  </si>
  <si>
    <t>ОАО АКБ "РОСБАНК"</t>
  </si>
  <si>
    <t>2275</t>
  </si>
  <si>
    <t>ОАО "УРАЛСИБ"</t>
  </si>
  <si>
    <t>2285</t>
  </si>
  <si>
    <t>ОАО РАКБ "ДОНХЛЕББАНК"</t>
  </si>
  <si>
    <t>2289</t>
  </si>
  <si>
    <t>ЗАО "БАНК РУССКИЙ СТАНДАРТ"</t>
  </si>
  <si>
    <t>2295</t>
  </si>
  <si>
    <t>ЗАО "БСЖВ"</t>
  </si>
  <si>
    <t>2304</t>
  </si>
  <si>
    <t>БАНК "ТАВРИЧЕСКИЙ" (ОАО)</t>
  </si>
  <si>
    <t>2306</t>
  </si>
  <si>
    <t>АКБ "АБСОЛЮТ БАНК" (ЗАО)</t>
  </si>
  <si>
    <t>2307</t>
  </si>
  <si>
    <t>АКБ "СОЮЗ" (ОАО)</t>
  </si>
  <si>
    <t>2316</t>
  </si>
  <si>
    <t>ЗАО АКБ "ГАЗБАНК"</t>
  </si>
  <si>
    <t>2328</t>
  </si>
  <si>
    <t>ООО КБ "ОГНИ МОСКВЫ"</t>
  </si>
  <si>
    <t>2361</t>
  </si>
  <si>
    <t>ОАО "МДМ-БАНК"</t>
  </si>
  <si>
    <t>2402</t>
  </si>
  <si>
    <t>ОАО АКБ "ЕВРОФИНАНС МОСНАРБАНК"</t>
  </si>
  <si>
    <t>2409</t>
  </si>
  <si>
    <t>ОАО БАНК "ЮЖНЫЙ РЕГИОН"</t>
  </si>
  <si>
    <t>2412</t>
  </si>
  <si>
    <t>ОАО АКБ "ПРОБИЗНЕСБАНК"</t>
  </si>
  <si>
    <t>2440</t>
  </si>
  <si>
    <t>ОАО АКБ "МЕТАЛЛИНВЕСТБАНК"</t>
  </si>
  <si>
    <t>2455</t>
  </si>
  <si>
    <t>ДРЕЗДНЕР БАНК ЗАО</t>
  </si>
  <si>
    <t>2469</t>
  </si>
  <si>
    <t>БАНК "НАВИГАТОР" (ОАО)</t>
  </si>
  <si>
    <t>2478</t>
  </si>
  <si>
    <t>ОАО АБ "ЮЖНЫЙ ТОРГОВЫЙ БАНК"</t>
  </si>
  <si>
    <t>2494</t>
  </si>
  <si>
    <t>ЗАО "БАНК КРЕДИТ СВИСС (МОСКВА)"</t>
  </si>
  <si>
    <t>2495</t>
  </si>
  <si>
    <t>"ИНГ БАНК (ЕВРАЗИЯ) ЗАО"</t>
  </si>
  <si>
    <t>2507</t>
  </si>
  <si>
    <t>АКБ "ТОЛЬЯТТИХИМБАНК" (ЗАО)</t>
  </si>
  <si>
    <t>2542</t>
  </si>
  <si>
    <t>ЗАО "ФИА-БАНК"</t>
  </si>
  <si>
    <t>2557</t>
  </si>
  <si>
    <t>ЗАО КБ "СИТИБАНК"</t>
  </si>
  <si>
    <t>2562</t>
  </si>
  <si>
    <t>ОАО "БИНБАНК"</t>
  </si>
  <si>
    <t>2586</t>
  </si>
  <si>
    <t>ОАО "ЮНИКОРБАНК"</t>
  </si>
  <si>
    <t>2593</t>
  </si>
  <si>
    <t>ООО КБ "АЛЬБА АЛЬЯНС"</t>
  </si>
  <si>
    <t>2594</t>
  </si>
  <si>
    <t>"АБН АМРО БАНК ЗАО"</t>
  </si>
  <si>
    <t>2629</t>
  </si>
  <si>
    <t>КБ "ДЖ.П. МОРГАН БАНК ИНТЕРНЕШНЛ" (ООО)</t>
  </si>
  <si>
    <t>2668</t>
  </si>
  <si>
    <t>ЗАО КБ "АВТОМОБИЛЬНЫЙ БАНКИРСКИЙ ДОМ"</t>
  </si>
  <si>
    <t>2684</t>
  </si>
  <si>
    <t>ООО "БКФ"</t>
  </si>
  <si>
    <t>2685</t>
  </si>
  <si>
    <t>ОАО "ИНКАСБАНК"</t>
  </si>
  <si>
    <t>2707</t>
  </si>
  <si>
    <t>КБ "ЛОКО-БАНК" (ЗАО)</t>
  </si>
  <si>
    <t>2733</t>
  </si>
  <si>
    <t>ОАО СКБ ПРИМОРЬЯ "ПРИМСОЦБАНК"</t>
  </si>
  <si>
    <t>2738</t>
  </si>
  <si>
    <t>АКБ "ДЕРЖАВА" ОАО</t>
  </si>
  <si>
    <t>2742</t>
  </si>
  <si>
    <t>"МИ-БАНК" (ОАО)</t>
  </si>
  <si>
    <t>2748</t>
  </si>
  <si>
    <t>ОАО "БАНК МОСКВЫ"</t>
  </si>
  <si>
    <t>2766</t>
  </si>
  <si>
    <t>ОАО "ОТП БАНК"</t>
  </si>
  <si>
    <t>2768</t>
  </si>
  <si>
    <t>АКБ "СВА" (ОАО)</t>
  </si>
  <si>
    <t>2783</t>
  </si>
  <si>
    <t>ИНВЕСТИЦИОННЫЙ БАНК "ТРАСТ" (ОАО)</t>
  </si>
  <si>
    <t>2820</t>
  </si>
  <si>
    <t>ООО "СЛАВИНВЕСТБАНК"</t>
  </si>
  <si>
    <t>2879</t>
  </si>
  <si>
    <t>ОАО АКБ "АВАНГАРД"</t>
  </si>
  <si>
    <t>2938</t>
  </si>
  <si>
    <t>АКБ "ИСТ БРИДЖ БАНК" (ЗАО)</t>
  </si>
  <si>
    <t>2968</t>
  </si>
  <si>
    <t>КБ "ЕВРОТРАСТ" (ЗАО)</t>
  </si>
  <si>
    <t>2975</t>
  </si>
  <si>
    <t>ЗАО "СБ"ГУБЕРНСКИЙ"</t>
  </si>
  <si>
    <t>2996</t>
  </si>
  <si>
    <t>ООО "ПРОКОММЕРЦБАНК"</t>
  </si>
  <si>
    <t>2998</t>
  </si>
  <si>
    <t>КБ "ЭКСПОБАНК" ООО</t>
  </si>
  <si>
    <t>2999</t>
  </si>
  <si>
    <t>СБ БАНК (ООО)</t>
  </si>
  <si>
    <t>3001</t>
  </si>
  <si>
    <t>ОАО АКБ "ПРИМОРЬЕ"</t>
  </si>
  <si>
    <t>3013</t>
  </si>
  <si>
    <t>ОАО БАНК "РАЗВИТИЕ-СТОЛИЦА"</t>
  </si>
  <si>
    <t>3016</t>
  </si>
  <si>
    <t>АБ "ОРГРЭСБАНК" (ОАО)</t>
  </si>
  <si>
    <t>3087</t>
  </si>
  <si>
    <t>ОАО НТБ</t>
  </si>
  <si>
    <t>3137</t>
  </si>
  <si>
    <t>АКБ "РОСЕВРОБАНК" (ОАО)</t>
  </si>
  <si>
    <t>3176</t>
  </si>
  <si>
    <t>ОАО "БАЛТИНВЕСТБАНК"</t>
  </si>
  <si>
    <t>3224</t>
  </si>
  <si>
    <t>БАНК "ВЕСТЛБ ВОСТОК" (ЗАО)</t>
  </si>
  <si>
    <t>3227</t>
  </si>
  <si>
    <t>ОАО КБ "ПЕТРО-АЭРО-БАНК"</t>
  </si>
  <si>
    <t>3236</t>
  </si>
  <si>
    <t>ООО КБ "СОЮЗНЫЙ"</t>
  </si>
  <si>
    <t>3251</t>
  </si>
  <si>
    <t>ОАО "ПРОМСВЯЗЬБАНК"</t>
  </si>
  <si>
    <t>3255</t>
  </si>
  <si>
    <t>ОАО БАНК ЗЕНИТ</t>
  </si>
  <si>
    <t>3266</t>
  </si>
  <si>
    <t>ЗАО АКБ "ИНТЕРПРОМБАНК"</t>
  </si>
  <si>
    <t>3275</t>
  </si>
  <si>
    <t>КБ "ГАРАНТИ БАНК-МОСКВА" (ЗАО)</t>
  </si>
  <si>
    <t>3287</t>
  </si>
  <si>
    <t>ОАО "ВБРР"</t>
  </si>
  <si>
    <t>3290</t>
  </si>
  <si>
    <t>ООО "ЭЙЧ-ЭС-БИ-СИ БАНК (РР)"</t>
  </si>
  <si>
    <t>3291</t>
  </si>
  <si>
    <t>"ООО ПЧРБ"</t>
  </si>
  <si>
    <t>3292</t>
  </si>
  <si>
    <t>ЗАО "РАЙФФАЙЗЕНБАНК"</t>
  </si>
  <si>
    <t>3302</t>
  </si>
  <si>
    <t>МБ "СЕНАТОР" (ООО)</t>
  </si>
  <si>
    <t>3311</t>
  </si>
  <si>
    <t>ЗАО "КРЕДИТ ЕВРОПА БАНК"</t>
  </si>
  <si>
    <t>3328</t>
  </si>
  <si>
    <t>ООО "ДОЙЧЕ БАНК"</t>
  </si>
  <si>
    <t>3333</t>
  </si>
  <si>
    <t>ЗАО "КОММЕРЦБАНК (ЕВРАЗИЯ)"</t>
  </si>
  <si>
    <t>3349</t>
  </si>
  <si>
    <t>ОАО "РОССЕЛЬХОЗБАНК"</t>
  </si>
  <si>
    <t>3388</t>
  </si>
  <si>
    <t>ОАО "БАНК ФИНСЕРВИС"</t>
  </si>
  <si>
    <t>3390</t>
  </si>
  <si>
    <t>"НАТИКСИС БАНК (ЗАО)"</t>
  </si>
  <si>
    <t>3405</t>
  </si>
  <si>
    <t>ООО КБ "ИНКРЕДБАНК"</t>
  </si>
  <si>
    <t>3407</t>
  </si>
  <si>
    <t>"БНП ПАРИБА" ЗАО</t>
  </si>
  <si>
    <t>3431</t>
  </si>
  <si>
    <t>ЗАО "СТАНДАРТ БАНК"</t>
  </si>
  <si>
    <t>3461</t>
  </si>
  <si>
    <t>ОАО "ПЕРВОБАНК"</t>
  </si>
  <si>
    <t>1/1</t>
  </si>
  <si>
    <t>ПЕТЕРБУРГСКИЙ ФИЛИАЛ ЗАО ЮНИКРЕДИТ БАНК</t>
  </si>
  <si>
    <t>439/42</t>
  </si>
  <si>
    <t>Ф. В Г. МОСКВЕ ОАО "БАНК ВТБ СЕВЕРО-ЗАПАД"</t>
  </si>
  <si>
    <t>1000/20</t>
  </si>
  <si>
    <t>ФИЛИАЛ ОАО БАНК ВТБ В Г.САМАРЕ</t>
  </si>
  <si>
    <t>1000/24</t>
  </si>
  <si>
    <t>ФИЛИАЛ ОАО БАНК ВТБ В Г.НИЖНЕМ НОВГОРОДЕ</t>
  </si>
  <si>
    <t>1000/30</t>
  </si>
  <si>
    <t>ФИЛИАЛ ОАО БАНК ВТБ В Г.РОСТОВЕ-НА-ДОНУ</t>
  </si>
  <si>
    <t>1000/34</t>
  </si>
  <si>
    <t>ФИЛИАЛ ОАО БАНК ВТБ В Г.ВЛАДИВОСТОКЕ</t>
  </si>
  <si>
    <t>1326/1</t>
  </si>
  <si>
    <t>ФИЛИАЛ "НИЖЕГОРОДСКИЙ" ОАО "АЛЬФА-БАНК"</t>
  </si>
  <si>
    <t>1326/18</t>
  </si>
  <si>
    <t>ФИЛИАЛ "РОСТОВСКИЙ" ОАО "АЛЬФА-БАНК"</t>
  </si>
  <si>
    <t>1481/937</t>
  </si>
  <si>
    <t>ВОЛГО-ВЯТСКИЙ БАНК СБЕРБАНКА РФ</t>
  </si>
  <si>
    <t>1481/1160</t>
  </si>
  <si>
    <t>ПРИМОРСКОЕ ОСБ N8635</t>
  </si>
  <si>
    <t>1481/1190</t>
  </si>
  <si>
    <t>ЮГО-ЗАПАДНЫЙ БАНК СБЕРБАНКА РФ</t>
  </si>
  <si>
    <t>1481/1258</t>
  </si>
  <si>
    <t>ПОВОЛЖСКИЙ БАНК СБЕРБАНКА РФ</t>
  </si>
  <si>
    <t>1481/1309</t>
  </si>
  <si>
    <t>СЕВЕРО-ЗАПАДНЫЙ БАНК СБЕРБАНКА РФ</t>
  </si>
  <si>
    <t>1680/1</t>
  </si>
  <si>
    <t>МФ ЗАО "КАЛИОН РУСБАНК"</t>
  </si>
  <si>
    <t>1971/1</t>
  </si>
  <si>
    <t>Ф-Л ОАО ХАНТЫ-МАНСИЙСКИЙ БАНК МОСКВА</t>
  </si>
  <si>
    <t>2029/2</t>
  </si>
  <si>
    <t>МОСКОВСКИЙ ФИЛИАЛ ООО КБ "СМОЛЕНСКИЙ БАНК"</t>
  </si>
  <si>
    <t>2275/1</t>
  </si>
  <si>
    <t>ФИЛИАЛ "С-ПЕТЕРБУРГСКАЯ ДИРЕКЦИЯ ОАО"УРАЛСИБ"</t>
  </si>
  <si>
    <t>2361/23</t>
  </si>
  <si>
    <t>Ф-Л ОАО "МДМ-БАНК" В Г.РОСТОВ-НА-ДОНУ</t>
  </si>
  <si>
    <t>2455/1</t>
  </si>
  <si>
    <t>ДРЕЗДНЕР БАНК ЗАО МОСКОВСКИЙ ФИЛИАЛ</t>
  </si>
  <si>
    <t>2748/2</t>
  </si>
  <si>
    <t>РОСТОВСКИЙ ФИЛИАЛ ОАО "БАНК МОСКВЫ"</t>
  </si>
  <si>
    <t>2989/2</t>
  </si>
  <si>
    <t>РОСТОВСКИЙ ФИЛИАЛ ОАО "ФОНДСЕРВИСБАНК"</t>
  </si>
  <si>
    <t>3128/1</t>
  </si>
  <si>
    <t>ФИЛИАЛ "ЮЖНЫЙ" КБ "ИНВЕСТРАСТБАНК" (ООО)</t>
  </si>
  <si>
    <t>3279/45</t>
  </si>
  <si>
    <t>ФИЛИАЛ НБ "ТРАСТ" (ОАО) В Г.МОСКВА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</si>
</sst>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9" formatCode="_(* #,##0.00_);_(* \(#,##0.00\);_(* &quot;-&quot;??_);_(@_)"/>
    <numFmt numFmtId="208" formatCode="#,##0.0\ ;\–#,##0.0\ ;\–\ "/>
    <numFmt numFmtId="210" formatCode="#,##0;\–#,##0;\–\ "/>
    <numFmt numFmtId="212" formatCode="#,##0\ ;\–#,##0\ ;\–\ "/>
  </numFmts>
  <fonts count="86">
    <font>
      <sz val="9"/>
      <name val="Helvetica 65"/>
    </font>
    <font>
      <sz val="9"/>
      <name val="Helvetica 65"/>
    </font>
    <font>
      <sz val="6"/>
      <name val="TimesNewRomanPS"/>
    </font>
    <font>
      <sz val="9"/>
      <name val="TimesNewRomanPS"/>
    </font>
    <font>
      <b/>
      <sz val="12"/>
      <name val="TimesNewRomanPS"/>
    </font>
    <font>
      <b/>
      <i/>
      <sz val="9"/>
      <name val="TimesNewRomanPS"/>
    </font>
    <font>
      <sz val="14"/>
      <name val="TimesNewRomanPS"/>
    </font>
    <font>
      <b/>
      <i/>
      <sz val="11"/>
      <name val="TimesNewRomanPS"/>
    </font>
    <font>
      <sz val="11"/>
      <name val="TimesNewRomanPS"/>
    </font>
    <font>
      <b/>
      <u/>
      <sz val="11"/>
      <name val="TimesNewRomanPS"/>
    </font>
    <font>
      <u/>
      <sz val="11"/>
      <name val="TimesNewRomanPS"/>
    </font>
    <font>
      <b/>
      <sz val="11"/>
      <name val="TimesNewRomanPS"/>
    </font>
    <font>
      <sz val="10"/>
      <name val="TimesNewRomanPS"/>
    </font>
    <font>
      <b/>
      <u/>
      <sz val="14"/>
      <name val="TimesNewRomanPS"/>
    </font>
    <font>
      <b/>
      <i/>
      <sz val="14"/>
      <name val="TimesNewRomanPS"/>
    </font>
    <font>
      <b/>
      <sz val="14"/>
      <name val="TimesNewRomanPS"/>
    </font>
    <font>
      <sz val="14"/>
      <name val="Helvetica 65"/>
    </font>
    <font>
      <b/>
      <vertAlign val="superscript"/>
      <sz val="14"/>
      <name val="TimesNewRomanPS"/>
    </font>
    <font>
      <u/>
      <sz val="14"/>
      <name val="TimesNewRomanPS"/>
    </font>
    <font>
      <u/>
      <sz val="9"/>
      <name val="TimesNewRomanPS"/>
    </font>
    <font>
      <sz val="11"/>
      <name val="Helvetica 65"/>
    </font>
    <font>
      <vertAlign val="superscript"/>
      <sz val="11"/>
      <name val="TimesNewRomanPS"/>
    </font>
    <font>
      <b/>
      <vertAlign val="superscript"/>
      <sz val="11"/>
      <name val="TimesNewRomanPS"/>
    </font>
    <font>
      <sz val="11"/>
      <name val="Times New Roman"/>
      <family val="1"/>
    </font>
    <font>
      <vertAlign val="superscript"/>
      <sz val="11"/>
      <name val="Times New Roman"/>
      <family val="1"/>
    </font>
    <font>
      <i/>
      <sz val="11"/>
      <name val="TimesNewRomanPS"/>
    </font>
    <font>
      <b/>
      <sz val="14"/>
      <color indexed="12"/>
      <name val="Helvetica 65"/>
    </font>
    <font>
      <sz val="14"/>
      <color indexed="12"/>
      <name val="Helvetica 65"/>
    </font>
    <font>
      <sz val="10"/>
      <name val="Arial"/>
    </font>
    <font>
      <sz val="8"/>
      <name val="Arial"/>
    </font>
    <font>
      <sz val="12"/>
      <name val="Arial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Helvetica 65"/>
    </font>
    <font>
      <b/>
      <sz val="14"/>
      <name val="Helvetica 65"/>
    </font>
    <font>
      <i/>
      <sz val="10"/>
      <name val="TimesNewRomanPS"/>
    </font>
    <font>
      <sz val="9"/>
      <name val="Helvetica 65"/>
    </font>
    <font>
      <sz val="14"/>
      <color indexed="9"/>
      <name val="TimesNewRomanPS"/>
    </font>
    <font>
      <sz val="12"/>
      <color indexed="9"/>
      <name val="Arial"/>
      <family val="2"/>
    </font>
    <font>
      <sz val="14"/>
      <color indexed="9"/>
      <name val="Helvetica 65"/>
    </font>
    <font>
      <sz val="12"/>
      <name val="Arial"/>
      <family val="2"/>
    </font>
    <font>
      <b/>
      <sz val="14"/>
      <color indexed="9"/>
      <name val="Helvetica 65"/>
    </font>
    <font>
      <b/>
      <sz val="14"/>
      <color indexed="9"/>
      <name val="TimesNewRomanPS"/>
    </font>
    <font>
      <sz val="11"/>
      <color indexed="9"/>
      <name val="Helvetica 65"/>
    </font>
    <font>
      <b/>
      <sz val="14"/>
      <color indexed="9"/>
      <name val="Arial"/>
      <family val="2"/>
    </font>
    <font>
      <sz val="14"/>
      <color indexed="9"/>
      <name val="Arial"/>
      <family val="2"/>
    </font>
    <font>
      <sz val="16"/>
      <name val="TimesNewRomanPS"/>
    </font>
    <font>
      <b/>
      <i/>
      <sz val="14"/>
      <color indexed="9"/>
      <name val="TimesNewRomanPS"/>
    </font>
    <font>
      <sz val="11"/>
      <color indexed="9"/>
      <name val="TimesNewRomanPS"/>
    </font>
    <font>
      <b/>
      <sz val="11"/>
      <color indexed="9"/>
      <name val="TimesNewRomanPS"/>
    </font>
    <font>
      <b/>
      <sz val="9"/>
      <name val="Arial"/>
    </font>
    <font>
      <b/>
      <sz val="9"/>
      <name val="TimesNewRomanPS"/>
    </font>
    <font>
      <sz val="14"/>
      <name val="Arial"/>
    </font>
    <font>
      <sz val="10"/>
      <color indexed="12"/>
      <name val="Arial"/>
    </font>
    <font>
      <b/>
      <sz val="7"/>
      <name val="Times New Roman"/>
      <family val="1"/>
    </font>
    <font>
      <b/>
      <sz val="10"/>
      <name val="Arial"/>
      <family val="2"/>
    </font>
    <font>
      <vertAlign val="superscript"/>
      <sz val="10"/>
      <name val="Arial"/>
      <family val="2"/>
    </font>
    <font>
      <b/>
      <sz val="9"/>
      <color indexed="9"/>
      <name val="TimesNewRomanPS"/>
    </font>
    <font>
      <sz val="11"/>
      <color indexed="9"/>
      <name val="Arial"/>
    </font>
    <font>
      <b/>
      <sz val="9"/>
      <color indexed="9"/>
      <name val="Arial"/>
    </font>
    <font>
      <sz val="10"/>
      <name val="Times New Roman"/>
      <family val="1"/>
    </font>
    <font>
      <sz val="8"/>
      <name val="Arial"/>
      <family val="2"/>
    </font>
    <font>
      <sz val="8"/>
      <name val="Times New Roman"/>
      <family val="1"/>
    </font>
    <font>
      <vertAlign val="superscript"/>
      <sz val="16"/>
      <name val="TimesNewRomanPS"/>
    </font>
    <font>
      <b/>
      <sz val="14"/>
      <color indexed="10"/>
      <name val="TimesNewRomanPS"/>
      <charset val="204"/>
    </font>
    <font>
      <b/>
      <sz val="11"/>
      <name val="Times New Roman"/>
      <family val="1"/>
    </font>
    <font>
      <b/>
      <sz val="11"/>
      <name val="Arial"/>
      <family val="2"/>
    </font>
    <font>
      <b/>
      <sz val="11"/>
      <color indexed="8"/>
      <name val="Times New Roman"/>
      <family val="1"/>
    </font>
    <font>
      <sz val="9"/>
      <color indexed="8"/>
      <name val="Helvetica 65"/>
    </font>
    <font>
      <u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4"/>
      <color indexed="8"/>
      <name val="Helvetica 65"/>
    </font>
    <font>
      <b/>
      <vertAlign val="superscript"/>
      <sz val="11"/>
      <name val="TimesNewRomanPS"/>
      <charset val="204"/>
    </font>
    <font>
      <vertAlign val="superscript"/>
      <sz val="11"/>
      <name val="TimesNewRomanPS"/>
      <charset val="204"/>
    </font>
    <font>
      <i/>
      <sz val="10"/>
      <name val="Times New Roman"/>
      <family val="1"/>
    </font>
    <font>
      <i/>
      <vertAlign val="superscript"/>
      <sz val="10"/>
      <name val="Times New Roman"/>
      <family val="1"/>
    </font>
    <font>
      <b/>
      <vertAlign val="superscript"/>
      <sz val="14"/>
      <name val="TimesNewRomanPS"/>
      <charset val="204"/>
    </font>
    <font>
      <b/>
      <sz val="11"/>
      <name val="TimesNewRomanPS"/>
      <charset val="204"/>
    </font>
    <font>
      <i/>
      <sz val="11"/>
      <name val="TimesNewRomanPS"/>
      <charset val="204"/>
    </font>
    <font>
      <b/>
      <sz val="16"/>
      <name val="TimesNewRomanPS"/>
      <charset val="204"/>
    </font>
    <font>
      <sz val="16"/>
      <name val="TimesNewRomanPS"/>
      <charset val="204"/>
    </font>
    <font>
      <vertAlign val="superscript"/>
      <sz val="10"/>
      <name val="TimesNewRomanPS"/>
      <charset val="204"/>
    </font>
    <font>
      <sz val="14"/>
      <color indexed="9"/>
      <name val="TimesNewRomanPS"/>
      <charset val="204"/>
    </font>
    <font>
      <sz val="10"/>
      <name val="Helvetica 65"/>
    </font>
    <font>
      <b/>
      <sz val="11"/>
      <name val="Helvetica 65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gray0625"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179" fontId="28" fillId="0" borderId="0" applyFont="0" applyFill="0" applyBorder="0" applyAlignment="0" applyProtection="0"/>
    <xf numFmtId="0" fontId="28" fillId="0" borderId="0"/>
    <xf numFmtId="0" fontId="28" fillId="0" borderId="0"/>
    <xf numFmtId="9" fontId="1" fillId="0" borderId="0" applyFont="0" applyFill="0" applyBorder="0" applyAlignment="0" applyProtection="0"/>
  </cellStyleXfs>
  <cellXfs count="508">
    <xf numFmtId="0" fontId="0" fillId="0" borderId="0" xfId="0"/>
    <xf numFmtId="0" fontId="15" fillId="2" borderId="0" xfId="0" applyFont="1" applyFill="1" applyAlignment="1">
      <alignment horizontal="left" vertical="center"/>
    </xf>
    <xf numFmtId="0" fontId="14" fillId="2" borderId="0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right" vertical="center"/>
    </xf>
    <xf numFmtId="0" fontId="16" fillId="2" borderId="0" xfId="0" applyFont="1" applyFill="1" applyAlignment="1">
      <alignment vertical="center"/>
    </xf>
    <xf numFmtId="0" fontId="6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centerContinuous" vertical="center"/>
    </xf>
    <xf numFmtId="0" fontId="6" fillId="2" borderId="0" xfId="0" applyFont="1" applyFill="1" applyAlignment="1">
      <alignment horizontal="centerContinuous" vertical="center"/>
    </xf>
    <xf numFmtId="0" fontId="15" fillId="2" borderId="0" xfId="0" applyFont="1" applyFill="1" applyAlignment="1">
      <alignment horizontal="centerContinuous" vertical="center"/>
    </xf>
    <xf numFmtId="0" fontId="15" fillId="2" borderId="0" xfId="0" applyFont="1" applyFill="1" applyBorder="1" applyAlignment="1">
      <alignment horizontal="centerContinuous" vertical="center"/>
    </xf>
    <xf numFmtId="0" fontId="14" fillId="2" borderId="0" xfId="0" applyFont="1" applyFill="1" applyAlignment="1">
      <alignment horizontal="centerContinuous" vertical="center"/>
    </xf>
    <xf numFmtId="0" fontId="8" fillId="2" borderId="0" xfId="0" applyFont="1" applyFill="1" applyBorder="1" applyAlignment="1">
      <alignment vertical="center"/>
    </xf>
    <xf numFmtId="0" fontId="8" fillId="2" borderId="0" xfId="0" applyFont="1" applyFill="1" applyAlignment="1">
      <alignment horizontal="centerContinuous" vertical="center"/>
    </xf>
    <xf numFmtId="0" fontId="20" fillId="2" borderId="0" xfId="0" applyFont="1" applyFill="1" applyAlignment="1">
      <alignment vertical="center"/>
    </xf>
    <xf numFmtId="0" fontId="8" fillId="2" borderId="1" xfId="0" applyFont="1" applyFill="1" applyBorder="1" applyAlignment="1">
      <alignment horizontal="centerContinuous" vertical="center" wrapText="1"/>
    </xf>
    <xf numFmtId="0" fontId="8" fillId="2" borderId="2" xfId="0" applyFont="1" applyFill="1" applyBorder="1" applyAlignment="1">
      <alignment horizontal="centerContinuous" wrapText="1"/>
    </xf>
    <xf numFmtId="0" fontId="8" fillId="2" borderId="2" xfId="0" applyFont="1" applyFill="1" applyBorder="1" applyAlignment="1">
      <alignment horizontal="centerContinuous" vertical="center" wrapText="1"/>
    </xf>
    <xf numFmtId="0" fontId="11" fillId="2" borderId="3" xfId="0" applyFont="1" applyFill="1" applyBorder="1" applyAlignment="1">
      <alignment horizontal="centerContinuous" vertical="center"/>
    </xf>
    <xf numFmtId="0" fontId="8" fillId="2" borderId="4" xfId="0" applyFont="1" applyFill="1" applyBorder="1" applyAlignment="1">
      <alignment horizontal="centerContinuous" vertical="center"/>
    </xf>
    <xf numFmtId="0" fontId="11" fillId="2" borderId="4" xfId="0" applyFont="1" applyFill="1" applyBorder="1" applyAlignment="1">
      <alignment horizontal="centerContinuous" vertical="center"/>
    </xf>
    <xf numFmtId="0" fontId="20" fillId="2" borderId="4" xfId="0" applyFont="1" applyFill="1" applyBorder="1" applyAlignment="1">
      <alignment horizontal="centerContinuous" vertical="center"/>
    </xf>
    <xf numFmtId="0" fontId="20" fillId="2" borderId="5" xfId="0" applyFont="1" applyFill="1" applyBorder="1" applyAlignment="1">
      <alignment horizontal="centerContinuous" vertical="center"/>
    </xf>
    <xf numFmtId="0" fontId="8" fillId="2" borderId="6" xfId="0" applyFont="1" applyFill="1" applyBorder="1" applyAlignment="1">
      <alignment horizontal="centerContinuous" vertical="center" wrapText="1"/>
    </xf>
    <xf numFmtId="0" fontId="8" fillId="2" borderId="7" xfId="0" applyFont="1" applyFill="1" applyBorder="1" applyAlignment="1">
      <alignment horizontal="centerContinuous" vertical="center" wrapText="1"/>
    </xf>
    <xf numFmtId="0" fontId="11" fillId="2" borderId="8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11" fillId="2" borderId="0" xfId="0" applyFont="1" applyFill="1" applyBorder="1" applyAlignment="1">
      <alignment vertical="center"/>
    </xf>
    <xf numFmtId="0" fontId="8" fillId="2" borderId="9" xfId="0" applyFont="1" applyFill="1" applyBorder="1" applyAlignment="1">
      <alignment vertical="center"/>
    </xf>
    <xf numFmtId="0" fontId="8" fillId="2" borderId="9" xfId="0" quotePrefix="1" applyFont="1" applyFill="1" applyBorder="1" applyAlignment="1">
      <alignment vertical="center"/>
    </xf>
    <xf numFmtId="0" fontId="8" fillId="2" borderId="0" xfId="0" quotePrefix="1" applyFont="1" applyFill="1" applyBorder="1" applyAlignment="1">
      <alignment vertical="center"/>
    </xf>
    <xf numFmtId="0" fontId="7" fillId="2" borderId="9" xfId="0" applyFont="1" applyFill="1" applyBorder="1" applyAlignment="1">
      <alignment vertical="center"/>
    </xf>
    <xf numFmtId="0" fontId="7" fillId="2" borderId="0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0" xfId="0" applyFont="1" applyFill="1" applyAlignment="1">
      <alignment vertical="center"/>
    </xf>
    <xf numFmtId="0" fontId="20" fillId="2" borderId="0" xfId="0" applyFont="1" applyFill="1" applyBorder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12" fillId="2" borderId="0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6" fillId="2" borderId="0" xfId="0" applyFont="1" applyFill="1" applyAlignment="1">
      <alignment vertical="center"/>
    </xf>
    <xf numFmtId="0" fontId="0" fillId="2" borderId="0" xfId="0" applyFill="1"/>
    <xf numFmtId="0" fontId="7" fillId="2" borderId="0" xfId="0" applyFont="1" applyFill="1" applyAlignment="1">
      <alignment horizontal="centerContinuous" vertical="center"/>
    </xf>
    <xf numFmtId="0" fontId="1" fillId="2" borderId="0" xfId="0" applyFont="1" applyFill="1" applyAlignment="1">
      <alignment vertical="center"/>
    </xf>
    <xf numFmtId="0" fontId="1" fillId="2" borderId="0" xfId="0" applyFont="1" applyFill="1" applyBorder="1" applyAlignment="1">
      <alignment vertical="center"/>
    </xf>
    <xf numFmtId="0" fontId="6" fillId="2" borderId="0" xfId="0" applyFont="1" applyFill="1" applyAlignment="1">
      <alignment horizontal="left" vertical="center"/>
    </xf>
    <xf numFmtId="0" fontId="8" fillId="2" borderId="0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vertical="center"/>
    </xf>
    <xf numFmtId="0" fontId="25" fillId="2" borderId="0" xfId="0" applyFont="1" applyFill="1" applyBorder="1" applyAlignment="1">
      <alignment vertical="center"/>
    </xf>
    <xf numFmtId="0" fontId="20" fillId="2" borderId="0" xfId="0" applyFont="1" applyFill="1" applyBorder="1" applyAlignment="1">
      <alignment horizontal="left" vertical="center"/>
    </xf>
    <xf numFmtId="0" fontId="20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right" vertical="center"/>
    </xf>
    <xf numFmtId="0" fontId="11" fillId="2" borderId="3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21" fillId="2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right" vertical="center"/>
    </xf>
    <xf numFmtId="0" fontId="2" fillId="2" borderId="0" xfId="0" applyFont="1" applyFill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Continuous" vertical="center" wrapText="1"/>
    </xf>
    <xf numFmtId="0" fontId="6" fillId="2" borderId="2" xfId="0" applyFont="1" applyFill="1" applyBorder="1" applyAlignment="1">
      <alignment horizontal="centerContinuous" wrapText="1"/>
    </xf>
    <xf numFmtId="0" fontId="6" fillId="2" borderId="2" xfId="0" applyFont="1" applyFill="1" applyBorder="1" applyAlignment="1">
      <alignment horizontal="centerContinuous" vertical="center" wrapText="1"/>
    </xf>
    <xf numFmtId="0" fontId="6" fillId="2" borderId="6" xfId="0" applyFont="1" applyFill="1" applyBorder="1" applyAlignment="1">
      <alignment horizontal="centerContinuous" vertical="center" wrapText="1"/>
    </xf>
    <xf numFmtId="0" fontId="6" fillId="2" borderId="7" xfId="0" applyFont="1" applyFill="1" applyBorder="1" applyAlignment="1">
      <alignment horizontal="centerContinuous" vertical="center" wrapText="1"/>
    </xf>
    <xf numFmtId="0" fontId="13" fillId="2" borderId="9" xfId="0" applyFont="1" applyFill="1" applyBorder="1" applyAlignment="1">
      <alignment vertical="center"/>
    </xf>
    <xf numFmtId="0" fontId="15" fillId="2" borderId="0" xfId="0" applyFont="1" applyFill="1" applyBorder="1" applyAlignment="1">
      <alignment vertical="center"/>
    </xf>
    <xf numFmtId="0" fontId="13" fillId="2" borderId="0" xfId="0" applyFont="1" applyFill="1" applyBorder="1" applyAlignment="1">
      <alignment vertical="center"/>
    </xf>
    <xf numFmtId="0" fontId="6" fillId="2" borderId="9" xfId="0" applyFont="1" applyFill="1" applyBorder="1" applyAlignment="1">
      <alignment vertical="center"/>
    </xf>
    <xf numFmtId="0" fontId="6" fillId="2" borderId="9" xfId="0" quotePrefix="1" applyFont="1" applyFill="1" applyBorder="1" applyAlignment="1">
      <alignment vertical="center"/>
    </xf>
    <xf numFmtId="0" fontId="6" fillId="2" borderId="0" xfId="0" quotePrefix="1" applyFont="1" applyFill="1" applyBorder="1" applyAlignment="1">
      <alignment vertical="center"/>
    </xf>
    <xf numFmtId="0" fontId="14" fillId="2" borderId="0" xfId="0" applyFont="1" applyFill="1" applyBorder="1" applyAlignment="1">
      <alignment vertical="center"/>
    </xf>
    <xf numFmtId="0" fontId="18" fillId="2" borderId="9" xfId="0" applyFont="1" applyFill="1" applyBorder="1" applyAlignment="1">
      <alignment vertical="center"/>
    </xf>
    <xf numFmtId="0" fontId="18" fillId="2" borderId="0" xfId="0" applyFont="1" applyFill="1" applyBorder="1" applyAlignment="1">
      <alignment vertical="center"/>
    </xf>
    <xf numFmtId="0" fontId="6" fillId="2" borderId="6" xfId="0" applyFont="1" applyFill="1" applyBorder="1" applyAlignment="1">
      <alignment vertical="center"/>
    </xf>
    <xf numFmtId="0" fontId="6" fillId="2" borderId="7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14" fillId="2" borderId="9" xfId="0" applyFont="1" applyFill="1" applyBorder="1" applyAlignment="1">
      <alignment vertical="center"/>
    </xf>
    <xf numFmtId="0" fontId="14" fillId="2" borderId="6" xfId="0" applyFont="1" applyFill="1" applyBorder="1" applyAlignment="1">
      <alignment vertical="center"/>
    </xf>
    <xf numFmtId="0" fontId="15" fillId="2" borderId="7" xfId="0" applyFont="1" applyFill="1" applyBorder="1" applyAlignment="1">
      <alignment vertical="center"/>
    </xf>
    <xf numFmtId="0" fontId="14" fillId="2" borderId="7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left" vertical="center"/>
    </xf>
    <xf numFmtId="0" fontId="27" fillId="2" borderId="0" xfId="0" applyFont="1" applyFill="1" applyAlignment="1">
      <alignment vertical="center"/>
    </xf>
    <xf numFmtId="0" fontId="11" fillId="2" borderId="0" xfId="0" applyFont="1" applyFill="1" applyBorder="1" applyAlignment="1">
      <alignment horizontal="centerContinuous" vertical="center"/>
    </xf>
    <xf numFmtId="0" fontId="10" fillId="2" borderId="6" xfId="0" applyFont="1" applyFill="1" applyBorder="1" applyAlignment="1">
      <alignment vertical="center"/>
    </xf>
    <xf numFmtId="0" fontId="11" fillId="2" borderId="7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center" vertical="center"/>
    </xf>
    <xf numFmtId="0" fontId="19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1" fillId="2" borderId="0" xfId="0" applyFont="1" applyFill="1"/>
    <xf numFmtId="0" fontId="34" fillId="2" borderId="11" xfId="0" applyFont="1" applyFill="1" applyBorder="1" applyAlignment="1">
      <alignment horizontal="center" vertical="center"/>
    </xf>
    <xf numFmtId="0" fontId="20" fillId="2" borderId="0" xfId="0" applyFont="1" applyFill="1" applyBorder="1" applyAlignment="1" applyProtection="1">
      <alignment horizontal="center" vertical="center"/>
      <protection locked="0"/>
    </xf>
    <xf numFmtId="0" fontId="15" fillId="2" borderId="0" xfId="0" applyFont="1" applyFill="1" applyAlignment="1">
      <alignment horizontal="center" vertical="center"/>
    </xf>
    <xf numFmtId="0" fontId="15" fillId="2" borderId="0" xfId="0" quotePrefix="1" applyFont="1" applyFill="1" applyBorder="1" applyAlignment="1">
      <alignment vertical="center"/>
    </xf>
    <xf numFmtId="0" fontId="35" fillId="2" borderId="0" xfId="0" applyFont="1" applyFill="1" applyAlignment="1">
      <alignment vertical="center"/>
    </xf>
    <xf numFmtId="0" fontId="8" fillId="2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left" vertical="center"/>
    </xf>
    <xf numFmtId="0" fontId="26" fillId="2" borderId="0" xfId="0" applyFont="1" applyFill="1" applyBorder="1" applyAlignment="1">
      <alignment vertical="center" wrapText="1"/>
    </xf>
    <xf numFmtId="3" fontId="20" fillId="2" borderId="15" xfId="0" applyNumberFormat="1" applyFont="1" applyFill="1" applyBorder="1" applyAlignment="1" applyProtection="1">
      <alignment horizontal="center" vertical="center"/>
      <protection locked="0"/>
    </xf>
    <xf numFmtId="3" fontId="20" fillId="2" borderId="16" xfId="0" applyNumberFormat="1" applyFont="1" applyFill="1" applyBorder="1" applyAlignment="1" applyProtection="1">
      <alignment horizontal="center" vertical="center"/>
      <protection locked="0"/>
    </xf>
    <xf numFmtId="3" fontId="20" fillId="2" borderId="17" xfId="0" applyNumberFormat="1" applyFont="1" applyFill="1" applyBorder="1" applyAlignment="1" applyProtection="1">
      <alignment horizontal="center" vertical="center"/>
      <protection locked="0"/>
    </xf>
    <xf numFmtId="3" fontId="11" fillId="2" borderId="18" xfId="0" applyNumberFormat="1" applyFont="1" applyFill="1" applyBorder="1" applyAlignment="1">
      <alignment horizontal="center" vertical="center"/>
    </xf>
    <xf numFmtId="3" fontId="11" fillId="2" borderId="11" xfId="0" applyNumberFormat="1" applyFont="1" applyFill="1" applyBorder="1" applyAlignment="1">
      <alignment horizontal="center" vertical="center"/>
    </xf>
    <xf numFmtId="3" fontId="20" fillId="3" borderId="15" xfId="0" applyNumberFormat="1" applyFont="1" applyFill="1" applyBorder="1" applyAlignment="1" applyProtection="1">
      <alignment horizontal="center" vertical="center"/>
    </xf>
    <xf numFmtId="3" fontId="20" fillId="3" borderId="16" xfId="0" applyNumberFormat="1" applyFont="1" applyFill="1" applyBorder="1" applyAlignment="1" applyProtection="1">
      <alignment horizontal="center" vertical="center"/>
    </xf>
    <xf numFmtId="3" fontId="20" fillId="3" borderId="17" xfId="0" applyNumberFormat="1" applyFont="1" applyFill="1" applyBorder="1" applyAlignment="1" applyProtection="1">
      <alignment horizontal="center" vertical="center"/>
    </xf>
    <xf numFmtId="3" fontId="20" fillId="2" borderId="19" xfId="0" applyNumberFormat="1" applyFont="1" applyFill="1" applyBorder="1" applyAlignment="1" applyProtection="1">
      <alignment horizontal="center" vertical="center"/>
      <protection locked="0"/>
    </xf>
    <xf numFmtId="3" fontId="16" fillId="2" borderId="0" xfId="0" applyNumberFormat="1" applyFont="1" applyFill="1" applyAlignment="1">
      <alignment vertical="center"/>
    </xf>
    <xf numFmtId="0" fontId="36" fillId="2" borderId="19" xfId="0" applyFont="1" applyFill="1" applyBorder="1" applyAlignment="1">
      <alignment vertical="justify" textRotation="90" wrapText="1"/>
    </xf>
    <xf numFmtId="3" fontId="20" fillId="2" borderId="18" xfId="0" applyNumberFormat="1" applyFont="1" applyFill="1" applyBorder="1" applyAlignment="1" applyProtection="1">
      <alignment horizontal="center" vertical="center"/>
      <protection locked="0"/>
    </xf>
    <xf numFmtId="3" fontId="20" fillId="2" borderId="0" xfId="0" applyNumberFormat="1" applyFont="1" applyFill="1" applyAlignment="1">
      <alignment vertical="center"/>
    </xf>
    <xf numFmtId="0" fontId="37" fillId="2" borderId="0" xfId="0" applyFont="1" applyFill="1"/>
    <xf numFmtId="3" fontId="20" fillId="2" borderId="20" xfId="0" applyNumberFormat="1" applyFont="1" applyFill="1" applyBorder="1" applyAlignment="1" applyProtection="1">
      <alignment horizontal="center" vertical="center"/>
      <protection locked="0"/>
    </xf>
    <xf numFmtId="3" fontId="20" fillId="2" borderId="0" xfId="0" applyNumberFormat="1" applyFont="1" applyFill="1" applyBorder="1" applyAlignment="1">
      <alignment vertical="center"/>
    </xf>
    <xf numFmtId="3" fontId="20" fillId="2" borderId="0" xfId="0" applyNumberFormat="1" applyFont="1" applyFill="1" applyBorder="1" applyAlignment="1" applyProtection="1">
      <alignment horizontal="center" vertical="center"/>
      <protection locked="0"/>
    </xf>
    <xf numFmtId="3" fontId="6" fillId="2" borderId="0" xfId="0" applyNumberFormat="1" applyFont="1" applyFill="1" applyAlignment="1">
      <alignment horizontal="centerContinuous" vertical="center"/>
    </xf>
    <xf numFmtId="1" fontId="38" fillId="2" borderId="0" xfId="0" applyNumberFormat="1" applyFont="1" applyFill="1" applyAlignment="1">
      <alignment horizontal="left" vertical="center"/>
    </xf>
    <xf numFmtId="0" fontId="39" fillId="2" borderId="0" xfId="0" quotePrefix="1" applyFont="1" applyFill="1" applyAlignment="1">
      <alignment horizontal="left" vertical="center"/>
    </xf>
    <xf numFmtId="0" fontId="39" fillId="2" borderId="0" xfId="0" quotePrefix="1" applyFont="1" applyFill="1" applyBorder="1" applyAlignment="1">
      <alignment horizontal="left" vertical="center"/>
    </xf>
    <xf numFmtId="0" fontId="40" fillId="2" borderId="0" xfId="0" applyFont="1" applyFill="1" applyAlignment="1">
      <alignment vertical="center"/>
    </xf>
    <xf numFmtId="3" fontId="20" fillId="2" borderId="21" xfId="0" applyNumberFormat="1" applyFont="1" applyFill="1" applyBorder="1" applyAlignment="1" applyProtection="1">
      <alignment horizontal="center" vertical="center"/>
      <protection locked="0"/>
    </xf>
    <xf numFmtId="3" fontId="20" fillId="2" borderId="22" xfId="0" applyNumberFormat="1" applyFont="1" applyFill="1" applyBorder="1" applyAlignment="1" applyProtection="1">
      <alignment horizontal="center" vertical="center"/>
      <protection locked="0"/>
    </xf>
    <xf numFmtId="0" fontId="39" fillId="2" borderId="0" xfId="0" quotePrefix="1" applyFont="1" applyFill="1" applyAlignment="1">
      <alignment vertical="center"/>
    </xf>
    <xf numFmtId="0" fontId="35" fillId="2" borderId="0" xfId="0" applyFont="1" applyFill="1" applyAlignment="1">
      <alignment horizontal="left" vertical="center"/>
    </xf>
    <xf numFmtId="0" fontId="37" fillId="2" borderId="0" xfId="0" applyFont="1" applyFill="1" applyAlignment="1">
      <alignment vertical="center"/>
    </xf>
    <xf numFmtId="3" fontId="39" fillId="2" borderId="0" xfId="0" quotePrefix="1" applyNumberFormat="1" applyFont="1" applyFill="1" applyAlignment="1">
      <alignment vertical="center"/>
    </xf>
    <xf numFmtId="0" fontId="42" fillId="2" borderId="0" xfId="0" applyFont="1" applyFill="1" applyAlignment="1">
      <alignment vertical="center"/>
    </xf>
    <xf numFmtId="3" fontId="40" fillId="2" borderId="0" xfId="0" applyNumberFormat="1" applyFont="1" applyFill="1" applyAlignment="1">
      <alignment vertical="center"/>
    </xf>
    <xf numFmtId="0" fontId="38" fillId="2" borderId="0" xfId="0" applyFont="1" applyFill="1" applyAlignment="1">
      <alignment horizontal="centerContinuous" vertical="center"/>
    </xf>
    <xf numFmtId="0" fontId="42" fillId="2" borderId="0" xfId="0" quotePrefix="1" applyFont="1" applyFill="1" applyAlignment="1">
      <alignment vertical="center"/>
    </xf>
    <xf numFmtId="0" fontId="20" fillId="2" borderId="18" xfId="0" applyFont="1" applyFill="1" applyBorder="1" applyAlignment="1" applyProtection="1">
      <alignment horizontal="center" vertical="center"/>
      <protection locked="0"/>
    </xf>
    <xf numFmtId="0" fontId="42" fillId="2" borderId="0" xfId="0" applyFont="1" applyFill="1" applyAlignment="1">
      <alignment horizontal="left" vertical="center"/>
    </xf>
    <xf numFmtId="3" fontId="0" fillId="2" borderId="0" xfId="0" applyNumberFormat="1" applyFill="1"/>
    <xf numFmtId="3" fontId="20" fillId="2" borderId="11" xfId="0" applyNumberFormat="1" applyFont="1" applyFill="1" applyBorder="1" applyAlignment="1">
      <alignment vertical="center"/>
    </xf>
    <xf numFmtId="0" fontId="15" fillId="2" borderId="0" xfId="0" applyFont="1" applyFill="1" applyBorder="1" applyAlignment="1">
      <alignment horizontal="center" vertical="center"/>
    </xf>
    <xf numFmtId="0" fontId="15" fillId="2" borderId="0" xfId="0" applyFont="1" applyFill="1" applyAlignment="1" applyProtection="1">
      <alignment horizontal="left" vertical="center"/>
      <protection locked="0"/>
    </xf>
    <xf numFmtId="0" fontId="14" fillId="2" borderId="0" xfId="0" applyFont="1" applyFill="1" applyBorder="1" applyAlignment="1" applyProtection="1">
      <alignment horizontal="left" vertical="center"/>
      <protection locked="0"/>
    </xf>
    <xf numFmtId="0" fontId="16" fillId="2" borderId="0" xfId="0" applyFont="1" applyFill="1" applyAlignment="1" applyProtection="1">
      <alignment vertical="center"/>
      <protection locked="0"/>
    </xf>
    <xf numFmtId="0" fontId="6" fillId="2" borderId="0" xfId="0" applyFont="1" applyFill="1" applyAlignment="1" applyProtection="1">
      <alignment horizontal="center" vertical="center"/>
      <protection locked="0"/>
    </xf>
    <xf numFmtId="0" fontId="15" fillId="2" borderId="0" xfId="0" applyFont="1" applyFill="1" applyBorder="1" applyAlignment="1" applyProtection="1">
      <alignment horizontal="centerContinuous" vertical="center"/>
      <protection locked="0"/>
    </xf>
    <xf numFmtId="0" fontId="6" fillId="2" borderId="0" xfId="0" applyFont="1" applyFill="1" applyBorder="1" applyAlignment="1" applyProtection="1">
      <alignment horizontal="centerContinuous" vertical="center"/>
      <protection locked="0"/>
    </xf>
    <xf numFmtId="0" fontId="11" fillId="2" borderId="11" xfId="0" applyFont="1" applyFill="1" applyBorder="1" applyAlignment="1" applyProtection="1">
      <alignment horizontal="center" vertical="center"/>
      <protection locked="0"/>
    </xf>
    <xf numFmtId="0" fontId="11" fillId="2" borderId="14" xfId="0" applyFont="1" applyFill="1" applyBorder="1" applyAlignment="1" applyProtection="1">
      <alignment horizontal="center" vertical="center"/>
      <protection locked="0"/>
    </xf>
    <xf numFmtId="0" fontId="23" fillId="2" borderId="0" xfId="0" applyFont="1" applyFill="1" applyAlignment="1" applyProtection="1">
      <alignment vertical="center"/>
      <protection locked="0"/>
    </xf>
    <xf numFmtId="0" fontId="8" fillId="2" borderId="0" xfId="0" applyFont="1" applyFill="1" applyBorder="1" applyAlignment="1" applyProtection="1">
      <alignment vertical="center"/>
      <protection locked="0"/>
    </xf>
    <xf numFmtId="0" fontId="20" fillId="2" borderId="0" xfId="0" applyFont="1" applyFill="1" applyAlignment="1" applyProtection="1">
      <alignment vertical="center"/>
      <protection locked="0"/>
    </xf>
    <xf numFmtId="0" fontId="0" fillId="2" borderId="0" xfId="0" applyFill="1" applyAlignment="1" applyProtection="1">
      <alignment vertical="center"/>
      <protection locked="0"/>
    </xf>
    <xf numFmtId="0" fontId="0" fillId="2" borderId="0" xfId="0" applyFill="1" applyProtection="1">
      <protection locked="0"/>
    </xf>
    <xf numFmtId="0" fontId="6" fillId="2" borderId="0" xfId="0" applyFont="1" applyFill="1" applyBorder="1" applyAlignment="1" applyProtection="1">
      <alignment vertical="center"/>
      <protection locked="0"/>
    </xf>
    <xf numFmtId="0" fontId="35" fillId="2" borderId="0" xfId="0" quotePrefix="1" applyFont="1" applyFill="1" applyAlignment="1" applyProtection="1">
      <alignment horizontal="left" vertical="center"/>
      <protection locked="0"/>
    </xf>
    <xf numFmtId="0" fontId="35" fillId="2" borderId="0" xfId="0" quotePrefix="1" applyFont="1" applyFill="1" applyAlignment="1" applyProtection="1">
      <alignment horizontal="left" vertical="center" wrapText="1"/>
      <protection locked="0"/>
    </xf>
    <xf numFmtId="0" fontId="11" fillId="2" borderId="0" xfId="0" applyFont="1" applyFill="1" applyBorder="1" applyAlignment="1" applyProtection="1">
      <alignment horizontal="centerContinuous" vertical="center"/>
      <protection locked="0"/>
    </xf>
    <xf numFmtId="0" fontId="7" fillId="2" borderId="0" xfId="0" applyFont="1" applyFill="1" applyAlignment="1" applyProtection="1">
      <alignment horizontal="centerContinuous" vertical="center"/>
      <protection locked="0"/>
    </xf>
    <xf numFmtId="0" fontId="8" fillId="2" borderId="1" xfId="0" applyFont="1" applyFill="1" applyBorder="1" applyAlignment="1" applyProtection="1">
      <alignment horizontal="centerContinuous" vertical="center" wrapText="1"/>
      <protection locked="0"/>
    </xf>
    <xf numFmtId="0" fontId="8" fillId="2" borderId="2" xfId="0" applyFont="1" applyFill="1" applyBorder="1" applyAlignment="1" applyProtection="1">
      <alignment horizontal="centerContinuous" wrapText="1"/>
      <protection locked="0"/>
    </xf>
    <xf numFmtId="0" fontId="8" fillId="2" borderId="2" xfId="0" applyFont="1" applyFill="1" applyBorder="1" applyAlignment="1" applyProtection="1">
      <alignment horizontal="centerContinuous" vertical="center" wrapText="1"/>
      <protection locked="0"/>
    </xf>
    <xf numFmtId="0" fontId="11" fillId="2" borderId="3" xfId="0" applyFont="1" applyFill="1" applyBorder="1" applyAlignment="1" applyProtection="1">
      <alignment horizontal="centerContinuous" vertical="center"/>
      <protection locked="0"/>
    </xf>
    <xf numFmtId="0" fontId="8" fillId="2" borderId="4" xfId="0" applyFont="1" applyFill="1" applyBorder="1" applyAlignment="1" applyProtection="1">
      <alignment horizontal="centerContinuous" vertical="center"/>
      <protection locked="0"/>
    </xf>
    <xf numFmtId="0" fontId="11" fillId="2" borderId="10" xfId="0" applyFont="1" applyFill="1" applyBorder="1" applyAlignment="1" applyProtection="1">
      <alignment horizontal="center" vertical="center"/>
      <protection locked="0"/>
    </xf>
    <xf numFmtId="0" fontId="8" fillId="2" borderId="6" xfId="0" applyFont="1" applyFill="1" applyBorder="1" applyAlignment="1" applyProtection="1">
      <alignment horizontal="centerContinuous" vertical="center" wrapText="1"/>
      <protection locked="0"/>
    </xf>
    <xf numFmtId="0" fontId="8" fillId="2" borderId="7" xfId="0" applyFont="1" applyFill="1" applyBorder="1" applyAlignment="1" applyProtection="1">
      <alignment horizontal="centerContinuous" vertical="center" wrapText="1"/>
      <protection locked="0"/>
    </xf>
    <xf numFmtId="0" fontId="11" fillId="2" borderId="8" xfId="0" applyFont="1" applyFill="1" applyBorder="1" applyAlignment="1" applyProtection="1">
      <alignment horizontal="center" vertical="center"/>
      <protection locked="0"/>
    </xf>
    <xf numFmtId="0" fontId="11" fillId="2" borderId="23" xfId="0" applyFont="1" applyFill="1" applyBorder="1" applyAlignment="1" applyProtection="1">
      <alignment horizontal="center" vertical="center"/>
      <protection locked="0"/>
    </xf>
    <xf numFmtId="0" fontId="11" fillId="2" borderId="13" xfId="0" applyFont="1" applyFill="1" applyBorder="1" applyAlignment="1" applyProtection="1">
      <alignment horizontal="center" vertical="center"/>
      <protection locked="0"/>
    </xf>
    <xf numFmtId="0" fontId="9" fillId="2" borderId="9" xfId="0" applyFont="1" applyFill="1" applyBorder="1" applyAlignment="1" applyProtection="1">
      <alignment vertical="center"/>
      <protection locked="0"/>
    </xf>
    <xf numFmtId="0" fontId="11" fillId="2" borderId="0" xfId="0" applyFont="1" applyFill="1" applyBorder="1" applyAlignment="1" applyProtection="1">
      <alignment vertical="center"/>
      <protection locked="0"/>
    </xf>
    <xf numFmtId="0" fontId="8" fillId="2" borderId="9" xfId="0" applyFont="1" applyFill="1" applyBorder="1" applyAlignment="1" applyProtection="1">
      <alignment vertical="center"/>
      <protection locked="0"/>
    </xf>
    <xf numFmtId="3" fontId="20" fillId="2" borderId="0" xfId="0" applyNumberFormat="1" applyFont="1" applyFill="1" applyAlignment="1" applyProtection="1">
      <alignment vertical="center"/>
      <protection locked="0"/>
    </xf>
    <xf numFmtId="0" fontId="8" fillId="2" borderId="9" xfId="0" quotePrefix="1" applyFont="1" applyFill="1" applyBorder="1" applyAlignment="1" applyProtection="1">
      <alignment vertical="center"/>
      <protection locked="0"/>
    </xf>
    <xf numFmtId="0" fontId="8" fillId="2" borderId="0" xfId="0" quotePrefix="1" applyFont="1" applyFill="1" applyBorder="1" applyAlignment="1" applyProtection="1">
      <alignment vertical="center"/>
      <protection locked="0"/>
    </xf>
    <xf numFmtId="0" fontId="9" fillId="2" borderId="0" xfId="0" applyFont="1" applyFill="1" applyBorder="1" applyAlignment="1" applyProtection="1">
      <alignment vertical="center"/>
      <protection locked="0"/>
    </xf>
    <xf numFmtId="0" fontId="20" fillId="2" borderId="0" xfId="0" applyFont="1" applyFill="1" applyBorder="1" applyAlignment="1" applyProtection="1">
      <alignment vertical="center"/>
      <protection locked="0"/>
    </xf>
    <xf numFmtId="0" fontId="10" fillId="2" borderId="9" xfId="0" applyFont="1" applyFill="1" applyBorder="1" applyAlignment="1" applyProtection="1">
      <alignment vertical="center"/>
      <protection locked="0"/>
    </xf>
    <xf numFmtId="0" fontId="10" fillId="2" borderId="6" xfId="0" applyFont="1" applyFill="1" applyBorder="1" applyAlignment="1" applyProtection="1">
      <alignment vertical="center"/>
      <protection locked="0"/>
    </xf>
    <xf numFmtId="0" fontId="8" fillId="2" borderId="7" xfId="0" applyFont="1" applyFill="1" applyBorder="1" applyAlignment="1" applyProtection="1">
      <alignment vertical="center"/>
      <protection locked="0"/>
    </xf>
    <xf numFmtId="0" fontId="10" fillId="2" borderId="0" xfId="0" applyFont="1" applyFill="1" applyBorder="1" applyAlignment="1" applyProtection="1">
      <alignment vertical="center"/>
      <protection locked="0"/>
    </xf>
    <xf numFmtId="0" fontId="21" fillId="2" borderId="0" xfId="0" applyFont="1" applyFill="1" applyBorder="1" applyAlignment="1" applyProtection="1">
      <alignment vertical="center"/>
      <protection locked="0"/>
    </xf>
    <xf numFmtId="0" fontId="1" fillId="2" borderId="0" xfId="0" applyFont="1" applyFill="1" applyAlignment="1" applyProtection="1">
      <alignment vertical="center"/>
      <protection locked="0"/>
    </xf>
    <xf numFmtId="3" fontId="20" fillId="3" borderId="24" xfId="0" applyNumberFormat="1" applyFont="1" applyFill="1" applyBorder="1" applyAlignment="1" applyProtection="1">
      <alignment horizontal="center" vertical="center"/>
    </xf>
    <xf numFmtId="3" fontId="20" fillId="3" borderId="20" xfId="0" applyNumberFormat="1" applyFont="1" applyFill="1" applyBorder="1" applyAlignment="1" applyProtection="1">
      <alignment horizontal="center" vertical="center"/>
    </xf>
    <xf numFmtId="3" fontId="20" fillId="3" borderId="25" xfId="0" applyNumberFormat="1" applyFont="1" applyFill="1" applyBorder="1" applyAlignment="1" applyProtection="1">
      <alignment horizontal="center" vertical="center"/>
    </xf>
    <xf numFmtId="3" fontId="40" fillId="2" borderId="0" xfId="0" applyNumberFormat="1" applyFont="1" applyFill="1" applyAlignment="1">
      <alignment horizontal="left" vertical="center"/>
    </xf>
    <xf numFmtId="3" fontId="38" fillId="2" borderId="0" xfId="0" applyNumberFormat="1" applyFont="1" applyFill="1" applyAlignment="1" applyProtection="1">
      <alignment horizontal="right" vertical="center"/>
      <protection locked="0"/>
    </xf>
    <xf numFmtId="3" fontId="40" fillId="2" borderId="0" xfId="0" applyNumberFormat="1" applyFont="1" applyFill="1" applyAlignment="1" applyProtection="1">
      <alignment horizontal="right" vertical="center"/>
      <protection locked="0"/>
    </xf>
    <xf numFmtId="3" fontId="38" fillId="2" borderId="0" xfId="0" applyNumberFormat="1" applyFont="1" applyFill="1" applyBorder="1" applyAlignment="1">
      <alignment vertical="center"/>
    </xf>
    <xf numFmtId="3" fontId="38" fillId="2" borderId="0" xfId="0" applyNumberFormat="1" applyFont="1" applyFill="1" applyBorder="1" applyAlignment="1">
      <alignment horizontal="centerContinuous" vertical="center"/>
    </xf>
    <xf numFmtId="0" fontId="0" fillId="2" borderId="0" xfId="0" applyFill="1" applyAlignment="1">
      <alignment horizontal="center" vertical="center"/>
    </xf>
    <xf numFmtId="3" fontId="20" fillId="2" borderId="15" xfId="0" quotePrefix="1" applyNumberFormat="1" applyFont="1" applyFill="1" applyBorder="1" applyAlignment="1" applyProtection="1">
      <alignment horizontal="center" vertical="center"/>
      <protection locked="0"/>
    </xf>
    <xf numFmtId="0" fontId="15" fillId="2" borderId="0" xfId="0" applyFont="1" applyFill="1" applyBorder="1" applyAlignment="1" applyProtection="1">
      <alignment vertical="center"/>
      <protection locked="0"/>
    </xf>
    <xf numFmtId="3" fontId="20" fillId="2" borderId="0" xfId="0" applyNumberFormat="1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vertical="justify" textRotation="90" wrapText="1"/>
    </xf>
    <xf numFmtId="0" fontId="8" fillId="2" borderId="19" xfId="0" applyFont="1" applyFill="1" applyBorder="1" applyAlignment="1">
      <alignment vertical="center" textRotation="90" wrapText="1"/>
    </xf>
    <xf numFmtId="0" fontId="12" fillId="2" borderId="19" xfId="0" applyFont="1" applyFill="1" applyBorder="1" applyAlignment="1">
      <alignment vertical="justify" textRotation="90" wrapText="1"/>
    </xf>
    <xf numFmtId="0" fontId="8" fillId="2" borderId="26" xfId="0" applyFont="1" applyFill="1" applyBorder="1" applyAlignment="1">
      <alignment vertical="center" textRotation="90" wrapText="1"/>
    </xf>
    <xf numFmtId="0" fontId="34" fillId="2" borderId="8" xfId="0" applyFont="1" applyFill="1" applyBorder="1" applyAlignment="1">
      <alignment horizontal="center" vertical="center"/>
    </xf>
    <xf numFmtId="3" fontId="38" fillId="2" borderId="0" xfId="0" applyNumberFormat="1" applyFont="1" applyFill="1" applyAlignment="1">
      <alignment horizontal="centerContinuous" vertical="center"/>
    </xf>
    <xf numFmtId="0" fontId="50" fillId="2" borderId="0" xfId="0" applyFont="1" applyFill="1" applyAlignment="1">
      <alignment horizontal="left" vertical="center"/>
    </xf>
    <xf numFmtId="0" fontId="48" fillId="2" borderId="0" xfId="0" applyFont="1" applyFill="1" applyAlignment="1">
      <alignment horizontal="center" vertical="center"/>
    </xf>
    <xf numFmtId="0" fontId="34" fillId="2" borderId="8" xfId="0" quotePrefix="1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left" vertical="center"/>
    </xf>
    <xf numFmtId="0" fontId="11" fillId="2" borderId="1" xfId="0" applyFont="1" applyFill="1" applyBorder="1" applyAlignment="1" applyProtection="1">
      <alignment horizontal="center" vertical="center"/>
    </xf>
    <xf numFmtId="0" fontId="11" fillId="2" borderId="11" xfId="0" applyFont="1" applyFill="1" applyBorder="1" applyAlignment="1" applyProtection="1">
      <alignment horizontal="center" vertical="center"/>
    </xf>
    <xf numFmtId="0" fontId="11" fillId="2" borderId="18" xfId="0" applyFont="1" applyFill="1" applyBorder="1" applyAlignment="1" applyProtection="1">
      <alignment horizontal="center" vertical="center"/>
      <protection locked="0"/>
    </xf>
    <xf numFmtId="3" fontId="20" fillId="2" borderId="18" xfId="0" applyNumberFormat="1" applyFont="1" applyFill="1" applyBorder="1" applyAlignment="1" applyProtection="1">
      <alignment vertical="center"/>
      <protection locked="0"/>
    </xf>
    <xf numFmtId="208" fontId="20" fillId="2" borderId="15" xfId="0" applyNumberFormat="1" applyFont="1" applyFill="1" applyBorder="1" applyAlignment="1" applyProtection="1">
      <alignment horizontal="center" vertical="center"/>
      <protection locked="0"/>
    </xf>
    <xf numFmtId="208" fontId="20" fillId="2" borderId="19" xfId="0" applyNumberFormat="1" applyFont="1" applyFill="1" applyBorder="1" applyAlignment="1" applyProtection="1">
      <alignment horizontal="center" vertical="center"/>
      <protection locked="0"/>
    </xf>
    <xf numFmtId="0" fontId="20" fillId="2" borderId="15" xfId="0" applyNumberFormat="1" applyFont="1" applyFill="1" applyBorder="1" applyAlignment="1" applyProtection="1">
      <alignment horizontal="center" vertical="center"/>
      <protection locked="0"/>
    </xf>
    <xf numFmtId="208" fontId="20" fillId="2" borderId="27" xfId="0" applyNumberFormat="1" applyFont="1" applyFill="1" applyBorder="1" applyAlignment="1" applyProtection="1">
      <alignment horizontal="center" vertical="center"/>
      <protection locked="0"/>
    </xf>
    <xf numFmtId="208" fontId="20" fillId="2" borderId="21" xfId="0" applyNumberFormat="1" applyFont="1" applyFill="1" applyBorder="1" applyAlignment="1" applyProtection="1">
      <alignment horizontal="center" vertical="center"/>
      <protection locked="0"/>
    </xf>
    <xf numFmtId="0" fontId="11" fillId="2" borderId="28" xfId="0" applyFont="1" applyFill="1" applyBorder="1" applyAlignment="1" applyProtection="1">
      <alignment horizontal="center" vertical="center"/>
      <protection locked="0"/>
    </xf>
    <xf numFmtId="3" fontId="8" fillId="2" borderId="18" xfId="0" applyNumberFormat="1" applyFont="1" applyFill="1" applyBorder="1" applyAlignment="1" applyProtection="1">
      <alignment horizontal="center" vertical="center"/>
      <protection locked="0"/>
    </xf>
    <xf numFmtId="0" fontId="15" fillId="2" borderId="0" xfId="3" applyFont="1" applyFill="1" applyAlignment="1">
      <alignment horizontal="left" vertical="center"/>
    </xf>
    <xf numFmtId="0" fontId="14" fillId="2" borderId="0" xfId="3" applyFont="1" applyFill="1" applyBorder="1" applyAlignment="1">
      <alignment horizontal="left" vertical="center"/>
    </xf>
    <xf numFmtId="0" fontId="6" fillId="2" borderId="0" xfId="3" applyFont="1" applyFill="1" applyAlignment="1">
      <alignment horizontal="center" vertical="center"/>
    </xf>
    <xf numFmtId="0" fontId="6" fillId="2" borderId="0" xfId="3" applyFont="1" applyFill="1" applyAlignment="1">
      <alignment horizontal="left" vertical="center"/>
    </xf>
    <xf numFmtId="0" fontId="16" fillId="2" borderId="0" xfId="3" applyFont="1" applyFill="1" applyAlignment="1">
      <alignment vertical="center"/>
    </xf>
    <xf numFmtId="0" fontId="28" fillId="2" borderId="0" xfId="3" applyFill="1"/>
    <xf numFmtId="0" fontId="6" fillId="2" borderId="0" xfId="3" applyFont="1" applyFill="1" applyBorder="1" applyAlignment="1">
      <alignment vertical="center"/>
    </xf>
    <xf numFmtId="0" fontId="6" fillId="2" borderId="0" xfId="3" applyFont="1" applyFill="1" applyBorder="1" applyAlignment="1">
      <alignment horizontal="centerContinuous" vertical="center"/>
    </xf>
    <xf numFmtId="0" fontId="40" fillId="2" borderId="0" xfId="3" applyFont="1" applyFill="1" applyAlignment="1">
      <alignment vertical="center"/>
    </xf>
    <xf numFmtId="3" fontId="40" fillId="2" borderId="0" xfId="3" applyNumberFormat="1" applyFont="1" applyFill="1" applyAlignment="1">
      <alignment vertical="center"/>
    </xf>
    <xf numFmtId="0" fontId="42" fillId="2" borderId="0" xfId="3" quotePrefix="1" applyFont="1" applyFill="1" applyAlignment="1">
      <alignment vertical="center"/>
    </xf>
    <xf numFmtId="0" fontId="15" fillId="2" borderId="0" xfId="3" applyFont="1" applyFill="1" applyBorder="1" applyAlignment="1">
      <alignment horizontal="centerContinuous" vertical="center"/>
    </xf>
    <xf numFmtId="3" fontId="46" fillId="2" borderId="0" xfId="3" quotePrefix="1" applyNumberFormat="1" applyFont="1" applyFill="1" applyAlignment="1">
      <alignment vertical="center"/>
    </xf>
    <xf numFmtId="0" fontId="11" fillId="2" borderId="0" xfId="3" applyFont="1" applyFill="1" applyBorder="1" applyAlignment="1">
      <alignment horizontal="centerContinuous" vertical="center"/>
    </xf>
    <xf numFmtId="0" fontId="7" fillId="2" borderId="0" xfId="3" applyFont="1" applyFill="1" applyAlignment="1">
      <alignment horizontal="centerContinuous" vertical="center"/>
    </xf>
    <xf numFmtId="0" fontId="49" fillId="2" borderId="0" xfId="3" applyFont="1" applyFill="1" applyAlignment="1">
      <alignment horizontal="centerContinuous" vertical="center"/>
    </xf>
    <xf numFmtId="0" fontId="8" fillId="2" borderId="0" xfId="3" applyFont="1" applyFill="1" applyAlignment="1">
      <alignment horizontal="centerContinuous" vertical="center"/>
    </xf>
    <xf numFmtId="0" fontId="20" fillId="2" borderId="0" xfId="3" applyFont="1" applyFill="1" applyAlignment="1">
      <alignment vertical="center"/>
    </xf>
    <xf numFmtId="0" fontId="44" fillId="2" borderId="0" xfId="3" applyFont="1" applyFill="1" applyAlignment="1">
      <alignment vertical="center"/>
    </xf>
    <xf numFmtId="0" fontId="8" fillId="2" borderId="1" xfId="3" applyFont="1" applyFill="1" applyBorder="1" applyAlignment="1">
      <alignment horizontal="centerContinuous" vertical="center" wrapText="1"/>
    </xf>
    <xf numFmtId="0" fontId="8" fillId="2" borderId="2" xfId="3" applyFont="1" applyFill="1" applyBorder="1" applyAlignment="1">
      <alignment horizontal="centerContinuous" wrapText="1"/>
    </xf>
    <xf numFmtId="0" fontId="8" fillId="2" borderId="2" xfId="3" applyFont="1" applyFill="1" applyBorder="1" applyAlignment="1">
      <alignment horizontal="centerContinuous" vertical="center" wrapText="1"/>
    </xf>
    <xf numFmtId="0" fontId="11" fillId="2" borderId="3" xfId="3" applyFont="1" applyFill="1" applyBorder="1" applyAlignment="1">
      <alignment horizontal="centerContinuous" vertical="center"/>
    </xf>
    <xf numFmtId="0" fontId="11" fillId="2" borderId="4" xfId="3" applyFont="1" applyFill="1" applyBorder="1" applyAlignment="1">
      <alignment horizontal="centerContinuous" vertical="center"/>
    </xf>
    <xf numFmtId="0" fontId="8" fillId="2" borderId="4" xfId="3" applyFont="1" applyFill="1" applyBorder="1" applyAlignment="1">
      <alignment horizontal="centerContinuous" vertical="center"/>
    </xf>
    <xf numFmtId="0" fontId="20" fillId="2" borderId="4" xfId="3" applyFont="1" applyFill="1" applyBorder="1" applyAlignment="1">
      <alignment horizontal="centerContinuous" vertical="center"/>
    </xf>
    <xf numFmtId="0" fontId="20" fillId="2" borderId="5" xfId="3" applyFont="1" applyFill="1" applyBorder="1" applyAlignment="1">
      <alignment horizontal="centerContinuous" vertical="center"/>
    </xf>
    <xf numFmtId="0" fontId="20" fillId="2" borderId="0" xfId="3" applyFont="1" applyFill="1" applyAlignment="1">
      <alignment horizontal="left" vertical="center"/>
    </xf>
    <xf numFmtId="0" fontId="8" fillId="2" borderId="6" xfId="3" applyFont="1" applyFill="1" applyBorder="1" applyAlignment="1">
      <alignment horizontal="centerContinuous" vertical="center" wrapText="1"/>
    </xf>
    <xf numFmtId="0" fontId="8" fillId="2" borderId="7" xfId="3" applyFont="1" applyFill="1" applyBorder="1" applyAlignment="1">
      <alignment horizontal="centerContinuous" vertical="center" wrapText="1"/>
    </xf>
    <xf numFmtId="0" fontId="11" fillId="2" borderId="14" xfId="3" applyFont="1" applyFill="1" applyBorder="1" applyAlignment="1">
      <alignment horizontal="center" vertical="center"/>
    </xf>
    <xf numFmtId="0" fontId="11" fillId="2" borderId="6" xfId="3" applyFont="1" applyFill="1" applyBorder="1" applyAlignment="1">
      <alignment horizontal="center" vertical="center"/>
    </xf>
    <xf numFmtId="0" fontId="9" fillId="2" borderId="9" xfId="3" applyFont="1" applyFill="1" applyBorder="1" applyAlignment="1">
      <alignment vertical="center"/>
    </xf>
    <xf numFmtId="0" fontId="11" fillId="2" borderId="0" xfId="3" applyFont="1" applyFill="1" applyBorder="1" applyAlignment="1">
      <alignment vertical="center"/>
    </xf>
    <xf numFmtId="0" fontId="9" fillId="2" borderId="0" xfId="3" applyFont="1" applyFill="1" applyBorder="1" applyAlignment="1">
      <alignment vertical="center"/>
    </xf>
    <xf numFmtId="0" fontId="11" fillId="2" borderId="1" xfId="3" applyFont="1" applyFill="1" applyBorder="1" applyAlignment="1" applyProtection="1">
      <alignment horizontal="center" vertical="center"/>
    </xf>
    <xf numFmtId="0" fontId="11" fillId="2" borderId="11" xfId="3" applyFont="1" applyFill="1" applyBorder="1" applyAlignment="1" applyProtection="1">
      <alignment horizontal="center" vertical="center"/>
    </xf>
    <xf numFmtId="0" fontId="8" fillId="2" borderId="0" xfId="3" applyFont="1" applyFill="1" applyBorder="1" applyAlignment="1">
      <alignment horizontal="left" vertical="center"/>
    </xf>
    <xf numFmtId="0" fontId="8" fillId="2" borderId="9" xfId="3" applyFont="1" applyFill="1" applyBorder="1" applyAlignment="1">
      <alignment vertical="center"/>
    </xf>
    <xf numFmtId="0" fontId="8" fillId="2" borderId="0" xfId="3" applyFont="1" applyFill="1" applyBorder="1" applyAlignment="1">
      <alignment vertical="center"/>
    </xf>
    <xf numFmtId="3" fontId="20" fillId="2" borderId="15" xfId="3" applyNumberFormat="1" applyFont="1" applyFill="1" applyBorder="1" applyAlignment="1" applyProtection="1">
      <alignment horizontal="center" vertical="center"/>
      <protection locked="0"/>
    </xf>
    <xf numFmtId="208" fontId="20" fillId="2" borderId="15" xfId="3" applyNumberFormat="1" applyFont="1" applyFill="1" applyBorder="1" applyAlignment="1" applyProtection="1">
      <alignment horizontal="center" vertical="center"/>
      <protection locked="0"/>
    </xf>
    <xf numFmtId="0" fontId="20" fillId="2" borderId="0" xfId="3" applyFont="1" applyFill="1" applyBorder="1" applyAlignment="1">
      <alignment horizontal="left" vertical="center"/>
    </xf>
    <xf numFmtId="0" fontId="8" fillId="2" borderId="9" xfId="3" quotePrefix="1" applyFont="1" applyFill="1" applyBorder="1" applyAlignment="1">
      <alignment vertical="center"/>
    </xf>
    <xf numFmtId="0" fontId="8" fillId="2" borderId="0" xfId="3" quotePrefix="1" applyFont="1" applyFill="1" applyBorder="1" applyAlignment="1">
      <alignment vertical="center"/>
    </xf>
    <xf numFmtId="0" fontId="10" fillId="2" borderId="6" xfId="3" applyFont="1" applyFill="1" applyBorder="1" applyAlignment="1">
      <alignment vertical="center"/>
    </xf>
    <xf numFmtId="0" fontId="11" fillId="2" borderId="7" xfId="3" applyFont="1" applyFill="1" applyBorder="1" applyAlignment="1">
      <alignment vertical="center"/>
    </xf>
    <xf numFmtId="0" fontId="21" fillId="2" borderId="0" xfId="3" applyFont="1" applyFill="1" applyBorder="1" applyAlignment="1">
      <alignment vertical="center"/>
    </xf>
    <xf numFmtId="0" fontId="10" fillId="2" borderId="0" xfId="3" applyFont="1" applyFill="1" applyBorder="1" applyAlignment="1">
      <alignment vertical="center"/>
    </xf>
    <xf numFmtId="0" fontId="20" fillId="2" borderId="0" xfId="3" applyFont="1" applyFill="1" applyBorder="1" applyAlignment="1">
      <alignment horizontal="center" vertical="center"/>
    </xf>
    <xf numFmtId="0" fontId="20" fillId="2" borderId="0" xfId="3" applyFont="1" applyFill="1" applyBorder="1" applyAlignment="1">
      <alignment vertical="center"/>
    </xf>
    <xf numFmtId="3" fontId="20" fillId="2" borderId="0" xfId="3" applyNumberFormat="1" applyFont="1" applyFill="1" applyBorder="1" applyAlignment="1">
      <alignment vertical="center"/>
    </xf>
    <xf numFmtId="0" fontId="28" fillId="2" borderId="0" xfId="3" applyFill="1" applyAlignment="1">
      <alignment vertical="center"/>
    </xf>
    <xf numFmtId="0" fontId="16" fillId="2" borderId="0" xfId="0" applyFont="1" applyFill="1" applyAlignment="1">
      <alignment horizontal="center" vertical="center"/>
    </xf>
    <xf numFmtId="0" fontId="35" fillId="2" borderId="0" xfId="0" applyFont="1" applyFill="1" applyAlignment="1">
      <alignment horizontal="center" vertical="center"/>
    </xf>
    <xf numFmtId="0" fontId="20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27" fillId="2" borderId="0" xfId="0" applyFont="1" applyFill="1" applyBorder="1" applyAlignment="1">
      <alignment vertical="center" wrapText="1"/>
    </xf>
    <xf numFmtId="0" fontId="34" fillId="2" borderId="0" xfId="0" applyFont="1" applyFill="1" applyAlignment="1">
      <alignment vertical="center"/>
    </xf>
    <xf numFmtId="3" fontId="43" fillId="2" borderId="18" xfId="0" applyNumberFormat="1" applyFont="1" applyFill="1" applyBorder="1" applyAlignment="1">
      <alignment horizontal="center" vertical="center"/>
    </xf>
    <xf numFmtId="3" fontId="15" fillId="2" borderId="18" xfId="0" applyNumberFormat="1" applyFont="1" applyFill="1" applyBorder="1" applyAlignment="1">
      <alignment horizontal="center" vertical="center"/>
    </xf>
    <xf numFmtId="3" fontId="34" fillId="2" borderId="18" xfId="0" applyNumberFormat="1" applyFont="1" applyFill="1" applyBorder="1" applyAlignment="1">
      <alignment vertical="center"/>
    </xf>
    <xf numFmtId="3" fontId="34" fillId="2" borderId="18" xfId="0" applyNumberFormat="1" applyFont="1" applyFill="1" applyBorder="1" applyAlignment="1">
      <alignment horizontal="center" vertical="center"/>
    </xf>
    <xf numFmtId="0" fontId="45" fillId="2" borderId="0" xfId="0" quotePrefix="1" applyFont="1" applyFill="1" applyAlignment="1">
      <alignment vertical="center" wrapText="1"/>
    </xf>
    <xf numFmtId="0" fontId="15" fillId="2" borderId="0" xfId="3" applyFont="1" applyFill="1" applyBorder="1" applyAlignment="1">
      <alignment horizontal="center" vertical="center"/>
    </xf>
    <xf numFmtId="0" fontId="15" fillId="2" borderId="0" xfId="0" applyFont="1" applyFill="1" applyBorder="1" applyAlignment="1" applyProtection="1">
      <alignment horizontal="center" vertical="center"/>
      <protection locked="0"/>
    </xf>
    <xf numFmtId="0" fontId="40" fillId="2" borderId="0" xfId="0" quotePrefix="1" applyFont="1" applyFill="1" applyAlignment="1">
      <alignment vertical="center"/>
    </xf>
    <xf numFmtId="0" fontId="15" fillId="2" borderId="0" xfId="3" applyFont="1" applyFill="1" applyBorder="1" applyAlignment="1">
      <alignment vertical="center"/>
    </xf>
    <xf numFmtId="0" fontId="6" fillId="2" borderId="0" xfId="3" applyFont="1" applyFill="1" applyBorder="1" applyAlignment="1">
      <alignment horizontal="center" vertical="center"/>
    </xf>
    <xf numFmtId="0" fontId="42" fillId="2" borderId="0" xfId="0" quotePrefix="1" applyFont="1" applyFill="1" applyAlignment="1">
      <alignment vertical="center" wrapText="1"/>
    </xf>
    <xf numFmtId="0" fontId="38" fillId="2" borderId="0" xfId="0" applyFont="1" applyFill="1" applyAlignment="1">
      <alignment vertical="center"/>
    </xf>
    <xf numFmtId="0" fontId="42" fillId="2" borderId="0" xfId="0" quotePrefix="1" applyFont="1" applyFill="1" applyAlignment="1" applyProtection="1">
      <alignment vertical="center"/>
      <protection locked="0"/>
    </xf>
    <xf numFmtId="0" fontId="42" fillId="2" borderId="0" xfId="0" quotePrefix="1" applyFont="1" applyFill="1" applyAlignment="1" applyProtection="1">
      <alignment vertical="center" wrapText="1"/>
      <protection locked="0"/>
    </xf>
    <xf numFmtId="0" fontId="42" fillId="2" borderId="0" xfId="0" applyFont="1" applyFill="1" applyAlignment="1">
      <alignment vertical="center" wrapText="1"/>
    </xf>
    <xf numFmtId="0" fontId="51" fillId="4" borderId="0" xfId="2" applyFont="1" applyFill="1" applyAlignment="1">
      <alignment horizontal="right"/>
    </xf>
    <xf numFmtId="0" fontId="28" fillId="4" borderId="0" xfId="2" applyFill="1"/>
    <xf numFmtId="0" fontId="52" fillId="2" borderId="0" xfId="0" quotePrefix="1" applyFont="1" applyFill="1" applyBorder="1" applyAlignment="1">
      <alignment horizontal="left" vertical="center"/>
    </xf>
    <xf numFmtId="0" fontId="30" fillId="2" borderId="0" xfId="2" applyFont="1" applyFill="1"/>
    <xf numFmtId="0" fontId="28" fillId="2" borderId="0" xfId="2" applyFill="1"/>
    <xf numFmtId="0" fontId="52" fillId="2" borderId="0" xfId="0" quotePrefix="1" applyFont="1" applyFill="1" applyBorder="1" applyAlignment="1">
      <alignment horizontal="right" vertical="center"/>
    </xf>
    <xf numFmtId="0" fontId="51" fillId="2" borderId="0" xfId="2" applyFont="1" applyFill="1" applyAlignment="1">
      <alignment horizontal="right"/>
    </xf>
    <xf numFmtId="0" fontId="31" fillId="2" borderId="0" xfId="2" quotePrefix="1" applyFont="1" applyFill="1" applyAlignment="1">
      <alignment horizontal="center"/>
    </xf>
    <xf numFmtId="0" fontId="53" fillId="2" borderId="0" xfId="2" applyFont="1" applyFill="1"/>
    <xf numFmtId="0" fontId="31" fillId="2" borderId="0" xfId="2" applyFont="1" applyFill="1" applyAlignment="1">
      <alignment horizontal="center"/>
    </xf>
    <xf numFmtId="0" fontId="32" fillId="2" borderId="0" xfId="2" applyFont="1" applyFill="1" applyAlignment="1">
      <alignment horizontal="center"/>
    </xf>
    <xf numFmtId="0" fontId="28" fillId="2" borderId="0" xfId="2" applyFill="1" applyBorder="1"/>
    <xf numFmtId="0" fontId="54" fillId="2" borderId="0" xfId="2" applyFont="1" applyFill="1"/>
    <xf numFmtId="0" fontId="52" fillId="2" borderId="0" xfId="0" quotePrefix="1" applyFont="1" applyFill="1" applyAlignment="1">
      <alignment horizontal="right" vertical="center"/>
    </xf>
    <xf numFmtId="0" fontId="31" fillId="2" borderId="0" xfId="2" quotePrefix="1" applyFont="1" applyFill="1" applyAlignment="1"/>
    <xf numFmtId="0" fontId="31" fillId="2" borderId="0" xfId="2" applyFont="1" applyFill="1" applyAlignment="1"/>
    <xf numFmtId="0" fontId="32" fillId="2" borderId="0" xfId="2" applyFont="1" applyFill="1" applyAlignment="1"/>
    <xf numFmtId="0" fontId="31" fillId="2" borderId="0" xfId="2" applyFont="1" applyFill="1" applyAlignment="1">
      <alignment horizontal="left"/>
    </xf>
    <xf numFmtId="0" fontId="51" fillId="2" borderId="29" xfId="2" applyFont="1" applyFill="1" applyBorder="1" applyAlignment="1">
      <alignment horizontal="right"/>
    </xf>
    <xf numFmtId="0" fontId="28" fillId="2" borderId="30" xfId="2" applyFill="1" applyBorder="1"/>
    <xf numFmtId="0" fontId="31" fillId="2" borderId="30" xfId="2" applyFont="1" applyFill="1" applyBorder="1" applyAlignment="1">
      <alignment horizontal="left"/>
    </xf>
    <xf numFmtId="0" fontId="32" fillId="2" borderId="31" xfId="2" applyFont="1" applyFill="1" applyBorder="1" applyAlignment="1">
      <alignment horizontal="center" vertical="center" wrapText="1"/>
    </xf>
    <xf numFmtId="0" fontId="51" fillId="2" borderId="32" xfId="2" applyFont="1" applyFill="1" applyBorder="1" applyAlignment="1">
      <alignment horizontal="right"/>
    </xf>
    <xf numFmtId="0" fontId="32" fillId="2" borderId="33" xfId="2" applyFont="1" applyFill="1" applyBorder="1" applyAlignment="1">
      <alignment horizontal="center" vertical="center" wrapText="1"/>
    </xf>
    <xf numFmtId="0" fontId="28" fillId="2" borderId="0" xfId="2" applyFont="1" applyFill="1" applyBorder="1"/>
    <xf numFmtId="0" fontId="31" fillId="2" borderId="0" xfId="2" applyFont="1" applyFill="1" applyBorder="1" applyAlignment="1">
      <alignment horizontal="left"/>
    </xf>
    <xf numFmtId="0" fontId="28" fillId="2" borderId="0" xfId="2" applyFill="1" applyBorder="1" applyAlignment="1"/>
    <xf numFmtId="0" fontId="28" fillId="2" borderId="0" xfId="2" applyFill="1" applyBorder="1" applyAlignment="1" applyProtection="1">
      <protection locked="0"/>
    </xf>
    <xf numFmtId="0" fontId="28" fillId="2" borderId="33" xfId="2" applyFill="1" applyBorder="1"/>
    <xf numFmtId="0" fontId="56" fillId="2" borderId="0" xfId="2" quotePrefix="1" applyFont="1" applyFill="1" applyBorder="1" applyAlignment="1">
      <alignment horizontal="left" vertical="center"/>
    </xf>
    <xf numFmtId="0" fontId="56" fillId="2" borderId="0" xfId="2" applyFont="1" applyFill="1" applyBorder="1" applyAlignment="1">
      <alignment horizontal="justify" vertical="center"/>
    </xf>
    <xf numFmtId="0" fontId="28" fillId="2" borderId="29" xfId="2" applyFill="1" applyBorder="1" applyAlignment="1" applyProtection="1">
      <alignment horizontal="center" vertical="center" wrapText="1"/>
      <protection locked="0"/>
    </xf>
    <xf numFmtId="3" fontId="28" fillId="2" borderId="34" xfId="2" applyNumberFormat="1" applyFont="1" applyFill="1" applyBorder="1" applyAlignment="1" applyProtection="1">
      <alignment horizontal="center" vertical="center"/>
      <protection locked="0"/>
    </xf>
    <xf numFmtId="3" fontId="28" fillId="2" borderId="35" xfId="2" applyNumberFormat="1" applyFont="1" applyFill="1" applyBorder="1" applyAlignment="1" applyProtection="1">
      <alignment horizontal="center" vertical="center"/>
      <protection locked="0"/>
    </xf>
    <xf numFmtId="3" fontId="28" fillId="2" borderId="36" xfId="2" applyNumberFormat="1" applyFont="1" applyFill="1" applyBorder="1" applyAlignment="1" applyProtection="1">
      <alignment horizontal="center" vertical="center"/>
      <protection locked="0"/>
    </xf>
    <xf numFmtId="0" fontId="51" fillId="2" borderId="37" xfId="2" applyFont="1" applyFill="1" applyBorder="1" applyAlignment="1">
      <alignment horizontal="right"/>
    </xf>
    <xf numFmtId="0" fontId="28" fillId="2" borderId="38" xfId="2" applyFill="1" applyBorder="1"/>
    <xf numFmtId="0" fontId="28" fillId="2" borderId="39" xfId="2" applyFill="1" applyBorder="1"/>
    <xf numFmtId="0" fontId="53" fillId="2" borderId="0" xfId="2" applyFont="1" applyFill="1" applyBorder="1" applyAlignment="1">
      <alignment vertical="center"/>
    </xf>
    <xf numFmtId="1" fontId="58" fillId="2" borderId="0" xfId="0" quotePrefix="1" applyNumberFormat="1" applyFont="1" applyFill="1" applyAlignment="1">
      <alignment horizontal="right" vertical="center"/>
    </xf>
    <xf numFmtId="0" fontId="59" fillId="2" borderId="0" xfId="2" applyFont="1" applyFill="1" applyAlignment="1">
      <alignment vertical="center"/>
    </xf>
    <xf numFmtId="1" fontId="60" fillId="2" borderId="0" xfId="2" applyNumberFormat="1" applyFont="1" applyFill="1" applyAlignment="1">
      <alignment horizontal="right"/>
    </xf>
    <xf numFmtId="0" fontId="59" fillId="2" borderId="0" xfId="2" quotePrefix="1" applyFont="1" applyFill="1" applyAlignment="1">
      <alignment horizontal="left" vertical="center"/>
    </xf>
    <xf numFmtId="0" fontId="33" fillId="2" borderId="0" xfId="2" applyFont="1" applyFill="1" applyBorder="1"/>
    <xf numFmtId="0" fontId="28" fillId="2" borderId="40" xfId="2" applyFill="1" applyBorder="1" applyAlignment="1" applyProtection="1">
      <alignment horizontal="center" vertical="center" wrapText="1"/>
      <protection locked="0"/>
    </xf>
    <xf numFmtId="3" fontId="33" fillId="4" borderId="40" xfId="1" quotePrefix="1" applyNumberFormat="1" applyFont="1" applyFill="1" applyBorder="1" applyAlignment="1" applyProtection="1">
      <alignment horizontal="center" vertical="center"/>
      <protection locked="0"/>
    </xf>
    <xf numFmtId="208" fontId="56" fillId="2" borderId="32" xfId="2" applyNumberFormat="1" applyFont="1" applyFill="1" applyBorder="1" applyAlignment="1">
      <alignment horizontal="right"/>
    </xf>
    <xf numFmtId="208" fontId="56" fillId="2" borderId="0" xfId="2" applyNumberFormat="1" applyFont="1" applyFill="1" applyBorder="1" applyAlignment="1">
      <alignment horizontal="right"/>
    </xf>
    <xf numFmtId="208" fontId="56" fillId="2" borderId="33" xfId="2" applyNumberFormat="1" applyFont="1" applyFill="1" applyBorder="1" applyAlignment="1">
      <alignment horizontal="right"/>
    </xf>
    <xf numFmtId="0" fontId="33" fillId="2" borderId="0" xfId="2" applyFont="1" applyFill="1" applyBorder="1" applyAlignment="1">
      <alignment horizontal="center" vertical="center" wrapText="1"/>
    </xf>
    <xf numFmtId="0" fontId="33" fillId="2" borderId="0" xfId="2" applyFont="1" applyFill="1" applyBorder="1" applyAlignment="1"/>
    <xf numFmtId="0" fontId="33" fillId="2" borderId="0" xfId="2" quotePrefix="1" applyFont="1" applyFill="1" applyBorder="1" applyAlignment="1">
      <alignment horizontal="left"/>
    </xf>
    <xf numFmtId="0" fontId="33" fillId="2" borderId="0" xfId="2" applyFont="1" applyFill="1" applyBorder="1" applyAlignment="1">
      <alignment horizontal="justify"/>
    </xf>
    <xf numFmtId="3" fontId="28" fillId="2" borderId="0" xfId="2" applyNumberFormat="1" applyFont="1" applyFill="1" applyBorder="1" applyAlignment="1">
      <alignment horizontal="center" vertical="center"/>
    </xf>
    <xf numFmtId="3" fontId="33" fillId="2" borderId="41" xfId="2" applyNumberFormat="1" applyFont="1" applyFill="1" applyBorder="1" applyAlignment="1" applyProtection="1">
      <alignment horizontal="center" vertical="center"/>
      <protection locked="0"/>
    </xf>
    <xf numFmtId="0" fontId="62" fillId="2" borderId="42" xfId="2" applyFont="1" applyFill="1" applyBorder="1" applyAlignment="1">
      <alignment horizontal="center" vertical="center" wrapText="1"/>
    </xf>
    <xf numFmtId="0" fontId="62" fillId="2" borderId="43" xfId="2" applyFont="1" applyFill="1" applyBorder="1" applyAlignment="1">
      <alignment horizontal="center" vertical="center" wrapText="1"/>
    </xf>
    <xf numFmtId="0" fontId="62" fillId="2" borderId="44" xfId="2" applyFont="1" applyFill="1" applyBorder="1" applyAlignment="1">
      <alignment horizontal="center" vertical="center" wrapText="1"/>
    </xf>
    <xf numFmtId="3" fontId="28" fillId="2" borderId="45" xfId="2" applyNumberFormat="1" applyFont="1" applyFill="1" applyBorder="1" applyAlignment="1" applyProtection="1">
      <alignment horizontal="center" vertical="center"/>
      <protection locked="0"/>
    </xf>
    <xf numFmtId="3" fontId="28" fillId="2" borderId="46" xfId="2" applyNumberFormat="1" applyFont="1" applyFill="1" applyBorder="1" applyAlignment="1" applyProtection="1">
      <alignment horizontal="center" vertical="center"/>
      <protection locked="0"/>
    </xf>
    <xf numFmtId="3" fontId="28" fillId="2" borderId="47" xfId="2" applyNumberFormat="1" applyFont="1" applyFill="1" applyBorder="1" applyAlignment="1" applyProtection="1">
      <alignment horizontal="center" vertical="center"/>
      <protection locked="0"/>
    </xf>
    <xf numFmtId="3" fontId="28" fillId="2" borderId="48" xfId="2" applyNumberFormat="1" applyFont="1" applyFill="1" applyBorder="1" applyAlignment="1" applyProtection="1">
      <alignment horizontal="center" vertical="center"/>
      <protection locked="0"/>
    </xf>
    <xf numFmtId="0" fontId="62" fillId="2" borderId="0" xfId="2" applyFont="1" applyFill="1" applyBorder="1" applyAlignment="1">
      <alignment horizontal="justify"/>
    </xf>
    <xf numFmtId="0" fontId="62" fillId="2" borderId="0" xfId="2" applyFont="1" applyFill="1" applyBorder="1"/>
    <xf numFmtId="0" fontId="29" fillId="2" borderId="0" xfId="2" applyFont="1" applyFill="1" applyBorder="1" applyAlignment="1"/>
    <xf numFmtId="0" fontId="4" fillId="2" borderId="3" xfId="0" applyFont="1" applyFill="1" applyBorder="1" applyAlignment="1">
      <alignment vertical="center"/>
    </xf>
    <xf numFmtId="0" fontId="4" fillId="2" borderId="4" xfId="0" applyFont="1" applyFill="1" applyBorder="1" applyAlignment="1">
      <alignment vertical="center"/>
    </xf>
    <xf numFmtId="0" fontId="4" fillId="2" borderId="5" xfId="0" applyFont="1" applyFill="1" applyBorder="1" applyAlignment="1">
      <alignment vertical="center"/>
    </xf>
    <xf numFmtId="0" fontId="11" fillId="2" borderId="8" xfId="0" quotePrefix="1" applyFont="1" applyFill="1" applyBorder="1" applyAlignment="1">
      <alignment horizontal="center" vertical="center"/>
    </xf>
    <xf numFmtId="0" fontId="47" fillId="2" borderId="0" xfId="0" quotePrefix="1" applyFont="1" applyFill="1" applyBorder="1" applyAlignment="1" applyProtection="1">
      <alignment horizontal="left" vertical="center"/>
      <protection locked="0"/>
    </xf>
    <xf numFmtId="0" fontId="47" fillId="2" borderId="0" xfId="0" applyFont="1" applyFill="1" applyBorder="1" applyAlignment="1" applyProtection="1">
      <alignment vertical="center"/>
      <protection locked="0"/>
    </xf>
    <xf numFmtId="0" fontId="28" fillId="2" borderId="0" xfId="2" applyFill="1" applyBorder="1" applyAlignment="1">
      <alignment horizontal="center" vertical="center" wrapText="1"/>
    </xf>
    <xf numFmtId="0" fontId="57" fillId="2" borderId="0" xfId="2" quotePrefix="1" applyFont="1" applyFill="1" applyBorder="1" applyAlignment="1">
      <alignment horizontal="left"/>
    </xf>
    <xf numFmtId="0" fontId="41" fillId="2" borderId="0" xfId="2" applyFont="1" applyFill="1" applyBorder="1" applyAlignment="1"/>
    <xf numFmtId="0" fontId="28" fillId="2" borderId="0" xfId="2" applyFill="1" applyBorder="1" applyAlignment="1">
      <alignment wrapText="1"/>
    </xf>
    <xf numFmtId="3" fontId="28" fillId="2" borderId="41" xfId="2" applyNumberFormat="1" applyFont="1" applyFill="1" applyBorder="1" applyAlignment="1" applyProtection="1">
      <alignment horizontal="center" vertical="center"/>
      <protection locked="0"/>
    </xf>
    <xf numFmtId="0" fontId="56" fillId="2" borderId="0" xfId="2" applyFont="1" applyFill="1" applyBorder="1" applyAlignment="1">
      <alignment horizontal="left" vertical="center"/>
    </xf>
    <xf numFmtId="0" fontId="8" fillId="4" borderId="9" xfId="0" applyFont="1" applyFill="1" applyBorder="1" applyAlignment="1">
      <alignment horizontal="centerContinuous" vertical="center" wrapText="1"/>
    </xf>
    <xf numFmtId="0" fontId="8" fillId="4" borderId="0" xfId="0" applyFont="1" applyFill="1" applyBorder="1" applyAlignment="1">
      <alignment horizontal="centerContinuous" vertical="center" wrapText="1"/>
    </xf>
    <xf numFmtId="0" fontId="20" fillId="4" borderId="0" xfId="0" applyFont="1" applyFill="1" applyBorder="1" applyAlignment="1">
      <alignment vertical="center"/>
    </xf>
    <xf numFmtId="0" fontId="20" fillId="4" borderId="0" xfId="0" applyFont="1" applyFill="1" applyAlignment="1">
      <alignment vertical="center"/>
    </xf>
    <xf numFmtId="0" fontId="11" fillId="4" borderId="18" xfId="0" applyFont="1" applyFill="1" applyBorder="1" applyAlignment="1">
      <alignment horizontal="center" vertical="center"/>
    </xf>
    <xf numFmtId="0" fontId="11" fillId="4" borderId="9" xfId="0" applyFont="1" applyFill="1" applyBorder="1" applyAlignment="1">
      <alignment horizontal="center" vertical="center"/>
    </xf>
    <xf numFmtId="0" fontId="11" fillId="4" borderId="28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Continuous" vertical="center" wrapText="1"/>
    </xf>
    <xf numFmtId="0" fontId="6" fillId="4" borderId="0" xfId="0" applyFont="1" applyFill="1" applyBorder="1" applyAlignment="1">
      <alignment horizontal="centerContinuous" vertical="center" wrapText="1"/>
    </xf>
    <xf numFmtId="0" fontId="34" fillId="4" borderId="18" xfId="0" applyFont="1" applyFill="1" applyBorder="1" applyAlignment="1">
      <alignment horizontal="center" vertical="center"/>
    </xf>
    <xf numFmtId="0" fontId="34" fillId="4" borderId="18" xfId="0" quotePrefix="1" applyFont="1" applyFill="1" applyBorder="1" applyAlignment="1">
      <alignment horizontal="center" vertical="center"/>
    </xf>
    <xf numFmtId="0" fontId="34" fillId="4" borderId="0" xfId="0" applyFont="1" applyFill="1" applyAlignment="1">
      <alignment vertical="center"/>
    </xf>
    <xf numFmtId="3" fontId="20" fillId="2" borderId="0" xfId="0" applyNumberFormat="1" applyFont="1" applyFill="1" applyAlignment="1" applyProtection="1">
      <alignment horizontal="center" vertical="center"/>
      <protection locked="0"/>
    </xf>
    <xf numFmtId="3" fontId="20" fillId="2" borderId="24" xfId="0" applyNumberFormat="1" applyFont="1" applyFill="1" applyBorder="1" applyAlignment="1" applyProtection="1">
      <alignment horizontal="center" vertical="center"/>
      <protection locked="0"/>
    </xf>
    <xf numFmtId="3" fontId="11" fillId="2" borderId="18" xfId="0" applyNumberFormat="1" applyFont="1" applyFill="1" applyBorder="1" applyAlignment="1" applyProtection="1">
      <alignment horizontal="center" vertical="center"/>
    </xf>
    <xf numFmtId="3" fontId="11" fillId="2" borderId="28" xfId="0" applyNumberFormat="1" applyFont="1" applyFill="1" applyBorder="1" applyAlignment="1" applyProtection="1">
      <alignment horizontal="center" vertical="center"/>
    </xf>
    <xf numFmtId="3" fontId="20" fillId="2" borderId="28" xfId="0" applyNumberFormat="1" applyFont="1" applyFill="1" applyBorder="1" applyAlignment="1" applyProtection="1">
      <alignment horizontal="center" vertical="center"/>
      <protection locked="0"/>
    </xf>
    <xf numFmtId="3" fontId="20" fillId="2" borderId="9" xfId="0" applyNumberFormat="1" applyFont="1" applyFill="1" applyBorder="1" applyAlignment="1" applyProtection="1">
      <alignment horizontal="center" vertical="center"/>
      <protection locked="0"/>
    </xf>
    <xf numFmtId="3" fontId="20" fillId="2" borderId="14" xfId="0" applyNumberFormat="1" applyFont="1" applyFill="1" applyBorder="1" applyAlignment="1" applyProtection="1">
      <alignment horizontal="center" vertical="center"/>
      <protection locked="0"/>
    </xf>
    <xf numFmtId="3" fontId="20" fillId="2" borderId="13" xfId="0" applyNumberFormat="1" applyFont="1" applyFill="1" applyBorder="1" applyAlignment="1" applyProtection="1">
      <alignment horizontal="center" vertical="center"/>
      <protection locked="0"/>
    </xf>
    <xf numFmtId="3" fontId="11" fillId="2" borderId="18" xfId="0" applyNumberFormat="1" applyFont="1" applyFill="1" applyBorder="1" applyAlignment="1" applyProtection="1">
      <alignment horizontal="center" vertical="center"/>
      <protection locked="0"/>
    </xf>
    <xf numFmtId="0" fontId="9" fillId="4" borderId="9" xfId="0" applyFont="1" applyFill="1" applyBorder="1" applyAlignment="1">
      <alignment vertical="center"/>
    </xf>
    <xf numFmtId="0" fontId="11" fillId="4" borderId="0" xfId="0" applyFont="1" applyFill="1" applyBorder="1" applyAlignment="1">
      <alignment vertical="center"/>
    </xf>
    <xf numFmtId="0" fontId="10" fillId="4" borderId="0" xfId="0" applyFont="1" applyFill="1" applyBorder="1" applyAlignment="1">
      <alignment vertical="center"/>
    </xf>
    <xf numFmtId="3" fontId="11" fillId="4" borderId="11" xfId="0" applyNumberFormat="1" applyFont="1" applyFill="1" applyBorder="1" applyAlignment="1" applyProtection="1">
      <alignment horizontal="center" vertical="center"/>
      <protection locked="0"/>
    </xf>
    <xf numFmtId="3" fontId="20" fillId="0" borderId="18" xfId="0" applyNumberFormat="1" applyFont="1" applyFill="1" applyBorder="1" applyAlignment="1">
      <alignment horizontal="center" vertical="center"/>
    </xf>
    <xf numFmtId="3" fontId="20" fillId="0" borderId="9" xfId="0" applyNumberFormat="1" applyFont="1" applyFill="1" applyBorder="1" applyAlignment="1">
      <alignment horizontal="center" vertical="center"/>
    </xf>
    <xf numFmtId="0" fontId="28" fillId="2" borderId="0" xfId="2" applyFont="1" applyFill="1" applyBorder="1" applyAlignment="1">
      <alignment vertical="center"/>
    </xf>
    <xf numFmtId="0" fontId="28" fillId="2" borderId="49" xfId="2" applyFont="1" applyFill="1" applyBorder="1" applyAlignment="1" applyProtection="1">
      <alignment horizontal="center" vertical="center" wrapText="1"/>
      <protection locked="0"/>
    </xf>
    <xf numFmtId="0" fontId="28" fillId="2" borderId="29" xfId="2" applyFont="1" applyFill="1" applyBorder="1" applyAlignment="1" applyProtection="1">
      <alignment horizontal="center" vertical="center" wrapText="1"/>
      <protection locked="0"/>
    </xf>
    <xf numFmtId="9" fontId="33" fillId="2" borderId="50" xfId="4" applyFont="1" applyFill="1" applyBorder="1" applyAlignment="1" applyProtection="1">
      <alignment horizontal="center" vertical="center"/>
      <protection locked="0"/>
    </xf>
    <xf numFmtId="0" fontId="28" fillId="2" borderId="31" xfId="2" applyFont="1" applyFill="1" applyBorder="1" applyAlignment="1" applyProtection="1">
      <alignment horizontal="center" vertical="center" wrapText="1"/>
      <protection locked="0"/>
    </xf>
    <xf numFmtId="212" fontId="20" fillId="2" borderId="15" xfId="3" applyNumberFormat="1" applyFont="1" applyFill="1" applyBorder="1" applyAlignment="1" applyProtection="1">
      <alignment horizontal="center" vertical="center"/>
      <protection locked="0"/>
    </xf>
    <xf numFmtId="212" fontId="20" fillId="2" borderId="15" xfId="0" applyNumberFormat="1" applyFont="1" applyFill="1" applyBorder="1" applyAlignment="1" applyProtection="1">
      <alignment horizontal="center" vertical="center"/>
      <protection locked="0"/>
    </xf>
    <xf numFmtId="210" fontId="20" fillId="2" borderId="24" xfId="0" applyNumberFormat="1" applyFont="1" applyFill="1" applyBorder="1" applyAlignment="1" applyProtection="1">
      <alignment horizontal="center" vertical="center"/>
      <protection locked="0"/>
    </xf>
    <xf numFmtId="0" fontId="15" fillId="4" borderId="0" xfId="0" applyFont="1" applyFill="1" applyBorder="1" applyAlignment="1">
      <alignment horizontal="centerContinuous" vertical="center"/>
    </xf>
    <xf numFmtId="0" fontId="16" fillId="4" borderId="0" xfId="0" applyFont="1" applyFill="1" applyAlignment="1">
      <alignment vertical="center"/>
    </xf>
    <xf numFmtId="0" fontId="15" fillId="4" borderId="0" xfId="0" applyFont="1" applyFill="1" applyBorder="1" applyAlignment="1">
      <alignment vertical="center"/>
    </xf>
    <xf numFmtId="0" fontId="38" fillId="4" borderId="0" xfId="0" applyFont="1" applyFill="1" applyAlignment="1">
      <alignment vertical="center"/>
    </xf>
    <xf numFmtId="0" fontId="15" fillId="4" borderId="0" xfId="0" applyFont="1" applyFill="1" applyBorder="1" applyAlignment="1">
      <alignment horizontal="center" vertical="center"/>
    </xf>
    <xf numFmtId="0" fontId="15" fillId="4" borderId="0" xfId="0" applyFont="1" applyFill="1" applyBorder="1" applyAlignment="1" applyProtection="1">
      <alignment horizontal="centerContinuous" vertical="center"/>
      <protection locked="0"/>
    </xf>
    <xf numFmtId="0" fontId="16" fillId="4" borderId="0" xfId="0" applyFont="1" applyFill="1" applyAlignment="1" applyProtection="1">
      <alignment vertical="center"/>
      <protection locked="0"/>
    </xf>
    <xf numFmtId="3" fontId="40" fillId="4" borderId="0" xfId="0" applyNumberFormat="1" applyFont="1" applyFill="1" applyAlignment="1" applyProtection="1">
      <alignment horizontal="right" vertical="center"/>
      <protection locked="0"/>
    </xf>
    <xf numFmtId="0" fontId="42" fillId="4" borderId="0" xfId="0" quotePrefix="1" applyFont="1" applyFill="1" applyAlignment="1" applyProtection="1">
      <alignment vertical="center" wrapText="1"/>
      <protection locked="0"/>
    </xf>
    <xf numFmtId="0" fontId="15" fillId="4" borderId="0" xfId="0" applyFont="1" applyFill="1" applyBorder="1" applyAlignment="1" applyProtection="1">
      <alignment horizontal="center" vertical="center"/>
      <protection locked="0"/>
    </xf>
    <xf numFmtId="0" fontId="35" fillId="4" borderId="0" xfId="0" quotePrefix="1" applyFont="1" applyFill="1" applyAlignment="1" applyProtection="1">
      <alignment horizontal="left" vertical="center" wrapText="1"/>
      <protection locked="0"/>
    </xf>
    <xf numFmtId="0" fontId="6" fillId="4" borderId="0" xfId="0" applyFont="1" applyFill="1" applyBorder="1" applyAlignment="1">
      <alignment horizontal="centerContinuous" vertical="center"/>
    </xf>
    <xf numFmtId="3" fontId="20" fillId="4" borderId="0" xfId="0" applyNumberFormat="1" applyFont="1" applyFill="1" applyBorder="1" applyAlignment="1" applyProtection="1">
      <alignment horizontal="center" vertical="center"/>
      <protection locked="0"/>
    </xf>
    <xf numFmtId="0" fontId="16" fillId="4" borderId="0" xfId="0" applyFont="1" applyFill="1" applyBorder="1" applyAlignment="1">
      <alignment vertical="center"/>
    </xf>
    <xf numFmtId="0" fontId="6" fillId="4" borderId="0" xfId="0" applyFont="1" applyFill="1" applyAlignment="1">
      <alignment horizontal="centerContinuous" vertical="center"/>
    </xf>
    <xf numFmtId="0" fontId="15" fillId="4" borderId="0" xfId="0" applyFont="1" applyFill="1" applyAlignment="1">
      <alignment horizontal="center" vertical="center"/>
    </xf>
    <xf numFmtId="9" fontId="33" fillId="2" borderId="51" xfId="4" applyNumberFormat="1" applyFont="1" applyFill="1" applyBorder="1" applyAlignment="1" applyProtection="1">
      <alignment horizontal="center" vertical="center"/>
      <protection locked="0"/>
    </xf>
    <xf numFmtId="212" fontId="20" fillId="2" borderId="24" xfId="3" applyNumberFormat="1" applyFont="1" applyFill="1" applyBorder="1" applyAlignment="1" applyProtection="1">
      <alignment horizontal="center" vertical="center"/>
      <protection locked="0"/>
    </xf>
    <xf numFmtId="212" fontId="20" fillId="2" borderId="24" xfId="0" applyNumberFormat="1" applyFont="1" applyFill="1" applyBorder="1" applyAlignment="1" applyProtection="1">
      <alignment horizontal="center" vertical="center"/>
      <protection locked="0"/>
    </xf>
    <xf numFmtId="212" fontId="20" fillId="2" borderId="19" xfId="0" applyNumberFormat="1" applyFont="1" applyFill="1" applyBorder="1" applyAlignment="1" applyProtection="1">
      <alignment horizontal="center" vertical="center"/>
      <protection locked="0"/>
    </xf>
    <xf numFmtId="9" fontId="20" fillId="2" borderId="0" xfId="4" applyFont="1" applyFill="1" applyBorder="1" applyAlignment="1">
      <alignment vertical="center"/>
    </xf>
    <xf numFmtId="3" fontId="8" fillId="2" borderId="0" xfId="0" applyNumberFormat="1" applyFont="1" applyFill="1" applyBorder="1" applyAlignment="1">
      <alignment vertical="center"/>
    </xf>
    <xf numFmtId="0" fontId="67" fillId="2" borderId="0" xfId="2" applyFont="1" applyFill="1" applyBorder="1" applyAlignment="1">
      <alignment horizontal="left" vertical="center"/>
    </xf>
    <xf numFmtId="0" fontId="28" fillId="2" borderId="40" xfId="2" applyFont="1" applyFill="1" applyBorder="1" applyAlignment="1" applyProtection="1">
      <alignment horizontal="center" vertical="center" wrapText="1"/>
      <protection locked="0"/>
    </xf>
    <xf numFmtId="0" fontId="28" fillId="2" borderId="0" xfId="2" applyFont="1" applyFill="1" applyBorder="1" applyAlignment="1"/>
    <xf numFmtId="0" fontId="28" fillId="2" borderId="0" xfId="2" applyFont="1" applyFill="1" applyBorder="1" applyAlignment="1">
      <alignment wrapText="1"/>
    </xf>
    <xf numFmtId="0" fontId="68" fillId="0" borderId="0" xfId="0" applyFont="1" applyAlignment="1">
      <alignment horizontal="center" wrapText="1"/>
    </xf>
    <xf numFmtId="0" fontId="69" fillId="2" borderId="0" xfId="0" applyFont="1" applyFill="1" applyAlignment="1">
      <alignment horizontal="center"/>
    </xf>
    <xf numFmtId="0" fontId="72" fillId="2" borderId="0" xfId="0" applyFont="1" applyFill="1" applyAlignment="1">
      <alignment horizontal="center" vertical="center"/>
    </xf>
    <xf numFmtId="0" fontId="69" fillId="0" borderId="0" xfId="0" applyFont="1" applyAlignment="1">
      <alignment horizontal="center"/>
    </xf>
    <xf numFmtId="0" fontId="11" fillId="2" borderId="8" xfId="0" applyFont="1" applyFill="1" applyBorder="1" applyAlignment="1">
      <alignment horizontal="center" vertical="center" wrapText="1"/>
    </xf>
    <xf numFmtId="0" fontId="8" fillId="2" borderId="52" xfId="0" applyFont="1" applyFill="1" applyBorder="1" applyAlignment="1">
      <alignment vertical="center"/>
    </xf>
    <xf numFmtId="0" fontId="8" fillId="2" borderId="53" xfId="0" applyFont="1" applyFill="1" applyBorder="1" applyAlignment="1">
      <alignment vertical="center" textRotation="90" wrapText="1"/>
    </xf>
    <xf numFmtId="3" fontId="20" fillId="0" borderId="54" xfId="0" applyNumberFormat="1" applyFont="1" applyFill="1" applyBorder="1" applyAlignment="1">
      <alignment horizontal="center" vertical="center"/>
    </xf>
    <xf numFmtId="3" fontId="20" fillId="0" borderId="55" xfId="0" applyNumberFormat="1" applyFont="1" applyFill="1" applyBorder="1" applyAlignment="1">
      <alignment horizontal="center" vertical="center"/>
    </xf>
    <xf numFmtId="3" fontId="20" fillId="0" borderId="14" xfId="0" applyNumberFormat="1" applyFont="1" applyFill="1" applyBorder="1" applyAlignment="1">
      <alignment horizontal="center" vertical="center"/>
    </xf>
    <xf numFmtId="3" fontId="20" fillId="2" borderId="56" xfId="3" applyNumberFormat="1" applyFont="1" applyFill="1" applyBorder="1" applyAlignment="1" applyProtection="1">
      <alignment horizontal="center" vertical="center"/>
      <protection locked="0"/>
    </xf>
    <xf numFmtId="3" fontId="20" fillId="2" borderId="56" xfId="0" applyNumberFormat="1" applyFont="1" applyFill="1" applyBorder="1" applyAlignment="1" applyProtection="1">
      <alignment horizontal="center" vertical="center"/>
      <protection locked="0"/>
    </xf>
    <xf numFmtId="0" fontId="11" fillId="2" borderId="7" xfId="0" applyFont="1" applyFill="1" applyBorder="1" applyAlignment="1" applyProtection="1">
      <alignment vertical="center"/>
      <protection locked="0"/>
    </xf>
    <xf numFmtId="0" fontId="80" fillId="2" borderId="0" xfId="0" applyFont="1" applyFill="1" applyBorder="1" applyAlignment="1">
      <alignment vertical="center"/>
    </xf>
    <xf numFmtId="0" fontId="81" fillId="2" borderId="0" xfId="0" applyFont="1" applyFill="1" applyBorder="1" applyAlignment="1">
      <alignment vertical="center"/>
    </xf>
    <xf numFmtId="0" fontId="45" fillId="0" borderId="0" xfId="0" quotePrefix="1" applyFont="1" applyFill="1" applyAlignment="1">
      <alignment vertical="center" wrapText="1"/>
    </xf>
    <xf numFmtId="0" fontId="69" fillId="0" borderId="0" xfId="0" applyFont="1" applyAlignment="1">
      <alignment horizontal="center" vertical="center"/>
    </xf>
    <xf numFmtId="0" fontId="8" fillId="2" borderId="57" xfId="3" applyFont="1" applyFill="1" applyBorder="1" applyAlignment="1">
      <alignment horizontal="centerContinuous" vertical="center" wrapText="1"/>
    </xf>
    <xf numFmtId="0" fontId="8" fillId="2" borderId="3" xfId="0" applyFont="1" applyFill="1" applyBorder="1" applyAlignment="1">
      <alignment horizontal="centerContinuous" vertical="center"/>
    </xf>
    <xf numFmtId="0" fontId="8" fillId="2" borderId="58" xfId="0" applyFont="1" applyFill="1" applyBorder="1" applyAlignment="1">
      <alignment horizontal="centerContinuous" vertical="center" wrapText="1"/>
    </xf>
    <xf numFmtId="3" fontId="85" fillId="0" borderId="18" xfId="0" applyNumberFormat="1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left" indent="1"/>
    </xf>
    <xf numFmtId="0" fontId="0" fillId="0" borderId="8" xfId="0" applyBorder="1" applyAlignment="1">
      <alignment horizontal="center"/>
    </xf>
    <xf numFmtId="0" fontId="11" fillId="2" borderId="3" xfId="3" applyFont="1" applyFill="1" applyBorder="1" applyAlignment="1">
      <alignment horizontal="center" vertical="center"/>
    </xf>
    <xf numFmtId="0" fontId="11" fillId="2" borderId="59" xfId="0" applyFont="1" applyFill="1" applyBorder="1" applyAlignment="1" applyProtection="1">
      <alignment horizontal="center" vertical="center"/>
      <protection locked="0"/>
    </xf>
    <xf numFmtId="0" fontId="62" fillId="2" borderId="30" xfId="2" applyFont="1" applyFill="1" applyBorder="1" applyAlignment="1">
      <alignment horizontal="center"/>
    </xf>
    <xf numFmtId="0" fontId="32" fillId="2" borderId="0" xfId="2" applyFont="1" applyFill="1" applyBorder="1" applyAlignment="1">
      <alignment horizontal="center" vertical="center" wrapText="1"/>
    </xf>
    <xf numFmtId="0" fontId="33" fillId="2" borderId="60" xfId="2" applyFont="1" applyFill="1" applyBorder="1" applyAlignment="1">
      <alignment horizontal="left" vertical="center" wrapText="1"/>
    </xf>
    <xf numFmtId="0" fontId="33" fillId="2" borderId="49" xfId="2" applyFont="1" applyFill="1" applyBorder="1" applyAlignment="1">
      <alignment horizontal="left" vertical="center" wrapText="1"/>
    </xf>
    <xf numFmtId="0" fontId="33" fillId="2" borderId="61" xfId="2" applyFont="1" applyFill="1" applyBorder="1" applyAlignment="1">
      <alignment horizontal="center" vertical="center" wrapText="1"/>
    </xf>
    <xf numFmtId="0" fontId="28" fillId="2" borderId="62" xfId="2" applyFill="1" applyBorder="1" applyAlignment="1">
      <alignment vertical="center"/>
    </xf>
    <xf numFmtId="0" fontId="33" fillId="2" borderId="63" xfId="2" applyFont="1" applyFill="1" applyBorder="1" applyAlignment="1">
      <alignment horizontal="center" vertical="center" wrapText="1"/>
    </xf>
    <xf numFmtId="0" fontId="33" fillId="2" borderId="64" xfId="2" applyFont="1" applyFill="1" applyBorder="1" applyAlignment="1">
      <alignment horizontal="center" vertical="center" wrapText="1"/>
    </xf>
    <xf numFmtId="0" fontId="33" fillId="2" borderId="65" xfId="2" applyFont="1" applyFill="1" applyBorder="1" applyAlignment="1">
      <alignment horizontal="center" vertical="center" wrapText="1"/>
    </xf>
    <xf numFmtId="0" fontId="33" fillId="2" borderId="29" xfId="2" applyFont="1" applyFill="1" applyBorder="1" applyAlignment="1">
      <alignment horizontal="center" vertical="top" wrapText="1"/>
    </xf>
    <xf numFmtId="0" fontId="33" fillId="2" borderId="31" xfId="2" applyFont="1" applyFill="1" applyBorder="1" applyAlignment="1">
      <alignment horizontal="center" vertical="top" wrapText="1"/>
    </xf>
    <xf numFmtId="0" fontId="33" fillId="2" borderId="37" xfId="2" applyFont="1" applyFill="1" applyBorder="1" applyAlignment="1">
      <alignment horizontal="center" vertical="top" wrapText="1"/>
    </xf>
    <xf numFmtId="0" fontId="33" fillId="2" borderId="39" xfId="2" applyFont="1" applyFill="1" applyBorder="1" applyAlignment="1">
      <alignment horizontal="center" vertical="top" wrapText="1"/>
    </xf>
    <xf numFmtId="0" fontId="32" fillId="5" borderId="60" xfId="2" applyFont="1" applyFill="1" applyBorder="1" applyAlignment="1">
      <alignment horizontal="center" vertical="center"/>
    </xf>
    <xf numFmtId="0" fontId="32" fillId="5" borderId="49" xfId="2" applyFont="1" applyFill="1" applyBorder="1" applyAlignment="1">
      <alignment horizontal="center" vertical="center"/>
    </xf>
    <xf numFmtId="0" fontId="68" fillId="0" borderId="0" xfId="0" applyFont="1" applyAlignment="1">
      <alignment horizontal="center" wrapText="1"/>
    </xf>
    <xf numFmtId="0" fontId="68" fillId="0" borderId="0" xfId="0" applyFont="1" applyAlignment="1">
      <alignment horizontal="center"/>
    </xf>
    <xf numFmtId="0" fontId="76" fillId="2" borderId="0" xfId="0" applyFont="1" applyFill="1" applyAlignment="1">
      <alignment wrapText="1"/>
    </xf>
    <xf numFmtId="0" fontId="1" fillId="0" borderId="0" xfId="0" applyFont="1" applyAlignment="1"/>
    <xf numFmtId="0" fontId="7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7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horizontal="center" vertical="center"/>
    </xf>
    <xf numFmtId="0" fontId="84" fillId="0" borderId="0" xfId="0" applyFont="1" applyAlignment="1"/>
    <xf numFmtId="0" fontId="11" fillId="2" borderId="11" xfId="0" applyFont="1" applyFill="1" applyBorder="1" applyAlignment="1" applyProtection="1">
      <alignment horizontal="center" vertical="center"/>
      <protection locked="0"/>
    </xf>
    <xf numFmtId="0" fontId="78" fillId="2" borderId="11" xfId="0" applyFont="1" applyFill="1" applyBorder="1" applyAlignment="1" applyProtection="1">
      <alignment horizontal="center" vertical="center"/>
      <protection locked="0"/>
    </xf>
    <xf numFmtId="0" fontId="78" fillId="0" borderId="14" xfId="0" applyFont="1" applyBorder="1" applyAlignment="1">
      <alignment horizontal="center" vertical="center"/>
    </xf>
    <xf numFmtId="22" fontId="65" fillId="2" borderId="0" xfId="0" applyNumberFormat="1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 vertical="center"/>
    </xf>
    <xf numFmtId="22" fontId="83" fillId="2" borderId="0" xfId="0" applyNumberFormat="1" applyFont="1" applyFill="1" applyBorder="1" applyAlignment="1">
      <alignment horizontal="center" vertical="center"/>
    </xf>
    <xf numFmtId="0" fontId="83" fillId="2" borderId="0" xfId="0" applyFont="1" applyFill="1" applyBorder="1" applyAlignment="1">
      <alignment horizontal="center" vertical="center"/>
    </xf>
    <xf numFmtId="0" fontId="45" fillId="2" borderId="0" xfId="0" quotePrefix="1" applyFont="1" applyFill="1" applyAlignment="1">
      <alignment horizontal="left" vertical="center" wrapText="1"/>
    </xf>
    <xf numFmtId="0" fontId="45" fillId="2" borderId="0" xfId="0" quotePrefix="1" applyFont="1" applyFill="1" applyAlignment="1">
      <alignment vertical="center" wrapText="1"/>
    </xf>
    <xf numFmtId="0" fontId="45" fillId="6" borderId="0" xfId="0" quotePrefix="1" applyFont="1" applyFill="1" applyAlignment="1">
      <alignment vertical="center" wrapText="1"/>
    </xf>
    <xf numFmtId="22" fontId="83" fillId="2" borderId="0" xfId="3" applyNumberFormat="1" applyFont="1" applyFill="1" applyBorder="1" applyAlignment="1">
      <alignment horizontal="center" vertical="center"/>
    </xf>
    <xf numFmtId="0" fontId="83" fillId="2" borderId="0" xfId="3" applyFont="1" applyFill="1" applyBorder="1" applyAlignment="1">
      <alignment horizontal="center" vertical="center"/>
    </xf>
    <xf numFmtId="22" fontId="83" fillId="2" borderId="0" xfId="0" applyNumberFormat="1" applyFont="1" applyFill="1" applyBorder="1" applyAlignment="1" applyProtection="1">
      <alignment horizontal="center" vertical="center"/>
      <protection locked="0"/>
    </xf>
    <xf numFmtId="0" fontId="83" fillId="2" borderId="0" xfId="0" applyFont="1" applyFill="1" applyBorder="1" applyAlignment="1" applyProtection="1">
      <alignment horizontal="center" vertical="center"/>
      <protection locked="0"/>
    </xf>
  </cellXfs>
  <cellStyles count="5">
    <cellStyle name="Dezimal_Tabelle2" xfId="1"/>
    <cellStyle name="Normal_2007 Turnover_NON_EU_Template_V.1.2" xfId="2"/>
    <cellStyle name="Normal_Book3" xfId="3"/>
    <cellStyle name="Обычный" xfId="0" builtinId="0"/>
    <cellStyle name="Процентный" xfId="4" builtinId="5"/>
  </cellStyles>
  <dxfs count="54"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66"/>
  <sheetViews>
    <sheetView tabSelected="1" zoomScale="85" workbookViewId="0">
      <pane xSplit="2" ySplit="3" topLeftCell="C4" activePane="bottomRight" state="frozen"/>
      <selection pane="topRight" activeCell="C1" sqref="C1"/>
      <selection pane="bottomLeft" activeCell="A2" sqref="A2"/>
      <selection pane="bottomRight" activeCell="A2" sqref="A2"/>
    </sheetView>
  </sheetViews>
  <sheetFormatPr defaultRowHeight="12"/>
  <cols>
    <col min="2" max="2" width="11.140625" style="458" bestFit="1" customWidth="1"/>
    <col min="3" max="3" width="73.7109375" style="459" customWidth="1"/>
    <col min="4" max="4" width="43.42578125" style="459" customWidth="1"/>
  </cols>
  <sheetData>
    <row r="1" spans="1:4">
      <c r="A1" t="s">
        <v>268</v>
      </c>
    </row>
    <row r="3" spans="1:4">
      <c r="A3" s="460" t="s">
        <v>269</v>
      </c>
      <c r="B3" s="460" t="s">
        <v>270</v>
      </c>
      <c r="C3" s="460" t="s">
        <v>271</v>
      </c>
      <c r="D3" s="460" t="s">
        <v>272</v>
      </c>
    </row>
    <row r="4" spans="1:4">
      <c r="A4">
        <v>1</v>
      </c>
      <c r="B4" s="458" t="s">
        <v>281</v>
      </c>
      <c r="C4" s="459" t="s">
        <v>282</v>
      </c>
      <c r="D4" s="459" t="s">
        <v>283</v>
      </c>
    </row>
    <row r="5" spans="1:4">
      <c r="A5">
        <v>2</v>
      </c>
      <c r="B5" s="458" t="s">
        <v>284</v>
      </c>
      <c r="C5" s="459" t="s">
        <v>285</v>
      </c>
      <c r="D5" s="459" t="s">
        <v>283</v>
      </c>
    </row>
    <row r="6" spans="1:4">
      <c r="A6">
        <v>3</v>
      </c>
      <c r="B6" s="458" t="s">
        <v>286</v>
      </c>
      <c r="C6" s="459" t="s">
        <v>287</v>
      </c>
      <c r="D6" s="459" t="s">
        <v>288</v>
      </c>
    </row>
    <row r="7" spans="1:4">
      <c r="A7">
        <v>4</v>
      </c>
      <c r="B7" s="458" t="s">
        <v>289</v>
      </c>
      <c r="C7" s="459" t="s">
        <v>290</v>
      </c>
      <c r="D7" s="459" t="s">
        <v>291</v>
      </c>
    </row>
    <row r="8" spans="1:4">
      <c r="A8">
        <v>5</v>
      </c>
      <c r="B8" s="458" t="s">
        <v>292</v>
      </c>
      <c r="C8" s="459" t="s">
        <v>293</v>
      </c>
      <c r="D8" s="459" t="s">
        <v>283</v>
      </c>
    </row>
    <row r="9" spans="1:4">
      <c r="A9">
        <v>6</v>
      </c>
      <c r="B9" s="458" t="s">
        <v>294</v>
      </c>
      <c r="C9" s="459" t="s">
        <v>295</v>
      </c>
      <c r="D9" s="459" t="s">
        <v>296</v>
      </c>
    </row>
    <row r="10" spans="1:4">
      <c r="A10">
        <v>7</v>
      </c>
      <c r="B10" s="458" t="s">
        <v>297</v>
      </c>
      <c r="C10" s="459" t="s">
        <v>298</v>
      </c>
      <c r="D10" s="459" t="s">
        <v>283</v>
      </c>
    </row>
    <row r="11" spans="1:4">
      <c r="A11">
        <v>8</v>
      </c>
      <c r="B11" s="458" t="s">
        <v>299</v>
      </c>
      <c r="C11" s="459" t="s">
        <v>300</v>
      </c>
      <c r="D11" s="459" t="s">
        <v>283</v>
      </c>
    </row>
    <row r="12" spans="1:4">
      <c r="A12">
        <v>9</v>
      </c>
      <c r="B12" s="458" t="s">
        <v>301</v>
      </c>
      <c r="C12" s="459" t="s">
        <v>302</v>
      </c>
      <c r="D12" s="459" t="s">
        <v>291</v>
      </c>
    </row>
    <row r="13" spans="1:4">
      <c r="A13">
        <v>10</v>
      </c>
      <c r="B13" s="458" t="s">
        <v>303</v>
      </c>
      <c r="C13" s="459" t="s">
        <v>304</v>
      </c>
      <c r="D13" s="459" t="s">
        <v>305</v>
      </c>
    </row>
    <row r="14" spans="1:4">
      <c r="A14">
        <v>11</v>
      </c>
      <c r="B14" s="458" t="s">
        <v>306</v>
      </c>
      <c r="C14" s="459" t="s">
        <v>307</v>
      </c>
      <c r="D14" s="459" t="s">
        <v>308</v>
      </c>
    </row>
    <row r="15" spans="1:4">
      <c r="A15">
        <v>12</v>
      </c>
      <c r="B15" s="458" t="s">
        <v>309</v>
      </c>
      <c r="C15" s="459" t="s">
        <v>310</v>
      </c>
      <c r="D15" s="459" t="s">
        <v>291</v>
      </c>
    </row>
    <row r="16" spans="1:4">
      <c r="A16">
        <v>13</v>
      </c>
      <c r="B16" s="458" t="s">
        <v>311</v>
      </c>
      <c r="C16" s="459" t="s">
        <v>312</v>
      </c>
      <c r="D16" s="459" t="s">
        <v>283</v>
      </c>
    </row>
    <row r="17" spans="1:4">
      <c r="A17">
        <v>14</v>
      </c>
      <c r="B17" s="458" t="s">
        <v>313</v>
      </c>
      <c r="C17" s="459" t="s">
        <v>314</v>
      </c>
      <c r="D17" s="459" t="s">
        <v>308</v>
      </c>
    </row>
    <row r="18" spans="1:4">
      <c r="A18">
        <v>15</v>
      </c>
      <c r="B18" s="458" t="s">
        <v>315</v>
      </c>
      <c r="C18" s="459" t="s">
        <v>316</v>
      </c>
      <c r="D18" s="459" t="s">
        <v>317</v>
      </c>
    </row>
    <row r="19" spans="1:4">
      <c r="A19">
        <v>16</v>
      </c>
      <c r="B19" s="458" t="s">
        <v>318</v>
      </c>
      <c r="C19" s="459" t="s">
        <v>319</v>
      </c>
      <c r="D19" s="459" t="s">
        <v>291</v>
      </c>
    </row>
    <row r="20" spans="1:4">
      <c r="A20">
        <v>17</v>
      </c>
      <c r="B20" s="458" t="s">
        <v>320</v>
      </c>
      <c r="C20" s="459" t="s">
        <v>321</v>
      </c>
      <c r="D20" s="459" t="s">
        <v>291</v>
      </c>
    </row>
    <row r="21" spans="1:4">
      <c r="A21">
        <v>18</v>
      </c>
      <c r="B21" s="458" t="s">
        <v>322</v>
      </c>
      <c r="C21" s="459" t="s">
        <v>323</v>
      </c>
      <c r="D21" s="459" t="s">
        <v>296</v>
      </c>
    </row>
    <row r="22" spans="1:4">
      <c r="A22">
        <v>19</v>
      </c>
      <c r="B22" s="458" t="s">
        <v>324</v>
      </c>
      <c r="C22" s="459" t="s">
        <v>325</v>
      </c>
      <c r="D22" s="459" t="s">
        <v>283</v>
      </c>
    </row>
    <row r="23" spans="1:4">
      <c r="A23">
        <v>20</v>
      </c>
      <c r="B23" s="458" t="s">
        <v>326</v>
      </c>
      <c r="C23" s="459" t="s">
        <v>327</v>
      </c>
      <c r="D23" s="459" t="s">
        <v>288</v>
      </c>
    </row>
    <row r="24" spans="1:4">
      <c r="A24">
        <v>21</v>
      </c>
      <c r="B24" s="458" t="s">
        <v>328</v>
      </c>
      <c r="C24" s="459" t="s">
        <v>329</v>
      </c>
      <c r="D24" s="459" t="s">
        <v>317</v>
      </c>
    </row>
    <row r="25" spans="1:4">
      <c r="A25">
        <v>22</v>
      </c>
      <c r="B25" s="458" t="s">
        <v>330</v>
      </c>
      <c r="C25" s="459" t="s">
        <v>331</v>
      </c>
      <c r="D25" s="459" t="s">
        <v>291</v>
      </c>
    </row>
    <row r="26" spans="1:4">
      <c r="A26">
        <v>23</v>
      </c>
      <c r="B26" s="458" t="s">
        <v>332</v>
      </c>
      <c r="C26" s="459" t="s">
        <v>333</v>
      </c>
      <c r="D26" s="459" t="s">
        <v>334</v>
      </c>
    </row>
    <row r="27" spans="1:4">
      <c r="A27">
        <v>24</v>
      </c>
      <c r="B27" s="458" t="s">
        <v>335</v>
      </c>
      <c r="C27" s="459" t="s">
        <v>336</v>
      </c>
      <c r="D27" s="459" t="s">
        <v>283</v>
      </c>
    </row>
    <row r="28" spans="1:4">
      <c r="A28">
        <v>25</v>
      </c>
      <c r="B28" s="458" t="s">
        <v>337</v>
      </c>
      <c r="C28" s="459" t="s">
        <v>338</v>
      </c>
      <c r="D28" s="459" t="s">
        <v>283</v>
      </c>
    </row>
    <row r="29" spans="1:4">
      <c r="A29">
        <v>26</v>
      </c>
      <c r="B29" s="458" t="s">
        <v>339</v>
      </c>
      <c r="C29" s="459" t="s">
        <v>340</v>
      </c>
      <c r="D29" s="459" t="s">
        <v>283</v>
      </c>
    </row>
    <row r="30" spans="1:4">
      <c r="A30">
        <v>27</v>
      </c>
      <c r="B30" s="458" t="s">
        <v>341</v>
      </c>
      <c r="C30" s="459" t="s">
        <v>342</v>
      </c>
      <c r="D30" s="459" t="s">
        <v>283</v>
      </c>
    </row>
    <row r="31" spans="1:4">
      <c r="A31">
        <v>28</v>
      </c>
      <c r="B31" s="458" t="s">
        <v>343</v>
      </c>
      <c r="C31" s="459" t="s">
        <v>344</v>
      </c>
      <c r="D31" s="459" t="s">
        <v>283</v>
      </c>
    </row>
    <row r="32" spans="1:4">
      <c r="A32">
        <v>29</v>
      </c>
      <c r="B32" s="458" t="s">
        <v>345</v>
      </c>
      <c r="C32" s="459" t="s">
        <v>346</v>
      </c>
      <c r="D32" s="459" t="s">
        <v>308</v>
      </c>
    </row>
    <row r="33" spans="1:4">
      <c r="A33">
        <v>30</v>
      </c>
      <c r="B33" s="458" t="s">
        <v>347</v>
      </c>
      <c r="C33" s="459" t="s">
        <v>348</v>
      </c>
      <c r="D33" s="459" t="s">
        <v>283</v>
      </c>
    </row>
    <row r="34" spans="1:4">
      <c r="A34">
        <v>31</v>
      </c>
      <c r="B34" s="458" t="s">
        <v>349</v>
      </c>
      <c r="C34" s="459" t="s">
        <v>350</v>
      </c>
      <c r="D34" s="459" t="s">
        <v>283</v>
      </c>
    </row>
    <row r="35" spans="1:4">
      <c r="A35">
        <v>32</v>
      </c>
      <c r="B35" s="458" t="s">
        <v>351</v>
      </c>
      <c r="C35" s="459" t="s">
        <v>352</v>
      </c>
      <c r="D35" s="459" t="s">
        <v>283</v>
      </c>
    </row>
    <row r="36" spans="1:4">
      <c r="A36">
        <v>33</v>
      </c>
      <c r="B36" s="458" t="s">
        <v>353</v>
      </c>
      <c r="C36" s="459" t="s">
        <v>354</v>
      </c>
      <c r="D36" s="459" t="s">
        <v>283</v>
      </c>
    </row>
    <row r="37" spans="1:4">
      <c r="A37">
        <v>34</v>
      </c>
      <c r="B37" s="458" t="s">
        <v>355</v>
      </c>
      <c r="C37" s="459" t="s">
        <v>356</v>
      </c>
      <c r="D37" s="459" t="s">
        <v>283</v>
      </c>
    </row>
    <row r="38" spans="1:4">
      <c r="A38">
        <v>35</v>
      </c>
      <c r="B38" s="458" t="s">
        <v>357</v>
      </c>
      <c r="C38" s="459" t="s">
        <v>358</v>
      </c>
      <c r="D38" s="459" t="s">
        <v>296</v>
      </c>
    </row>
    <row r="39" spans="1:4">
      <c r="A39">
        <v>36</v>
      </c>
      <c r="B39" s="458" t="s">
        <v>359</v>
      </c>
      <c r="C39" s="459" t="s">
        <v>360</v>
      </c>
      <c r="D39" s="459" t="s">
        <v>283</v>
      </c>
    </row>
    <row r="40" spans="1:4">
      <c r="A40">
        <v>37</v>
      </c>
      <c r="B40" s="458" t="s">
        <v>361</v>
      </c>
      <c r="C40" s="459" t="s">
        <v>362</v>
      </c>
      <c r="D40" s="459" t="s">
        <v>283</v>
      </c>
    </row>
    <row r="41" spans="1:4">
      <c r="A41">
        <v>38</v>
      </c>
      <c r="B41" s="458" t="s">
        <v>363</v>
      </c>
      <c r="C41" s="459" t="s">
        <v>364</v>
      </c>
      <c r="D41" s="459" t="s">
        <v>283</v>
      </c>
    </row>
    <row r="42" spans="1:4">
      <c r="A42">
        <v>39</v>
      </c>
      <c r="B42" s="458" t="s">
        <v>365</v>
      </c>
      <c r="C42" s="459" t="s">
        <v>366</v>
      </c>
      <c r="D42" s="459" t="s">
        <v>291</v>
      </c>
    </row>
    <row r="43" spans="1:4">
      <c r="A43">
        <v>40</v>
      </c>
      <c r="B43" s="458" t="s">
        <v>367</v>
      </c>
      <c r="C43" s="459" t="s">
        <v>368</v>
      </c>
      <c r="D43" s="459" t="s">
        <v>296</v>
      </c>
    </row>
    <row r="44" spans="1:4">
      <c r="A44">
        <v>41</v>
      </c>
      <c r="B44" s="458" t="s">
        <v>369</v>
      </c>
      <c r="C44" s="459" t="s">
        <v>370</v>
      </c>
      <c r="D44" s="459" t="s">
        <v>283</v>
      </c>
    </row>
    <row r="45" spans="1:4">
      <c r="A45">
        <v>42</v>
      </c>
      <c r="B45" s="458" t="s">
        <v>371</v>
      </c>
      <c r="C45" s="459" t="s">
        <v>372</v>
      </c>
      <c r="D45" s="459" t="s">
        <v>283</v>
      </c>
    </row>
    <row r="46" spans="1:4">
      <c r="A46">
        <v>43</v>
      </c>
      <c r="B46" s="458" t="s">
        <v>373</v>
      </c>
      <c r="C46" s="459" t="s">
        <v>374</v>
      </c>
      <c r="D46" s="459" t="s">
        <v>288</v>
      </c>
    </row>
    <row r="47" spans="1:4">
      <c r="A47">
        <v>44</v>
      </c>
      <c r="B47" s="458" t="s">
        <v>375</v>
      </c>
      <c r="C47" s="459" t="s">
        <v>376</v>
      </c>
      <c r="D47" s="459" t="s">
        <v>305</v>
      </c>
    </row>
    <row r="48" spans="1:4">
      <c r="A48">
        <v>45</v>
      </c>
      <c r="B48" s="458" t="s">
        <v>377</v>
      </c>
      <c r="C48" s="459" t="s">
        <v>378</v>
      </c>
      <c r="D48" s="459" t="s">
        <v>291</v>
      </c>
    </row>
    <row r="49" spans="1:4">
      <c r="A49">
        <v>46</v>
      </c>
      <c r="B49" s="458" t="s">
        <v>379</v>
      </c>
      <c r="C49" s="459" t="s">
        <v>380</v>
      </c>
      <c r="D49" s="459" t="s">
        <v>283</v>
      </c>
    </row>
    <row r="50" spans="1:4">
      <c r="A50">
        <v>47</v>
      </c>
      <c r="B50" s="458" t="s">
        <v>381</v>
      </c>
      <c r="C50" s="459" t="s">
        <v>382</v>
      </c>
      <c r="D50" s="459" t="s">
        <v>283</v>
      </c>
    </row>
    <row r="51" spans="1:4">
      <c r="A51">
        <v>48</v>
      </c>
      <c r="B51" s="458" t="s">
        <v>383</v>
      </c>
      <c r="C51" s="459" t="s">
        <v>384</v>
      </c>
      <c r="D51" s="459" t="s">
        <v>305</v>
      </c>
    </row>
    <row r="52" spans="1:4">
      <c r="A52">
        <v>49</v>
      </c>
      <c r="B52" s="458" t="s">
        <v>385</v>
      </c>
      <c r="C52" s="459" t="s">
        <v>386</v>
      </c>
      <c r="D52" s="459" t="s">
        <v>283</v>
      </c>
    </row>
    <row r="53" spans="1:4">
      <c r="A53">
        <v>50</v>
      </c>
      <c r="B53" s="458" t="s">
        <v>387</v>
      </c>
      <c r="C53" s="459" t="s">
        <v>388</v>
      </c>
      <c r="D53" s="459" t="s">
        <v>283</v>
      </c>
    </row>
    <row r="54" spans="1:4">
      <c r="A54">
        <v>51</v>
      </c>
      <c r="B54" s="458" t="s">
        <v>389</v>
      </c>
      <c r="C54" s="459" t="s">
        <v>390</v>
      </c>
      <c r="D54" s="459" t="s">
        <v>305</v>
      </c>
    </row>
    <row r="55" spans="1:4">
      <c r="A55">
        <v>52</v>
      </c>
      <c r="B55" s="458" t="s">
        <v>391</v>
      </c>
      <c r="C55" s="459" t="s">
        <v>392</v>
      </c>
      <c r="D55" s="459" t="s">
        <v>283</v>
      </c>
    </row>
    <row r="56" spans="1:4">
      <c r="A56">
        <v>53</v>
      </c>
      <c r="B56" s="458" t="s">
        <v>393</v>
      </c>
      <c r="C56" s="459" t="s">
        <v>394</v>
      </c>
      <c r="D56" s="459" t="s">
        <v>317</v>
      </c>
    </row>
    <row r="57" spans="1:4">
      <c r="A57">
        <v>54</v>
      </c>
      <c r="B57" s="458" t="s">
        <v>395</v>
      </c>
      <c r="C57" s="459" t="s">
        <v>396</v>
      </c>
      <c r="D57" s="459" t="s">
        <v>283</v>
      </c>
    </row>
    <row r="58" spans="1:4">
      <c r="A58">
        <v>55</v>
      </c>
      <c r="B58" s="458" t="s">
        <v>397</v>
      </c>
      <c r="C58" s="459" t="s">
        <v>398</v>
      </c>
      <c r="D58" s="459" t="s">
        <v>296</v>
      </c>
    </row>
    <row r="59" spans="1:4">
      <c r="A59">
        <v>56</v>
      </c>
      <c r="B59" s="458" t="s">
        <v>399</v>
      </c>
      <c r="C59" s="459" t="s">
        <v>400</v>
      </c>
      <c r="D59" s="459" t="s">
        <v>283</v>
      </c>
    </row>
    <row r="60" spans="1:4">
      <c r="A60">
        <v>57</v>
      </c>
      <c r="B60" s="458" t="s">
        <v>401</v>
      </c>
      <c r="C60" s="459" t="s">
        <v>402</v>
      </c>
      <c r="D60" s="459" t="s">
        <v>283</v>
      </c>
    </row>
    <row r="61" spans="1:4">
      <c r="A61">
        <v>58</v>
      </c>
      <c r="B61" s="458" t="s">
        <v>403</v>
      </c>
      <c r="C61" s="459" t="s">
        <v>404</v>
      </c>
      <c r="D61" s="459" t="s">
        <v>283</v>
      </c>
    </row>
    <row r="62" spans="1:4">
      <c r="A62">
        <v>59</v>
      </c>
      <c r="B62" s="458" t="s">
        <v>405</v>
      </c>
      <c r="C62" s="459" t="s">
        <v>406</v>
      </c>
      <c r="D62" s="459" t="s">
        <v>283</v>
      </c>
    </row>
    <row r="63" spans="1:4">
      <c r="A63">
        <v>60</v>
      </c>
      <c r="B63" s="458" t="s">
        <v>407</v>
      </c>
      <c r="C63" s="459" t="s">
        <v>408</v>
      </c>
      <c r="D63" s="459" t="s">
        <v>283</v>
      </c>
    </row>
    <row r="64" spans="1:4">
      <c r="A64">
        <v>61</v>
      </c>
      <c r="B64" s="458" t="s">
        <v>409</v>
      </c>
      <c r="C64" s="459" t="s">
        <v>410</v>
      </c>
      <c r="D64" s="459" t="s">
        <v>283</v>
      </c>
    </row>
    <row r="65" spans="1:4">
      <c r="A65">
        <v>62</v>
      </c>
      <c r="B65" s="458" t="s">
        <v>411</v>
      </c>
      <c r="C65" s="459" t="s">
        <v>412</v>
      </c>
      <c r="D65" s="459" t="s">
        <v>283</v>
      </c>
    </row>
    <row r="66" spans="1:4">
      <c r="A66">
        <v>63</v>
      </c>
      <c r="B66" s="458" t="s">
        <v>413</v>
      </c>
      <c r="C66" s="459" t="s">
        <v>414</v>
      </c>
      <c r="D66" s="459" t="s">
        <v>296</v>
      </c>
    </row>
    <row r="67" spans="1:4">
      <c r="A67">
        <v>64</v>
      </c>
      <c r="B67" s="458" t="s">
        <v>415</v>
      </c>
      <c r="C67" s="459" t="s">
        <v>416</v>
      </c>
      <c r="D67" s="459" t="s">
        <v>317</v>
      </c>
    </row>
    <row r="68" spans="1:4">
      <c r="A68">
        <v>65</v>
      </c>
      <c r="B68" s="458" t="s">
        <v>417</v>
      </c>
      <c r="C68" s="459" t="s">
        <v>418</v>
      </c>
      <c r="D68" s="459" t="s">
        <v>283</v>
      </c>
    </row>
    <row r="69" spans="1:4">
      <c r="A69">
        <v>66</v>
      </c>
      <c r="B69" s="458" t="s">
        <v>419</v>
      </c>
      <c r="C69" s="459" t="s">
        <v>420</v>
      </c>
      <c r="D69" s="459" t="s">
        <v>283</v>
      </c>
    </row>
    <row r="70" spans="1:4">
      <c r="A70">
        <v>67</v>
      </c>
      <c r="B70" s="458" t="s">
        <v>421</v>
      </c>
      <c r="C70" s="459" t="s">
        <v>422</v>
      </c>
      <c r="D70" s="459" t="s">
        <v>283</v>
      </c>
    </row>
    <row r="71" spans="1:4">
      <c r="A71">
        <v>68</v>
      </c>
      <c r="B71" s="458" t="s">
        <v>423</v>
      </c>
      <c r="C71" s="459" t="s">
        <v>424</v>
      </c>
      <c r="D71" s="459" t="s">
        <v>296</v>
      </c>
    </row>
    <row r="72" spans="1:4">
      <c r="A72">
        <v>69</v>
      </c>
      <c r="B72" s="458" t="s">
        <v>425</v>
      </c>
      <c r="C72" s="459" t="s">
        <v>426</v>
      </c>
      <c r="D72" s="459" t="s">
        <v>283</v>
      </c>
    </row>
    <row r="73" spans="1:4">
      <c r="A73">
        <v>70</v>
      </c>
      <c r="B73" s="458" t="s">
        <v>427</v>
      </c>
      <c r="C73" s="459" t="s">
        <v>428</v>
      </c>
      <c r="D73" s="459" t="s">
        <v>283</v>
      </c>
    </row>
    <row r="74" spans="1:4">
      <c r="A74">
        <v>71</v>
      </c>
      <c r="B74" s="458" t="s">
        <v>429</v>
      </c>
      <c r="C74" s="459" t="s">
        <v>430</v>
      </c>
      <c r="D74" s="459" t="s">
        <v>291</v>
      </c>
    </row>
    <row r="75" spans="1:4">
      <c r="A75">
        <v>72</v>
      </c>
      <c r="B75" s="458" t="s">
        <v>431</v>
      </c>
      <c r="C75" s="459" t="s">
        <v>432</v>
      </c>
      <c r="D75" s="459" t="s">
        <v>283</v>
      </c>
    </row>
    <row r="76" spans="1:4">
      <c r="A76">
        <v>73</v>
      </c>
      <c r="B76" s="458" t="s">
        <v>433</v>
      </c>
      <c r="C76" s="459" t="s">
        <v>434</v>
      </c>
      <c r="D76" s="459" t="s">
        <v>283</v>
      </c>
    </row>
    <row r="77" spans="1:4">
      <c r="A77">
        <v>74</v>
      </c>
      <c r="B77" s="458" t="s">
        <v>435</v>
      </c>
      <c r="C77" s="459" t="s">
        <v>436</v>
      </c>
      <c r="D77" s="459" t="s">
        <v>288</v>
      </c>
    </row>
    <row r="78" spans="1:4">
      <c r="A78">
        <v>75</v>
      </c>
      <c r="B78" s="458" t="s">
        <v>437</v>
      </c>
      <c r="C78" s="459" t="s">
        <v>438</v>
      </c>
      <c r="D78" s="459" t="s">
        <v>283</v>
      </c>
    </row>
    <row r="79" spans="1:4">
      <c r="A79">
        <v>76</v>
      </c>
      <c r="B79" s="458" t="s">
        <v>439</v>
      </c>
      <c r="C79" s="459" t="s">
        <v>440</v>
      </c>
      <c r="D79" s="459" t="s">
        <v>283</v>
      </c>
    </row>
    <row r="80" spans="1:4">
      <c r="A80">
        <v>77</v>
      </c>
      <c r="B80" s="458" t="s">
        <v>441</v>
      </c>
      <c r="C80" s="459" t="s">
        <v>442</v>
      </c>
      <c r="D80" s="459" t="s">
        <v>283</v>
      </c>
    </row>
    <row r="81" spans="1:4">
      <c r="A81">
        <v>78</v>
      </c>
      <c r="B81" s="458" t="s">
        <v>443</v>
      </c>
      <c r="C81" s="459" t="s">
        <v>444</v>
      </c>
      <c r="D81" s="459" t="s">
        <v>296</v>
      </c>
    </row>
    <row r="82" spans="1:4">
      <c r="A82">
        <v>79</v>
      </c>
      <c r="B82" s="458" t="s">
        <v>445</v>
      </c>
      <c r="C82" s="459" t="s">
        <v>446</v>
      </c>
      <c r="D82" s="459" t="s">
        <v>283</v>
      </c>
    </row>
    <row r="83" spans="1:4">
      <c r="A83">
        <v>80</v>
      </c>
      <c r="B83" s="458" t="s">
        <v>447</v>
      </c>
      <c r="C83" s="459" t="s">
        <v>448</v>
      </c>
      <c r="D83" s="459" t="s">
        <v>283</v>
      </c>
    </row>
    <row r="84" spans="1:4">
      <c r="A84">
        <v>81</v>
      </c>
      <c r="B84" s="458" t="s">
        <v>449</v>
      </c>
      <c r="C84" s="459" t="s">
        <v>450</v>
      </c>
      <c r="D84" s="459" t="s">
        <v>291</v>
      </c>
    </row>
    <row r="85" spans="1:4">
      <c r="A85">
        <v>82</v>
      </c>
      <c r="B85" s="458" t="s">
        <v>451</v>
      </c>
      <c r="C85" s="459" t="s">
        <v>452</v>
      </c>
      <c r="D85" s="459" t="s">
        <v>283</v>
      </c>
    </row>
    <row r="86" spans="1:4">
      <c r="A86">
        <v>83</v>
      </c>
      <c r="B86" s="458" t="s">
        <v>453</v>
      </c>
      <c r="C86" s="459" t="s">
        <v>454</v>
      </c>
      <c r="D86" s="459" t="s">
        <v>296</v>
      </c>
    </row>
    <row r="87" spans="1:4">
      <c r="A87">
        <v>84</v>
      </c>
      <c r="B87" s="458" t="s">
        <v>455</v>
      </c>
      <c r="C87" s="459" t="s">
        <v>456</v>
      </c>
      <c r="D87" s="459" t="s">
        <v>283</v>
      </c>
    </row>
    <row r="88" spans="1:4">
      <c r="A88">
        <v>85</v>
      </c>
      <c r="B88" s="458" t="s">
        <v>457</v>
      </c>
      <c r="C88" s="459" t="s">
        <v>458</v>
      </c>
      <c r="D88" s="459" t="s">
        <v>283</v>
      </c>
    </row>
    <row r="89" spans="1:4">
      <c r="A89">
        <v>86</v>
      </c>
      <c r="B89" s="458" t="s">
        <v>459</v>
      </c>
      <c r="C89" s="459" t="s">
        <v>460</v>
      </c>
      <c r="D89" s="459" t="s">
        <v>288</v>
      </c>
    </row>
    <row r="90" spans="1:4">
      <c r="A90">
        <v>87</v>
      </c>
      <c r="B90" s="458" t="s">
        <v>461</v>
      </c>
      <c r="C90" s="459" t="s">
        <v>462</v>
      </c>
      <c r="D90" s="459" t="s">
        <v>288</v>
      </c>
    </row>
    <row r="91" spans="1:4">
      <c r="A91">
        <v>88</v>
      </c>
      <c r="B91" s="458" t="s">
        <v>463</v>
      </c>
      <c r="C91" s="459" t="s">
        <v>464</v>
      </c>
      <c r="D91" s="459" t="s">
        <v>283</v>
      </c>
    </row>
    <row r="92" spans="1:4">
      <c r="A92">
        <v>89</v>
      </c>
      <c r="B92" s="458" t="s">
        <v>465</v>
      </c>
      <c r="C92" s="459" t="s">
        <v>466</v>
      </c>
      <c r="D92" s="459" t="s">
        <v>283</v>
      </c>
    </row>
    <row r="93" spans="1:4">
      <c r="A93">
        <v>90</v>
      </c>
      <c r="B93" s="458" t="s">
        <v>467</v>
      </c>
      <c r="C93" s="459" t="s">
        <v>468</v>
      </c>
      <c r="D93" s="459" t="s">
        <v>283</v>
      </c>
    </row>
    <row r="94" spans="1:4">
      <c r="A94">
        <v>91</v>
      </c>
      <c r="B94" s="458" t="s">
        <v>469</v>
      </c>
      <c r="C94" s="459" t="s">
        <v>470</v>
      </c>
      <c r="D94" s="459" t="s">
        <v>283</v>
      </c>
    </row>
    <row r="95" spans="1:4">
      <c r="A95">
        <v>92</v>
      </c>
      <c r="B95" s="458" t="s">
        <v>471</v>
      </c>
      <c r="C95" s="459" t="s">
        <v>472</v>
      </c>
      <c r="D95" s="459" t="s">
        <v>283</v>
      </c>
    </row>
    <row r="96" spans="1:4">
      <c r="A96">
        <v>93</v>
      </c>
      <c r="B96" s="458" t="s">
        <v>473</v>
      </c>
      <c r="C96" s="459" t="s">
        <v>474</v>
      </c>
      <c r="D96" s="459" t="s">
        <v>283</v>
      </c>
    </row>
    <row r="97" spans="1:4">
      <c r="A97">
        <v>94</v>
      </c>
      <c r="B97" s="458" t="s">
        <v>475</v>
      </c>
      <c r="C97" s="459" t="s">
        <v>476</v>
      </c>
      <c r="D97" s="459" t="s">
        <v>288</v>
      </c>
    </row>
    <row r="98" spans="1:4">
      <c r="A98">
        <v>95</v>
      </c>
      <c r="B98" s="458" t="s">
        <v>477</v>
      </c>
      <c r="C98" s="459" t="s">
        <v>478</v>
      </c>
      <c r="D98" s="459" t="s">
        <v>283</v>
      </c>
    </row>
    <row r="99" spans="1:4">
      <c r="A99">
        <v>96</v>
      </c>
      <c r="B99" s="458" t="s">
        <v>479</v>
      </c>
      <c r="C99" s="459" t="s">
        <v>480</v>
      </c>
      <c r="D99" s="459" t="s">
        <v>291</v>
      </c>
    </row>
    <row r="100" spans="1:4">
      <c r="A100">
        <v>97</v>
      </c>
      <c r="B100" s="458" t="s">
        <v>481</v>
      </c>
      <c r="C100" s="459" t="s">
        <v>482</v>
      </c>
      <c r="D100" s="459" t="s">
        <v>283</v>
      </c>
    </row>
    <row r="101" spans="1:4">
      <c r="A101">
        <v>98</v>
      </c>
      <c r="B101" s="458" t="s">
        <v>483</v>
      </c>
      <c r="C101" s="459" t="s">
        <v>484</v>
      </c>
      <c r="D101" s="459" t="s">
        <v>334</v>
      </c>
    </row>
    <row r="102" spans="1:4">
      <c r="A102">
        <v>99</v>
      </c>
      <c r="B102" s="458" t="s">
        <v>485</v>
      </c>
      <c r="C102" s="459" t="s">
        <v>486</v>
      </c>
      <c r="D102" s="459" t="s">
        <v>283</v>
      </c>
    </row>
    <row r="103" spans="1:4">
      <c r="A103">
        <v>100</v>
      </c>
      <c r="B103" s="458" t="s">
        <v>487</v>
      </c>
      <c r="C103" s="459" t="s">
        <v>488</v>
      </c>
      <c r="D103" s="459" t="s">
        <v>283</v>
      </c>
    </row>
    <row r="104" spans="1:4">
      <c r="A104">
        <v>101</v>
      </c>
      <c r="B104" s="458" t="s">
        <v>489</v>
      </c>
      <c r="C104" s="459" t="s">
        <v>490</v>
      </c>
      <c r="D104" s="459" t="s">
        <v>283</v>
      </c>
    </row>
    <row r="105" spans="1:4">
      <c r="A105">
        <v>102</v>
      </c>
      <c r="B105" s="458" t="s">
        <v>491</v>
      </c>
      <c r="C105" s="459" t="s">
        <v>492</v>
      </c>
      <c r="D105" s="459" t="s">
        <v>283</v>
      </c>
    </row>
    <row r="106" spans="1:4">
      <c r="A106">
        <v>103</v>
      </c>
      <c r="B106" s="458" t="s">
        <v>493</v>
      </c>
      <c r="C106" s="459" t="s">
        <v>494</v>
      </c>
      <c r="D106" s="459" t="s">
        <v>283</v>
      </c>
    </row>
    <row r="107" spans="1:4">
      <c r="A107">
        <v>104</v>
      </c>
      <c r="B107" s="458" t="s">
        <v>495</v>
      </c>
      <c r="C107" s="459" t="s">
        <v>496</v>
      </c>
      <c r="D107" s="459" t="s">
        <v>283</v>
      </c>
    </row>
    <row r="108" spans="1:4">
      <c r="A108">
        <v>105</v>
      </c>
      <c r="B108" s="458" t="s">
        <v>497</v>
      </c>
      <c r="C108" s="459" t="s">
        <v>498</v>
      </c>
      <c r="D108" s="459" t="s">
        <v>283</v>
      </c>
    </row>
    <row r="109" spans="1:4">
      <c r="A109">
        <v>106</v>
      </c>
      <c r="B109" s="458" t="s">
        <v>499</v>
      </c>
      <c r="C109" s="459" t="s">
        <v>500</v>
      </c>
      <c r="D109" s="459" t="s">
        <v>283</v>
      </c>
    </row>
    <row r="110" spans="1:4">
      <c r="A110">
        <v>107</v>
      </c>
      <c r="B110" s="458" t="s">
        <v>501</v>
      </c>
      <c r="C110" s="459" t="s">
        <v>502</v>
      </c>
      <c r="D110" s="459" t="s">
        <v>283</v>
      </c>
    </row>
    <row r="111" spans="1:4">
      <c r="A111">
        <v>108</v>
      </c>
      <c r="B111" s="458" t="s">
        <v>503</v>
      </c>
      <c r="C111" s="459" t="s">
        <v>504</v>
      </c>
      <c r="D111" s="459" t="s">
        <v>283</v>
      </c>
    </row>
    <row r="112" spans="1:4">
      <c r="A112">
        <v>109</v>
      </c>
      <c r="B112" s="458" t="s">
        <v>505</v>
      </c>
      <c r="C112" s="459" t="s">
        <v>506</v>
      </c>
      <c r="D112" s="459" t="s">
        <v>317</v>
      </c>
    </row>
    <row r="113" spans="1:4">
      <c r="A113">
        <v>110</v>
      </c>
      <c r="B113" s="458" t="s">
        <v>507</v>
      </c>
      <c r="C113" s="459" t="s">
        <v>508</v>
      </c>
      <c r="D113" s="459" t="s">
        <v>283</v>
      </c>
    </row>
    <row r="114" spans="1:4">
      <c r="A114">
        <v>111</v>
      </c>
      <c r="B114" s="458" t="s">
        <v>509</v>
      </c>
      <c r="C114" s="459" t="s">
        <v>510</v>
      </c>
      <c r="D114" s="459" t="s">
        <v>283</v>
      </c>
    </row>
    <row r="115" spans="1:4">
      <c r="A115">
        <v>112</v>
      </c>
      <c r="B115" s="458" t="s">
        <v>511</v>
      </c>
      <c r="C115" s="459" t="s">
        <v>512</v>
      </c>
      <c r="D115" s="459" t="s">
        <v>283</v>
      </c>
    </row>
    <row r="116" spans="1:4">
      <c r="A116">
        <v>113</v>
      </c>
      <c r="B116" s="458" t="s">
        <v>513</v>
      </c>
      <c r="C116" s="459" t="s">
        <v>514</v>
      </c>
      <c r="D116" s="459" t="s">
        <v>334</v>
      </c>
    </row>
    <row r="117" spans="1:4">
      <c r="A117">
        <v>114</v>
      </c>
      <c r="B117" s="458" t="s">
        <v>515</v>
      </c>
      <c r="C117" s="459" t="s">
        <v>516</v>
      </c>
      <c r="D117" s="459" t="s">
        <v>283</v>
      </c>
    </row>
    <row r="118" spans="1:4">
      <c r="A118">
        <v>115</v>
      </c>
      <c r="B118" s="458" t="s">
        <v>517</v>
      </c>
      <c r="C118" s="459" t="s">
        <v>518</v>
      </c>
      <c r="D118" s="459" t="s">
        <v>283</v>
      </c>
    </row>
    <row r="119" spans="1:4">
      <c r="A119">
        <v>116</v>
      </c>
      <c r="B119" s="458" t="s">
        <v>519</v>
      </c>
      <c r="C119" s="459" t="s">
        <v>520</v>
      </c>
      <c r="D119" s="459" t="s">
        <v>288</v>
      </c>
    </row>
    <row r="120" spans="1:4">
      <c r="A120">
        <v>117</v>
      </c>
      <c r="B120" s="458" t="s">
        <v>521</v>
      </c>
      <c r="C120" s="459" t="s">
        <v>522</v>
      </c>
      <c r="D120" s="459" t="s">
        <v>283</v>
      </c>
    </row>
    <row r="121" spans="1:4">
      <c r="A121">
        <v>118</v>
      </c>
      <c r="B121" s="458" t="s">
        <v>523</v>
      </c>
      <c r="C121" s="459" t="s">
        <v>524</v>
      </c>
      <c r="D121" s="459" t="s">
        <v>291</v>
      </c>
    </row>
    <row r="122" spans="1:4">
      <c r="A122">
        <v>119</v>
      </c>
      <c r="B122" s="458" t="s">
        <v>525</v>
      </c>
      <c r="C122" s="459" t="s">
        <v>526</v>
      </c>
      <c r="D122" s="459" t="s">
        <v>283</v>
      </c>
    </row>
    <row r="123" spans="1:4">
      <c r="A123">
        <v>120</v>
      </c>
      <c r="B123" s="458" t="s">
        <v>527</v>
      </c>
      <c r="C123" s="459" t="s">
        <v>528</v>
      </c>
      <c r="D123" s="459" t="s">
        <v>291</v>
      </c>
    </row>
    <row r="124" spans="1:4">
      <c r="A124">
        <v>121</v>
      </c>
      <c r="B124" s="458" t="s">
        <v>529</v>
      </c>
      <c r="C124" s="459" t="s">
        <v>530</v>
      </c>
      <c r="D124" s="459" t="s">
        <v>283</v>
      </c>
    </row>
    <row r="125" spans="1:4">
      <c r="A125">
        <v>122</v>
      </c>
      <c r="B125" s="458" t="s">
        <v>531</v>
      </c>
      <c r="C125" s="459" t="s">
        <v>532</v>
      </c>
      <c r="D125" s="459" t="s">
        <v>283</v>
      </c>
    </row>
    <row r="126" spans="1:4">
      <c r="A126">
        <v>123</v>
      </c>
      <c r="B126" s="458" t="s">
        <v>533</v>
      </c>
      <c r="C126" s="459" t="s">
        <v>534</v>
      </c>
      <c r="D126" s="459" t="s">
        <v>283</v>
      </c>
    </row>
    <row r="127" spans="1:4">
      <c r="A127">
        <v>124</v>
      </c>
      <c r="B127" s="458" t="s">
        <v>535</v>
      </c>
      <c r="C127" s="459" t="s">
        <v>536</v>
      </c>
      <c r="D127" s="459" t="s">
        <v>283</v>
      </c>
    </row>
    <row r="128" spans="1:4">
      <c r="A128">
        <v>125</v>
      </c>
      <c r="B128" s="458" t="s">
        <v>537</v>
      </c>
      <c r="C128" s="459" t="s">
        <v>538</v>
      </c>
      <c r="D128" s="459" t="s">
        <v>283</v>
      </c>
    </row>
    <row r="129" spans="1:4">
      <c r="A129">
        <v>126</v>
      </c>
      <c r="B129" s="458" t="s">
        <v>539</v>
      </c>
      <c r="C129" s="459" t="s">
        <v>540</v>
      </c>
      <c r="D129" s="459" t="s">
        <v>283</v>
      </c>
    </row>
    <row r="130" spans="1:4">
      <c r="A130">
        <v>127</v>
      </c>
      <c r="B130" s="458" t="s">
        <v>541</v>
      </c>
      <c r="C130" s="459" t="s">
        <v>542</v>
      </c>
      <c r="D130" s="459" t="s">
        <v>283</v>
      </c>
    </row>
    <row r="131" spans="1:4">
      <c r="A131">
        <v>128</v>
      </c>
      <c r="B131" s="458" t="s">
        <v>543</v>
      </c>
      <c r="C131" s="459" t="s">
        <v>544</v>
      </c>
      <c r="D131" s="459" t="s">
        <v>283</v>
      </c>
    </row>
    <row r="132" spans="1:4">
      <c r="A132">
        <v>129</v>
      </c>
      <c r="B132" s="458" t="s">
        <v>545</v>
      </c>
      <c r="C132" s="459" t="s">
        <v>546</v>
      </c>
      <c r="D132" s="459" t="s">
        <v>283</v>
      </c>
    </row>
    <row r="133" spans="1:4">
      <c r="A133">
        <v>130</v>
      </c>
      <c r="B133" s="458" t="s">
        <v>547</v>
      </c>
      <c r="C133" s="459" t="s">
        <v>548</v>
      </c>
      <c r="D133" s="459" t="s">
        <v>283</v>
      </c>
    </row>
    <row r="134" spans="1:4">
      <c r="A134">
        <v>131</v>
      </c>
      <c r="B134" s="458" t="s">
        <v>549</v>
      </c>
      <c r="C134" s="459" t="s">
        <v>550</v>
      </c>
      <c r="D134" s="459" t="s">
        <v>283</v>
      </c>
    </row>
    <row r="135" spans="1:4">
      <c r="A135">
        <v>132</v>
      </c>
      <c r="B135" s="458" t="s">
        <v>551</v>
      </c>
      <c r="C135" s="459" t="s">
        <v>552</v>
      </c>
      <c r="D135" s="459" t="s">
        <v>283</v>
      </c>
    </row>
    <row r="136" spans="1:4">
      <c r="A136">
        <v>133</v>
      </c>
      <c r="B136" s="458" t="s">
        <v>553</v>
      </c>
      <c r="C136" s="459" t="s">
        <v>554</v>
      </c>
      <c r="D136" s="459" t="s">
        <v>283</v>
      </c>
    </row>
    <row r="137" spans="1:4">
      <c r="A137">
        <v>134</v>
      </c>
      <c r="B137" s="458" t="s">
        <v>555</v>
      </c>
      <c r="C137" s="459" t="s">
        <v>556</v>
      </c>
      <c r="D137" s="459" t="s">
        <v>283</v>
      </c>
    </row>
    <row r="138" spans="1:4">
      <c r="A138">
        <v>135</v>
      </c>
      <c r="B138" s="458" t="s">
        <v>557</v>
      </c>
      <c r="C138" s="459" t="s">
        <v>558</v>
      </c>
      <c r="D138" s="459" t="s">
        <v>283</v>
      </c>
    </row>
    <row r="139" spans="1:4">
      <c r="A139">
        <v>136</v>
      </c>
      <c r="B139" s="458" t="s">
        <v>559</v>
      </c>
      <c r="C139" s="459" t="s">
        <v>560</v>
      </c>
      <c r="D139" s="459" t="s">
        <v>283</v>
      </c>
    </row>
    <row r="140" spans="1:4">
      <c r="A140">
        <v>137</v>
      </c>
      <c r="B140" s="458" t="s">
        <v>561</v>
      </c>
      <c r="C140" s="459" t="s">
        <v>562</v>
      </c>
      <c r="D140" s="459" t="s">
        <v>283</v>
      </c>
    </row>
    <row r="141" spans="1:4">
      <c r="A141">
        <v>138</v>
      </c>
      <c r="B141" s="458" t="s">
        <v>563</v>
      </c>
      <c r="C141" s="459" t="s">
        <v>564</v>
      </c>
      <c r="D141" s="459" t="s">
        <v>283</v>
      </c>
    </row>
    <row r="142" spans="1:4">
      <c r="A142">
        <v>139</v>
      </c>
      <c r="B142" s="458" t="s">
        <v>565</v>
      </c>
      <c r="C142" s="459" t="s">
        <v>566</v>
      </c>
      <c r="D142" s="459" t="s">
        <v>283</v>
      </c>
    </row>
    <row r="143" spans="1:4">
      <c r="A143">
        <v>140</v>
      </c>
      <c r="B143" s="458" t="s">
        <v>567</v>
      </c>
      <c r="C143" s="459" t="s">
        <v>568</v>
      </c>
      <c r="D143" s="459" t="s">
        <v>288</v>
      </c>
    </row>
    <row r="144" spans="1:4">
      <c r="A144">
        <v>141</v>
      </c>
      <c r="B144" s="458" t="s">
        <v>569</v>
      </c>
      <c r="C144" s="459" t="s">
        <v>570</v>
      </c>
      <c r="D144" s="459" t="s">
        <v>291</v>
      </c>
    </row>
    <row r="145" spans="1:4">
      <c r="A145">
        <v>142</v>
      </c>
      <c r="B145" s="458" t="s">
        <v>571</v>
      </c>
      <c r="C145" s="459" t="s">
        <v>572</v>
      </c>
      <c r="D145" s="459" t="s">
        <v>283</v>
      </c>
    </row>
    <row r="146" spans="1:4">
      <c r="A146">
        <v>143</v>
      </c>
      <c r="B146" s="458" t="s">
        <v>573</v>
      </c>
      <c r="C146" s="459" t="s">
        <v>574</v>
      </c>
      <c r="D146" s="459" t="s">
        <v>288</v>
      </c>
    </row>
    <row r="147" spans="1:4">
      <c r="A147">
        <v>144</v>
      </c>
      <c r="B147" s="458" t="s">
        <v>575</v>
      </c>
      <c r="C147" s="459" t="s">
        <v>576</v>
      </c>
      <c r="D147" s="459" t="s">
        <v>305</v>
      </c>
    </row>
    <row r="148" spans="1:4">
      <c r="A148">
        <v>145</v>
      </c>
      <c r="B148" s="458" t="s">
        <v>577</v>
      </c>
      <c r="C148" s="459" t="s">
        <v>578</v>
      </c>
      <c r="D148" s="459" t="s">
        <v>296</v>
      </c>
    </row>
    <row r="149" spans="1:4">
      <c r="A149">
        <v>146</v>
      </c>
      <c r="B149" s="458" t="s">
        <v>579</v>
      </c>
      <c r="C149" s="459" t="s">
        <v>580</v>
      </c>
      <c r="D149" s="459" t="s">
        <v>334</v>
      </c>
    </row>
    <row r="150" spans="1:4">
      <c r="A150">
        <v>147</v>
      </c>
      <c r="B150" s="458" t="s">
        <v>581</v>
      </c>
      <c r="C150" s="459" t="s">
        <v>582</v>
      </c>
      <c r="D150" s="459" t="s">
        <v>305</v>
      </c>
    </row>
    <row r="151" spans="1:4">
      <c r="A151">
        <v>148</v>
      </c>
      <c r="B151" s="458" t="s">
        <v>583</v>
      </c>
      <c r="C151" s="459" t="s">
        <v>584</v>
      </c>
      <c r="D151" s="459" t="s">
        <v>296</v>
      </c>
    </row>
    <row r="152" spans="1:4">
      <c r="A152">
        <v>149</v>
      </c>
      <c r="B152" s="458" t="s">
        <v>585</v>
      </c>
      <c r="C152" s="459" t="s">
        <v>586</v>
      </c>
      <c r="D152" s="459" t="s">
        <v>305</v>
      </c>
    </row>
    <row r="153" spans="1:4">
      <c r="A153">
        <v>150</v>
      </c>
      <c r="B153" s="458" t="s">
        <v>587</v>
      </c>
      <c r="C153" s="459" t="s">
        <v>588</v>
      </c>
      <c r="D153" s="459" t="s">
        <v>334</v>
      </c>
    </row>
    <row r="154" spans="1:4">
      <c r="A154">
        <v>151</v>
      </c>
      <c r="B154" s="458" t="s">
        <v>589</v>
      </c>
      <c r="C154" s="459" t="s">
        <v>590</v>
      </c>
      <c r="D154" s="459" t="s">
        <v>296</v>
      </c>
    </row>
    <row r="155" spans="1:4">
      <c r="A155">
        <v>152</v>
      </c>
      <c r="B155" s="458" t="s">
        <v>591</v>
      </c>
      <c r="C155" s="459" t="s">
        <v>592</v>
      </c>
      <c r="D155" s="459" t="s">
        <v>288</v>
      </c>
    </row>
    <row r="156" spans="1:4">
      <c r="A156">
        <v>153</v>
      </c>
      <c r="B156" s="458" t="s">
        <v>593</v>
      </c>
      <c r="C156" s="459" t="s">
        <v>594</v>
      </c>
      <c r="D156" s="459" t="s">
        <v>291</v>
      </c>
    </row>
    <row r="157" spans="1:4">
      <c r="A157">
        <v>154</v>
      </c>
      <c r="B157" s="458" t="s">
        <v>595</v>
      </c>
      <c r="C157" s="459" t="s">
        <v>596</v>
      </c>
      <c r="D157" s="459" t="s">
        <v>283</v>
      </c>
    </row>
    <row r="158" spans="1:4">
      <c r="A158">
        <v>155</v>
      </c>
      <c r="B158" s="458" t="s">
        <v>597</v>
      </c>
      <c r="C158" s="459" t="s">
        <v>598</v>
      </c>
      <c r="D158" s="459" t="s">
        <v>283</v>
      </c>
    </row>
    <row r="159" spans="1:4">
      <c r="A159">
        <v>156</v>
      </c>
      <c r="B159" s="458" t="s">
        <v>599</v>
      </c>
      <c r="C159" s="459" t="s">
        <v>600</v>
      </c>
      <c r="D159" s="459" t="s">
        <v>283</v>
      </c>
    </row>
    <row r="160" spans="1:4">
      <c r="A160">
        <v>157</v>
      </c>
      <c r="B160" s="458" t="s">
        <v>601</v>
      </c>
      <c r="C160" s="459" t="s">
        <v>602</v>
      </c>
      <c r="D160" s="459" t="s">
        <v>291</v>
      </c>
    </row>
    <row r="161" spans="1:4">
      <c r="A161">
        <v>158</v>
      </c>
      <c r="B161" s="458" t="s">
        <v>603</v>
      </c>
      <c r="C161" s="459" t="s">
        <v>604</v>
      </c>
      <c r="D161" s="459" t="s">
        <v>296</v>
      </c>
    </row>
    <row r="162" spans="1:4">
      <c r="A162">
        <v>159</v>
      </c>
      <c r="B162" s="458" t="s">
        <v>605</v>
      </c>
      <c r="C162" s="459" t="s">
        <v>606</v>
      </c>
      <c r="D162" s="459" t="s">
        <v>283</v>
      </c>
    </row>
    <row r="163" spans="1:4">
      <c r="A163">
        <v>160</v>
      </c>
      <c r="B163" s="458" t="s">
        <v>607</v>
      </c>
      <c r="C163" s="459" t="s">
        <v>608</v>
      </c>
      <c r="D163" s="459" t="s">
        <v>296</v>
      </c>
    </row>
    <row r="164" spans="1:4">
      <c r="A164">
        <v>161</v>
      </c>
      <c r="B164" s="458" t="s">
        <v>609</v>
      </c>
      <c r="C164" s="459" t="s">
        <v>610</v>
      </c>
      <c r="D164" s="459" t="s">
        <v>296</v>
      </c>
    </row>
    <row r="165" spans="1:4">
      <c r="A165">
        <v>162</v>
      </c>
      <c r="B165" s="458" t="s">
        <v>611</v>
      </c>
      <c r="C165" s="459" t="s">
        <v>612</v>
      </c>
      <c r="D165" s="459" t="s">
        <v>296</v>
      </c>
    </row>
    <row r="166" spans="1:4">
      <c r="A166">
        <v>163</v>
      </c>
      <c r="B166" s="458" t="s">
        <v>613</v>
      </c>
      <c r="C166" s="459" t="s">
        <v>614</v>
      </c>
      <c r="D166" s="459" t="s">
        <v>283</v>
      </c>
    </row>
  </sheetData>
  <phoneticPr fontId="0" type="noConversion"/>
  <pageMargins left="0.78740157480314965" right="0.78740157480314965" top="0.59055118110236227" bottom="0.59055118110236227" header="0.51181102362204722" footer="0.51181102362204722"/>
  <pageSetup paperSize="9" scale="69" fitToHeight="2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pageSetUpPr fitToPage="1"/>
  </sheetPr>
  <dimension ref="A1:AR68"/>
  <sheetViews>
    <sheetView showZeros="0" zoomScale="40" zoomScaleNormal="75" zoomScaleSheetLayoutView="85" workbookViewId="0">
      <pane xSplit="3" ySplit="5" topLeftCell="E6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B7" sqref="B7"/>
    </sheetView>
  </sheetViews>
  <sheetFormatPr defaultColWidth="0" defaultRowHeight="12" zeroHeight="1"/>
  <cols>
    <col min="1" max="1" width="1.140625" style="42" customWidth="1"/>
    <col min="2" max="2" width="36.85546875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42" customWidth="1"/>
    <col min="46" max="16384" width="0" style="42" hidden="1"/>
  </cols>
  <sheetData>
    <row r="1" spans="1:44" ht="20.25">
      <c r="B1" s="450" t="s">
        <v>202</v>
      </c>
    </row>
    <row r="2" spans="1:44"/>
    <row r="3" spans="1:44" s="5" customFormat="1" ht="20.25">
      <c r="B3" s="451"/>
      <c r="C3" s="85"/>
      <c r="D3" s="212"/>
      <c r="E3" s="127"/>
      <c r="F3" s="86"/>
      <c r="G3" s="127"/>
      <c r="H3" s="86"/>
      <c r="I3" s="6"/>
      <c r="J3" s="41"/>
      <c r="K3" s="3"/>
      <c r="L3" s="3"/>
      <c r="M3" s="3"/>
      <c r="N3" s="3"/>
      <c r="O3" s="3"/>
      <c r="P3" s="4"/>
      <c r="Q3" s="69"/>
      <c r="AQ3" s="126"/>
    </row>
    <row r="4" spans="1:44" s="14" customFormat="1" ht="27.95" customHeight="1">
      <c r="A4" s="70"/>
      <c r="B4" s="16" t="s">
        <v>254</v>
      </c>
      <c r="C4" s="72"/>
      <c r="D4" s="490" t="s">
        <v>231</v>
      </c>
      <c r="E4" s="491"/>
      <c r="F4" s="491"/>
      <c r="G4" s="491"/>
      <c r="H4" s="491"/>
      <c r="I4" s="491"/>
      <c r="J4" s="491"/>
      <c r="K4" s="491"/>
      <c r="L4" s="491"/>
      <c r="M4" s="491"/>
      <c r="N4" s="491"/>
      <c r="O4" s="491"/>
      <c r="P4" s="491"/>
      <c r="Q4" s="491"/>
      <c r="R4" s="491"/>
      <c r="S4" s="491"/>
      <c r="T4" s="491"/>
      <c r="U4" s="491"/>
      <c r="V4" s="491"/>
      <c r="W4" s="491"/>
      <c r="X4" s="491"/>
      <c r="Y4" s="491"/>
      <c r="Z4" s="491"/>
      <c r="AA4" s="491"/>
      <c r="AB4" s="491"/>
      <c r="AC4" s="491"/>
      <c r="AD4" s="491"/>
      <c r="AE4" s="491"/>
      <c r="AF4" s="491"/>
      <c r="AG4" s="491"/>
      <c r="AH4" s="491"/>
      <c r="AI4" s="491"/>
      <c r="AJ4" s="491"/>
      <c r="AK4" s="491"/>
      <c r="AL4" s="491"/>
      <c r="AM4" s="491"/>
      <c r="AN4" s="491"/>
      <c r="AO4" s="491"/>
      <c r="AP4" s="491"/>
      <c r="AQ4" s="491"/>
      <c r="AR4" s="492"/>
    </row>
    <row r="5" spans="1:44" s="14" customFormat="1" ht="30.75" customHeight="1">
      <c r="A5" s="73"/>
      <c r="B5" s="74"/>
      <c r="C5" s="74"/>
      <c r="D5" s="367" t="s">
        <v>116</v>
      </c>
      <c r="E5" s="25" t="s">
        <v>11</v>
      </c>
      <c r="F5" s="25" t="s">
        <v>128</v>
      </c>
      <c r="G5" s="25" t="s">
        <v>117</v>
      </c>
      <c r="H5" s="25" t="s">
        <v>41</v>
      </c>
      <c r="I5" s="25" t="s">
        <v>10</v>
      </c>
      <c r="J5" s="25" t="s">
        <v>9</v>
      </c>
      <c r="K5" s="25" t="s">
        <v>115</v>
      </c>
      <c r="L5" s="25" t="s">
        <v>54</v>
      </c>
      <c r="M5" s="25" t="s">
        <v>118</v>
      </c>
      <c r="N5" s="25" t="s">
        <v>42</v>
      </c>
      <c r="O5" s="25" t="s">
        <v>39</v>
      </c>
      <c r="P5" s="25" t="s">
        <v>119</v>
      </c>
      <c r="Q5" s="25" t="s">
        <v>8</v>
      </c>
      <c r="R5" s="25" t="s">
        <v>43</v>
      </c>
      <c r="S5" s="25" t="s">
        <v>44</v>
      </c>
      <c r="T5" s="25" t="s">
        <v>55</v>
      </c>
      <c r="U5" s="25" t="s">
        <v>120</v>
      </c>
      <c r="V5" s="25" t="s">
        <v>56</v>
      </c>
      <c r="W5" s="25" t="s">
        <v>7</v>
      </c>
      <c r="X5" s="25" t="s">
        <v>45</v>
      </c>
      <c r="Y5" s="25" t="s">
        <v>121</v>
      </c>
      <c r="Z5" s="25" t="s">
        <v>122</v>
      </c>
      <c r="AA5" s="207" t="s">
        <v>46</v>
      </c>
      <c r="AB5" s="207" t="s">
        <v>123</v>
      </c>
      <c r="AC5" s="211" t="s">
        <v>60</v>
      </c>
      <c r="AD5" s="207" t="s">
        <v>57</v>
      </c>
      <c r="AE5" s="207" t="s">
        <v>124</v>
      </c>
      <c r="AF5" s="207" t="s">
        <v>47</v>
      </c>
      <c r="AG5" s="207" t="s">
        <v>48</v>
      </c>
      <c r="AH5" s="207" t="s">
        <v>129</v>
      </c>
      <c r="AI5" s="207" t="s">
        <v>49</v>
      </c>
      <c r="AJ5" s="207" t="s">
        <v>125</v>
      </c>
      <c r="AK5" s="207" t="s">
        <v>40</v>
      </c>
      <c r="AL5" s="207" t="s">
        <v>61</v>
      </c>
      <c r="AM5" s="207" t="s">
        <v>126</v>
      </c>
      <c r="AN5" s="207" t="s">
        <v>50</v>
      </c>
      <c r="AO5" s="207" t="s">
        <v>51</v>
      </c>
      <c r="AP5" s="207" t="s">
        <v>52</v>
      </c>
      <c r="AQ5" s="207" t="s">
        <v>53</v>
      </c>
      <c r="AR5" s="441" t="s">
        <v>176</v>
      </c>
    </row>
    <row r="6" spans="1:44" s="14" customFormat="1" ht="18" customHeight="1">
      <c r="A6" s="75"/>
      <c r="B6" s="28" t="s">
        <v>277</v>
      </c>
      <c r="C6" s="77"/>
      <c r="D6" s="115"/>
      <c r="E6" s="115"/>
      <c r="F6" s="115"/>
      <c r="G6" s="115"/>
      <c r="H6" s="115"/>
      <c r="I6" s="115"/>
      <c r="J6" s="115"/>
      <c r="K6" s="115"/>
      <c r="L6" s="115"/>
      <c r="M6" s="115"/>
      <c r="N6" s="115"/>
      <c r="O6" s="115"/>
      <c r="P6" s="115"/>
      <c r="Q6" s="115"/>
      <c r="R6" s="115"/>
      <c r="S6" s="115"/>
      <c r="T6" s="115"/>
      <c r="U6" s="115"/>
      <c r="V6" s="115"/>
      <c r="W6" s="115"/>
      <c r="X6" s="115"/>
      <c r="Y6" s="115"/>
      <c r="Z6" s="115"/>
      <c r="AA6" s="146"/>
      <c r="AB6" s="146"/>
      <c r="AC6" s="146"/>
      <c r="AD6" s="146"/>
      <c r="AE6" s="146"/>
      <c r="AF6" s="146"/>
      <c r="AG6" s="146"/>
      <c r="AH6" s="146"/>
      <c r="AI6" s="146"/>
      <c r="AJ6" s="146"/>
      <c r="AK6" s="146"/>
      <c r="AL6" s="146"/>
      <c r="AM6" s="146"/>
      <c r="AN6" s="146"/>
      <c r="AO6" s="146"/>
      <c r="AP6" s="146"/>
      <c r="AQ6" s="146"/>
      <c r="AR6" s="146"/>
    </row>
    <row r="7" spans="1:44" s="14" customFormat="1" ht="18" customHeight="1">
      <c r="A7" s="78"/>
      <c r="B7" s="12" t="s">
        <v>182</v>
      </c>
      <c r="C7" s="6"/>
      <c r="D7" s="122">
        <f>'A8'!D12</f>
        <v>0</v>
      </c>
      <c r="E7" s="122">
        <f>'A8'!E12</f>
        <v>0</v>
      </c>
      <c r="F7" s="122">
        <f>'A8'!F12</f>
        <v>0</v>
      </c>
      <c r="G7" s="122">
        <f>'A8'!G12</f>
        <v>0</v>
      </c>
      <c r="H7" s="122">
        <f>'A8'!H12</f>
        <v>0</v>
      </c>
      <c r="I7" s="122">
        <f>'A8'!I12</f>
        <v>0</v>
      </c>
      <c r="J7" s="122">
        <f>'A8'!J12</f>
        <v>0</v>
      </c>
      <c r="K7" s="122">
        <f>'A8'!K12</f>
        <v>0</v>
      </c>
      <c r="L7" s="122">
        <f>'A8'!L12</f>
        <v>0</v>
      </c>
      <c r="M7" s="122">
        <f>'A8'!M12</f>
        <v>0</v>
      </c>
      <c r="N7" s="122">
        <f>'A8'!N12</f>
        <v>0</v>
      </c>
      <c r="O7" s="122">
        <f>'A8'!O12</f>
        <v>0</v>
      </c>
      <c r="P7" s="122">
        <f>'A8'!P12</f>
        <v>0</v>
      </c>
      <c r="Q7" s="122">
        <f>'A8'!Q12</f>
        <v>0</v>
      </c>
      <c r="R7" s="122">
        <f>'A8'!R12</f>
        <v>0</v>
      </c>
      <c r="S7" s="122">
        <f>'A8'!S12</f>
        <v>0</v>
      </c>
      <c r="T7" s="122">
        <f>'A8'!T12</f>
        <v>0</v>
      </c>
      <c r="U7" s="122">
        <f>'A8'!U12</f>
        <v>0</v>
      </c>
      <c r="V7" s="122">
        <f>'A8'!V12</f>
        <v>0</v>
      </c>
      <c r="W7" s="122">
        <f>'A8'!W12</f>
        <v>0</v>
      </c>
      <c r="X7" s="122">
        <f>'A8'!X12</f>
        <v>0</v>
      </c>
      <c r="Y7" s="122">
        <f>'A8'!Y12</f>
        <v>0</v>
      </c>
      <c r="Z7" s="122">
        <f>'A8'!Z12</f>
        <v>0</v>
      </c>
      <c r="AA7" s="122">
        <f>'A8'!AA12</f>
        <v>0</v>
      </c>
      <c r="AB7" s="122">
        <f>'A8'!AB12</f>
        <v>0</v>
      </c>
      <c r="AC7" s="122">
        <f>'A8'!AC12</f>
        <v>0</v>
      </c>
      <c r="AD7" s="122">
        <f>'A8'!AD12</f>
        <v>0</v>
      </c>
      <c r="AE7" s="122">
        <f>'A8'!AE12</f>
        <v>0</v>
      </c>
      <c r="AF7" s="122">
        <f>'A8'!AF12</f>
        <v>0</v>
      </c>
      <c r="AG7" s="122">
        <f>'A8'!AG12</f>
        <v>0</v>
      </c>
      <c r="AH7" s="122">
        <f>'A8'!AH12</f>
        <v>0</v>
      </c>
      <c r="AI7" s="122">
        <f>'A8'!AI12</f>
        <v>0</v>
      </c>
      <c r="AJ7" s="122">
        <f>'A8'!AJ12</f>
        <v>0</v>
      </c>
      <c r="AK7" s="122">
        <f>'A8'!AK12</f>
        <v>0</v>
      </c>
      <c r="AL7" s="122">
        <f>'A8'!AL12</f>
        <v>0</v>
      </c>
      <c r="AM7" s="122">
        <f>'A8'!AM12</f>
        <v>0</v>
      </c>
      <c r="AN7" s="122">
        <f>'A8'!AN12</f>
        <v>0</v>
      </c>
      <c r="AO7" s="122">
        <f>'A8'!AO12</f>
        <v>0</v>
      </c>
      <c r="AP7" s="122">
        <f>'A8'!AP12</f>
        <v>0</v>
      </c>
      <c r="AQ7" s="122">
        <f>'A8'!AQ12</f>
        <v>0</v>
      </c>
      <c r="AR7" s="122">
        <f>'A8'!AR12</f>
        <v>0</v>
      </c>
    </row>
    <row r="8" spans="1:44" s="14" customFormat="1" ht="18" customHeight="1">
      <c r="A8" s="79"/>
      <c r="B8" s="31" t="s">
        <v>178</v>
      </c>
      <c r="C8" s="6"/>
      <c r="D8" s="122">
        <f>'A8'!D13</f>
        <v>0</v>
      </c>
      <c r="E8" s="122">
        <f>'A8'!E13</f>
        <v>0</v>
      </c>
      <c r="F8" s="122">
        <f>'A8'!F13</f>
        <v>0</v>
      </c>
      <c r="G8" s="122">
        <f>'A8'!G13</f>
        <v>0</v>
      </c>
      <c r="H8" s="122">
        <f>'A8'!H13</f>
        <v>0</v>
      </c>
      <c r="I8" s="122">
        <f>'A8'!I13</f>
        <v>0</v>
      </c>
      <c r="J8" s="122">
        <f>'A8'!J13</f>
        <v>0</v>
      </c>
      <c r="K8" s="122">
        <f>'A8'!K13</f>
        <v>0</v>
      </c>
      <c r="L8" s="122">
        <f>'A8'!L13</f>
        <v>0</v>
      </c>
      <c r="M8" s="122">
        <f>'A8'!M13</f>
        <v>0</v>
      </c>
      <c r="N8" s="122">
        <f>'A8'!N13</f>
        <v>0</v>
      </c>
      <c r="O8" s="122">
        <f>'A8'!O13</f>
        <v>0</v>
      </c>
      <c r="P8" s="122">
        <f>'A8'!P13</f>
        <v>0</v>
      </c>
      <c r="Q8" s="122">
        <f>'A8'!Q13</f>
        <v>0</v>
      </c>
      <c r="R8" s="122">
        <f>'A8'!R13</f>
        <v>0</v>
      </c>
      <c r="S8" s="122">
        <f>'A8'!S13</f>
        <v>0</v>
      </c>
      <c r="T8" s="122">
        <f>'A8'!T13</f>
        <v>0</v>
      </c>
      <c r="U8" s="122">
        <f>'A8'!U13</f>
        <v>0</v>
      </c>
      <c r="V8" s="122">
        <f>'A8'!V13</f>
        <v>0</v>
      </c>
      <c r="W8" s="122">
        <f>'A8'!W13</f>
        <v>0</v>
      </c>
      <c r="X8" s="122">
        <f>'A8'!X13</f>
        <v>0</v>
      </c>
      <c r="Y8" s="122">
        <f>'A8'!Y13</f>
        <v>0</v>
      </c>
      <c r="Z8" s="122">
        <f>'A8'!Z13</f>
        <v>0</v>
      </c>
      <c r="AA8" s="122">
        <f>'A8'!AA13</f>
        <v>0</v>
      </c>
      <c r="AB8" s="122">
        <f>'A8'!AB13</f>
        <v>0</v>
      </c>
      <c r="AC8" s="122">
        <f>'A8'!AC13</f>
        <v>0</v>
      </c>
      <c r="AD8" s="122">
        <f>'A8'!AD13</f>
        <v>0</v>
      </c>
      <c r="AE8" s="122">
        <f>'A8'!AE13</f>
        <v>0</v>
      </c>
      <c r="AF8" s="122">
        <f>'A8'!AF13</f>
        <v>0</v>
      </c>
      <c r="AG8" s="122">
        <f>'A8'!AG13</f>
        <v>0</v>
      </c>
      <c r="AH8" s="122">
        <f>'A8'!AH13</f>
        <v>0</v>
      </c>
      <c r="AI8" s="122">
        <f>'A8'!AI13</f>
        <v>0</v>
      </c>
      <c r="AJ8" s="122">
        <f>'A8'!AJ13</f>
        <v>0</v>
      </c>
      <c r="AK8" s="122">
        <f>'A8'!AK13</f>
        <v>0</v>
      </c>
      <c r="AL8" s="122">
        <f>'A8'!AL13</f>
        <v>0</v>
      </c>
      <c r="AM8" s="122">
        <f>'A8'!AM13</f>
        <v>0</v>
      </c>
      <c r="AN8" s="122">
        <f>'A8'!AN13</f>
        <v>0</v>
      </c>
      <c r="AO8" s="122">
        <f>'A8'!AO13</f>
        <v>0</v>
      </c>
      <c r="AP8" s="122">
        <f>'A8'!AP13</f>
        <v>0</v>
      </c>
      <c r="AQ8" s="122">
        <f>'A8'!AQ13</f>
        <v>0</v>
      </c>
      <c r="AR8" s="122">
        <f>'A8'!AR13</f>
        <v>0</v>
      </c>
    </row>
    <row r="9" spans="1:44" s="14" customFormat="1" ht="18" customHeight="1">
      <c r="A9" s="79"/>
      <c r="B9" s="31" t="s">
        <v>179</v>
      </c>
      <c r="C9" s="6"/>
      <c r="D9" s="122">
        <f>'A8'!D14</f>
        <v>0</v>
      </c>
      <c r="E9" s="122">
        <f>'A8'!E14</f>
        <v>0</v>
      </c>
      <c r="F9" s="122">
        <f>'A8'!F14</f>
        <v>0</v>
      </c>
      <c r="G9" s="122">
        <f>'A8'!G14</f>
        <v>0</v>
      </c>
      <c r="H9" s="122">
        <f>'A8'!H14</f>
        <v>0</v>
      </c>
      <c r="I9" s="122">
        <f>'A8'!I14</f>
        <v>0</v>
      </c>
      <c r="J9" s="122">
        <f>'A8'!J14</f>
        <v>0</v>
      </c>
      <c r="K9" s="122">
        <f>'A8'!K14</f>
        <v>0</v>
      </c>
      <c r="L9" s="122">
        <f>'A8'!L14</f>
        <v>0</v>
      </c>
      <c r="M9" s="122">
        <f>'A8'!M14</f>
        <v>0</v>
      </c>
      <c r="N9" s="122">
        <f>'A8'!N14</f>
        <v>0</v>
      </c>
      <c r="O9" s="122">
        <f>'A8'!O14</f>
        <v>0</v>
      </c>
      <c r="P9" s="122">
        <f>'A8'!P14</f>
        <v>0</v>
      </c>
      <c r="Q9" s="122">
        <f>'A8'!Q14</f>
        <v>0</v>
      </c>
      <c r="R9" s="122">
        <f>'A8'!R14</f>
        <v>0</v>
      </c>
      <c r="S9" s="122">
        <f>'A8'!S14</f>
        <v>0</v>
      </c>
      <c r="T9" s="122">
        <f>'A8'!T14</f>
        <v>0</v>
      </c>
      <c r="U9" s="122">
        <f>'A8'!U14</f>
        <v>0</v>
      </c>
      <c r="V9" s="122">
        <f>'A8'!V14</f>
        <v>0</v>
      </c>
      <c r="W9" s="122">
        <f>'A8'!W14</f>
        <v>0</v>
      </c>
      <c r="X9" s="122">
        <f>'A8'!X14</f>
        <v>0</v>
      </c>
      <c r="Y9" s="122">
        <f>'A8'!Y14</f>
        <v>0</v>
      </c>
      <c r="Z9" s="122">
        <f>'A8'!Z14</f>
        <v>0</v>
      </c>
      <c r="AA9" s="122">
        <f>'A8'!AA14</f>
        <v>0</v>
      </c>
      <c r="AB9" s="122">
        <f>'A8'!AB14</f>
        <v>0</v>
      </c>
      <c r="AC9" s="122">
        <f>'A8'!AC14</f>
        <v>0</v>
      </c>
      <c r="AD9" s="122">
        <f>'A8'!AD14</f>
        <v>0</v>
      </c>
      <c r="AE9" s="122">
        <f>'A8'!AE14</f>
        <v>0</v>
      </c>
      <c r="AF9" s="122">
        <f>'A8'!AF14</f>
        <v>0</v>
      </c>
      <c r="AG9" s="122">
        <f>'A8'!AG14</f>
        <v>0</v>
      </c>
      <c r="AH9" s="122">
        <f>'A8'!AH14</f>
        <v>0</v>
      </c>
      <c r="AI9" s="122">
        <f>'A8'!AI14</f>
        <v>0</v>
      </c>
      <c r="AJ9" s="122">
        <f>'A8'!AJ14</f>
        <v>0</v>
      </c>
      <c r="AK9" s="122">
        <f>'A8'!AK14</f>
        <v>0</v>
      </c>
      <c r="AL9" s="122">
        <f>'A8'!AL14</f>
        <v>0</v>
      </c>
      <c r="AM9" s="122">
        <f>'A8'!AM14</f>
        <v>0</v>
      </c>
      <c r="AN9" s="122">
        <f>'A8'!AN14</f>
        <v>0</v>
      </c>
      <c r="AO9" s="122">
        <f>'A8'!AO14</f>
        <v>0</v>
      </c>
      <c r="AP9" s="122">
        <f>'A8'!AP14</f>
        <v>0</v>
      </c>
      <c r="AQ9" s="122">
        <f>'A8'!AQ14</f>
        <v>0</v>
      </c>
      <c r="AR9" s="122">
        <f>'A8'!AR14</f>
        <v>0</v>
      </c>
    </row>
    <row r="10" spans="1:44" s="14" customFormat="1" ht="18" customHeight="1">
      <c r="A10" s="78"/>
      <c r="B10" s="12" t="s">
        <v>180</v>
      </c>
      <c r="C10" s="6"/>
      <c r="D10" s="122">
        <f>'A8'!D15</f>
        <v>0</v>
      </c>
      <c r="E10" s="122">
        <f>'A8'!E15</f>
        <v>0</v>
      </c>
      <c r="F10" s="122">
        <f>'A8'!F15</f>
        <v>0</v>
      </c>
      <c r="G10" s="122">
        <f>'A8'!G15</f>
        <v>0</v>
      </c>
      <c r="H10" s="122">
        <f>'A8'!H15</f>
        <v>0</v>
      </c>
      <c r="I10" s="122">
        <f>'A8'!I15</f>
        <v>0</v>
      </c>
      <c r="J10" s="122">
        <f>'A8'!J15</f>
        <v>0</v>
      </c>
      <c r="K10" s="122">
        <f>'A8'!K15</f>
        <v>0</v>
      </c>
      <c r="L10" s="122">
        <f>'A8'!L15</f>
        <v>0</v>
      </c>
      <c r="M10" s="122">
        <f>'A8'!M15</f>
        <v>0</v>
      </c>
      <c r="N10" s="122">
        <f>'A8'!N15</f>
        <v>0</v>
      </c>
      <c r="O10" s="122">
        <f>'A8'!O15</f>
        <v>0</v>
      </c>
      <c r="P10" s="122">
        <f>'A8'!P15</f>
        <v>0</v>
      </c>
      <c r="Q10" s="122">
        <f>'A8'!Q15</f>
        <v>0</v>
      </c>
      <c r="R10" s="122">
        <f>'A8'!R15</f>
        <v>0</v>
      </c>
      <c r="S10" s="122">
        <f>'A8'!S15</f>
        <v>0</v>
      </c>
      <c r="T10" s="122">
        <f>'A8'!T15</f>
        <v>0</v>
      </c>
      <c r="U10" s="122">
        <f>'A8'!U15</f>
        <v>0</v>
      </c>
      <c r="V10" s="122">
        <f>'A8'!V15</f>
        <v>0</v>
      </c>
      <c r="W10" s="122">
        <f>'A8'!W15</f>
        <v>0</v>
      </c>
      <c r="X10" s="122">
        <f>'A8'!X15</f>
        <v>0</v>
      </c>
      <c r="Y10" s="122">
        <f>'A8'!Y15</f>
        <v>0</v>
      </c>
      <c r="Z10" s="122">
        <f>'A8'!Z15</f>
        <v>0</v>
      </c>
      <c r="AA10" s="122">
        <f>'A8'!AA15</f>
        <v>0</v>
      </c>
      <c r="AB10" s="122">
        <f>'A8'!AB15</f>
        <v>0</v>
      </c>
      <c r="AC10" s="122">
        <f>'A8'!AC15</f>
        <v>0</v>
      </c>
      <c r="AD10" s="122">
        <f>'A8'!AD15</f>
        <v>0</v>
      </c>
      <c r="AE10" s="122">
        <f>'A8'!AE15</f>
        <v>0</v>
      </c>
      <c r="AF10" s="122">
        <f>'A8'!AF15</f>
        <v>0</v>
      </c>
      <c r="AG10" s="122">
        <f>'A8'!AG15</f>
        <v>0</v>
      </c>
      <c r="AH10" s="122">
        <f>'A8'!AH15</f>
        <v>0</v>
      </c>
      <c r="AI10" s="122">
        <f>'A8'!AI15</f>
        <v>0</v>
      </c>
      <c r="AJ10" s="122">
        <f>'A8'!AJ15</f>
        <v>0</v>
      </c>
      <c r="AK10" s="122">
        <f>'A8'!AK15</f>
        <v>0</v>
      </c>
      <c r="AL10" s="122">
        <f>'A8'!AL15</f>
        <v>0</v>
      </c>
      <c r="AM10" s="122">
        <f>'A8'!AM15</f>
        <v>0</v>
      </c>
      <c r="AN10" s="122">
        <f>'A8'!AN15</f>
        <v>0</v>
      </c>
      <c r="AO10" s="122">
        <f>'A8'!AO15</f>
        <v>0</v>
      </c>
      <c r="AP10" s="122">
        <f>'A8'!AP15</f>
        <v>0</v>
      </c>
      <c r="AQ10" s="122">
        <f>'A8'!AQ15</f>
        <v>0</v>
      </c>
      <c r="AR10" s="122">
        <f>'A8'!AR15</f>
        <v>0</v>
      </c>
    </row>
    <row r="11" spans="1:44" s="14" customFormat="1" ht="18" customHeight="1">
      <c r="A11" s="79"/>
      <c r="B11" s="31" t="s">
        <v>178</v>
      </c>
      <c r="C11" s="6"/>
      <c r="D11" s="122">
        <f>'A8'!D16</f>
        <v>0</v>
      </c>
      <c r="E11" s="122">
        <f>'A8'!E16</f>
        <v>0</v>
      </c>
      <c r="F11" s="122">
        <f>'A8'!F16</f>
        <v>0</v>
      </c>
      <c r="G11" s="122">
        <f>'A8'!G16</f>
        <v>0</v>
      </c>
      <c r="H11" s="122">
        <f>'A8'!H16</f>
        <v>0</v>
      </c>
      <c r="I11" s="122">
        <f>'A8'!I16</f>
        <v>0</v>
      </c>
      <c r="J11" s="122">
        <f>'A8'!J16</f>
        <v>0</v>
      </c>
      <c r="K11" s="122">
        <f>'A8'!K16</f>
        <v>0</v>
      </c>
      <c r="L11" s="122">
        <f>'A8'!L16</f>
        <v>0</v>
      </c>
      <c r="M11" s="122">
        <f>'A8'!M16</f>
        <v>0</v>
      </c>
      <c r="N11" s="122">
        <f>'A8'!N16</f>
        <v>0</v>
      </c>
      <c r="O11" s="122">
        <f>'A8'!O16</f>
        <v>0</v>
      </c>
      <c r="P11" s="122">
        <f>'A8'!P16</f>
        <v>0</v>
      </c>
      <c r="Q11" s="122">
        <f>'A8'!Q16</f>
        <v>0</v>
      </c>
      <c r="R11" s="122">
        <f>'A8'!R16</f>
        <v>0</v>
      </c>
      <c r="S11" s="122">
        <f>'A8'!S16</f>
        <v>0</v>
      </c>
      <c r="T11" s="122">
        <f>'A8'!T16</f>
        <v>0</v>
      </c>
      <c r="U11" s="122">
        <f>'A8'!U16</f>
        <v>0</v>
      </c>
      <c r="V11" s="122">
        <f>'A8'!V16</f>
        <v>0</v>
      </c>
      <c r="W11" s="122">
        <f>'A8'!W16</f>
        <v>0</v>
      </c>
      <c r="X11" s="122">
        <f>'A8'!X16</f>
        <v>0</v>
      </c>
      <c r="Y11" s="122">
        <f>'A8'!Y16</f>
        <v>0</v>
      </c>
      <c r="Z11" s="122">
        <f>'A8'!Z16</f>
        <v>0</v>
      </c>
      <c r="AA11" s="122">
        <f>'A8'!AA16</f>
        <v>0</v>
      </c>
      <c r="AB11" s="122">
        <f>'A8'!AB16</f>
        <v>0</v>
      </c>
      <c r="AC11" s="122">
        <f>'A8'!AC16</f>
        <v>0</v>
      </c>
      <c r="AD11" s="122">
        <f>'A8'!AD16</f>
        <v>0</v>
      </c>
      <c r="AE11" s="122">
        <f>'A8'!AE16</f>
        <v>0</v>
      </c>
      <c r="AF11" s="122">
        <f>'A8'!AF16</f>
        <v>0</v>
      </c>
      <c r="AG11" s="122">
        <f>'A8'!AG16</f>
        <v>0</v>
      </c>
      <c r="AH11" s="122">
        <f>'A8'!AH16</f>
        <v>0</v>
      </c>
      <c r="AI11" s="122">
        <f>'A8'!AI16</f>
        <v>0</v>
      </c>
      <c r="AJ11" s="122">
        <f>'A8'!AJ16</f>
        <v>0</v>
      </c>
      <c r="AK11" s="122">
        <f>'A8'!AK16</f>
        <v>0</v>
      </c>
      <c r="AL11" s="122">
        <f>'A8'!AL16</f>
        <v>0</v>
      </c>
      <c r="AM11" s="122">
        <f>'A8'!AM16</f>
        <v>0</v>
      </c>
      <c r="AN11" s="122">
        <f>'A8'!AN16</f>
        <v>0</v>
      </c>
      <c r="AO11" s="122">
        <f>'A8'!AO16</f>
        <v>0</v>
      </c>
      <c r="AP11" s="122">
        <f>'A8'!AP16</f>
        <v>0</v>
      </c>
      <c r="AQ11" s="122">
        <f>'A8'!AQ16</f>
        <v>0</v>
      </c>
      <c r="AR11" s="122">
        <f>'A8'!AR16</f>
        <v>0</v>
      </c>
    </row>
    <row r="12" spans="1:44" s="14" customFormat="1" ht="18" customHeight="1">
      <c r="A12" s="79"/>
      <c r="B12" s="31" t="s">
        <v>179</v>
      </c>
      <c r="C12" s="6"/>
      <c r="D12" s="122">
        <f>'A8'!D17</f>
        <v>0</v>
      </c>
      <c r="E12" s="122">
        <f>'A8'!E17</f>
        <v>0</v>
      </c>
      <c r="F12" s="122">
        <f>'A8'!F17</f>
        <v>0</v>
      </c>
      <c r="G12" s="122">
        <f>'A8'!G17</f>
        <v>0</v>
      </c>
      <c r="H12" s="122">
        <f>'A8'!H17</f>
        <v>0</v>
      </c>
      <c r="I12" s="122">
        <f>'A8'!I17</f>
        <v>0</v>
      </c>
      <c r="J12" s="122">
        <f>'A8'!J17</f>
        <v>0</v>
      </c>
      <c r="K12" s="122">
        <f>'A8'!K17</f>
        <v>0</v>
      </c>
      <c r="L12" s="122">
        <f>'A8'!L17</f>
        <v>0</v>
      </c>
      <c r="M12" s="122">
        <f>'A8'!M17</f>
        <v>0</v>
      </c>
      <c r="N12" s="122">
        <f>'A8'!N17</f>
        <v>0</v>
      </c>
      <c r="O12" s="122">
        <f>'A8'!O17</f>
        <v>0</v>
      </c>
      <c r="P12" s="122">
        <f>'A8'!P17</f>
        <v>0</v>
      </c>
      <c r="Q12" s="122">
        <f>'A8'!Q17</f>
        <v>0</v>
      </c>
      <c r="R12" s="122">
        <f>'A8'!R17</f>
        <v>0</v>
      </c>
      <c r="S12" s="122">
        <f>'A8'!S17</f>
        <v>0</v>
      </c>
      <c r="T12" s="122">
        <f>'A8'!T17</f>
        <v>0</v>
      </c>
      <c r="U12" s="122">
        <f>'A8'!U17</f>
        <v>0</v>
      </c>
      <c r="V12" s="122">
        <f>'A8'!V17</f>
        <v>0</v>
      </c>
      <c r="W12" s="122">
        <f>'A8'!W17</f>
        <v>0</v>
      </c>
      <c r="X12" s="122">
        <f>'A8'!X17</f>
        <v>0</v>
      </c>
      <c r="Y12" s="122">
        <f>'A8'!Y17</f>
        <v>0</v>
      </c>
      <c r="Z12" s="122">
        <f>'A8'!Z17</f>
        <v>0</v>
      </c>
      <c r="AA12" s="122">
        <f>'A8'!AA17</f>
        <v>0</v>
      </c>
      <c r="AB12" s="122">
        <f>'A8'!AB17</f>
        <v>0</v>
      </c>
      <c r="AC12" s="122">
        <f>'A8'!AC17</f>
        <v>0</v>
      </c>
      <c r="AD12" s="122">
        <f>'A8'!AD17</f>
        <v>0</v>
      </c>
      <c r="AE12" s="122">
        <f>'A8'!AE17</f>
        <v>0</v>
      </c>
      <c r="AF12" s="122">
        <f>'A8'!AF17</f>
        <v>0</v>
      </c>
      <c r="AG12" s="122">
        <f>'A8'!AG17</f>
        <v>0</v>
      </c>
      <c r="AH12" s="122">
        <f>'A8'!AH17</f>
        <v>0</v>
      </c>
      <c r="AI12" s="122">
        <f>'A8'!AI17</f>
        <v>0</v>
      </c>
      <c r="AJ12" s="122">
        <f>'A8'!AJ17</f>
        <v>0</v>
      </c>
      <c r="AK12" s="122">
        <f>'A8'!AK17</f>
        <v>0</v>
      </c>
      <c r="AL12" s="122">
        <f>'A8'!AL17</f>
        <v>0</v>
      </c>
      <c r="AM12" s="122">
        <f>'A8'!AM17</f>
        <v>0</v>
      </c>
      <c r="AN12" s="122">
        <f>'A8'!AN17</f>
        <v>0</v>
      </c>
      <c r="AO12" s="122">
        <f>'A8'!AO17</f>
        <v>0</v>
      </c>
      <c r="AP12" s="122">
        <f>'A8'!AP17</f>
        <v>0</v>
      </c>
      <c r="AQ12" s="122">
        <f>'A8'!AQ17</f>
        <v>0</v>
      </c>
      <c r="AR12" s="122">
        <f>'A8'!AR17</f>
        <v>0</v>
      </c>
    </row>
    <row r="13" spans="1:44" s="14" customFormat="1" ht="18" customHeight="1">
      <c r="A13" s="78"/>
      <c r="B13" s="12" t="s">
        <v>181</v>
      </c>
      <c r="C13" s="6"/>
      <c r="D13" s="122">
        <f>'A8'!D18</f>
        <v>0</v>
      </c>
      <c r="E13" s="122">
        <f>'A8'!E18</f>
        <v>0</v>
      </c>
      <c r="F13" s="122">
        <f>'A8'!F18</f>
        <v>0</v>
      </c>
      <c r="G13" s="122">
        <f>'A8'!G18</f>
        <v>0</v>
      </c>
      <c r="H13" s="122">
        <f>'A8'!H18</f>
        <v>0</v>
      </c>
      <c r="I13" s="122">
        <f>'A8'!I18</f>
        <v>0</v>
      </c>
      <c r="J13" s="122">
        <f>'A8'!J18</f>
        <v>0</v>
      </c>
      <c r="K13" s="122">
        <f>'A8'!K18</f>
        <v>0</v>
      </c>
      <c r="L13" s="122">
        <f>'A8'!L18</f>
        <v>0</v>
      </c>
      <c r="M13" s="122">
        <f>'A8'!M18</f>
        <v>0</v>
      </c>
      <c r="N13" s="122">
        <f>'A8'!N18</f>
        <v>0</v>
      </c>
      <c r="O13" s="122">
        <f>'A8'!O18</f>
        <v>0</v>
      </c>
      <c r="P13" s="122">
        <f>'A8'!P18</f>
        <v>0</v>
      </c>
      <c r="Q13" s="122">
        <f>'A8'!Q18</f>
        <v>0</v>
      </c>
      <c r="R13" s="122">
        <f>'A8'!R18</f>
        <v>0</v>
      </c>
      <c r="S13" s="122">
        <f>'A8'!S18</f>
        <v>0</v>
      </c>
      <c r="T13" s="122">
        <f>'A8'!T18</f>
        <v>0</v>
      </c>
      <c r="U13" s="122">
        <f>'A8'!U18</f>
        <v>0</v>
      </c>
      <c r="V13" s="122">
        <f>'A8'!V18</f>
        <v>0</v>
      </c>
      <c r="W13" s="122">
        <f>'A8'!W18</f>
        <v>0</v>
      </c>
      <c r="X13" s="122">
        <f>'A8'!X18</f>
        <v>0</v>
      </c>
      <c r="Y13" s="122">
        <f>'A8'!Y18</f>
        <v>0</v>
      </c>
      <c r="Z13" s="122">
        <f>'A8'!Z18</f>
        <v>0</v>
      </c>
      <c r="AA13" s="122">
        <f>'A8'!AA18</f>
        <v>0</v>
      </c>
      <c r="AB13" s="122">
        <f>'A8'!AB18</f>
        <v>0</v>
      </c>
      <c r="AC13" s="122">
        <f>'A8'!AC18</f>
        <v>0</v>
      </c>
      <c r="AD13" s="122">
        <f>'A8'!AD18</f>
        <v>0</v>
      </c>
      <c r="AE13" s="122">
        <f>'A8'!AE18</f>
        <v>0</v>
      </c>
      <c r="AF13" s="122">
        <f>'A8'!AF18</f>
        <v>0</v>
      </c>
      <c r="AG13" s="122">
        <f>'A8'!AG18</f>
        <v>0</v>
      </c>
      <c r="AH13" s="122">
        <f>'A8'!AH18</f>
        <v>0</v>
      </c>
      <c r="AI13" s="122">
        <f>'A8'!AI18</f>
        <v>0</v>
      </c>
      <c r="AJ13" s="122">
        <f>'A8'!AJ18</f>
        <v>0</v>
      </c>
      <c r="AK13" s="122">
        <f>'A8'!AK18</f>
        <v>0</v>
      </c>
      <c r="AL13" s="122">
        <f>'A8'!AL18</f>
        <v>0</v>
      </c>
      <c r="AM13" s="122">
        <f>'A8'!AM18</f>
        <v>0</v>
      </c>
      <c r="AN13" s="122">
        <f>'A8'!AN18</f>
        <v>0</v>
      </c>
      <c r="AO13" s="122">
        <f>'A8'!AO18</f>
        <v>0</v>
      </c>
      <c r="AP13" s="122">
        <f>'A8'!AP18</f>
        <v>0</v>
      </c>
      <c r="AQ13" s="122">
        <f>'A8'!AQ18</f>
        <v>0</v>
      </c>
      <c r="AR13" s="122">
        <f>'A8'!AR18</f>
        <v>0</v>
      </c>
    </row>
    <row r="14" spans="1:44" s="14" customFormat="1" ht="18" customHeight="1">
      <c r="A14" s="79"/>
      <c r="B14" s="31" t="s">
        <v>178</v>
      </c>
      <c r="C14" s="6"/>
      <c r="D14" s="122">
        <f>'A8'!D19</f>
        <v>0</v>
      </c>
      <c r="E14" s="122">
        <f>'A8'!E19</f>
        <v>0</v>
      </c>
      <c r="F14" s="122">
        <f>'A8'!F19</f>
        <v>0</v>
      </c>
      <c r="G14" s="122">
        <f>'A8'!G19</f>
        <v>0</v>
      </c>
      <c r="H14" s="122">
        <f>'A8'!H19</f>
        <v>0</v>
      </c>
      <c r="I14" s="122">
        <f>'A8'!I19</f>
        <v>0</v>
      </c>
      <c r="J14" s="122">
        <f>'A8'!J19</f>
        <v>0</v>
      </c>
      <c r="K14" s="122">
        <f>'A8'!K19</f>
        <v>0</v>
      </c>
      <c r="L14" s="122">
        <f>'A8'!L19</f>
        <v>0</v>
      </c>
      <c r="M14" s="122">
        <f>'A8'!M19</f>
        <v>0</v>
      </c>
      <c r="N14" s="122">
        <f>'A8'!N19</f>
        <v>0</v>
      </c>
      <c r="O14" s="122">
        <f>'A8'!O19</f>
        <v>0</v>
      </c>
      <c r="P14" s="122">
        <f>'A8'!P19</f>
        <v>0</v>
      </c>
      <c r="Q14" s="122">
        <f>'A8'!Q19</f>
        <v>0</v>
      </c>
      <c r="R14" s="122">
        <f>'A8'!R19</f>
        <v>0</v>
      </c>
      <c r="S14" s="122">
        <f>'A8'!S19</f>
        <v>0</v>
      </c>
      <c r="T14" s="122">
        <f>'A8'!T19</f>
        <v>0</v>
      </c>
      <c r="U14" s="122">
        <f>'A8'!U19</f>
        <v>0</v>
      </c>
      <c r="V14" s="122">
        <f>'A8'!V19</f>
        <v>0</v>
      </c>
      <c r="W14" s="122">
        <f>'A8'!W19</f>
        <v>0</v>
      </c>
      <c r="X14" s="122">
        <f>'A8'!X19</f>
        <v>0</v>
      </c>
      <c r="Y14" s="122">
        <f>'A8'!Y19</f>
        <v>0</v>
      </c>
      <c r="Z14" s="122">
        <f>'A8'!Z19</f>
        <v>0</v>
      </c>
      <c r="AA14" s="122">
        <f>'A8'!AA19</f>
        <v>0</v>
      </c>
      <c r="AB14" s="122">
        <f>'A8'!AB19</f>
        <v>0</v>
      </c>
      <c r="AC14" s="122">
        <f>'A8'!AC19</f>
        <v>0</v>
      </c>
      <c r="AD14" s="122">
        <f>'A8'!AD19</f>
        <v>0</v>
      </c>
      <c r="AE14" s="122">
        <f>'A8'!AE19</f>
        <v>0</v>
      </c>
      <c r="AF14" s="122">
        <f>'A8'!AF19</f>
        <v>0</v>
      </c>
      <c r="AG14" s="122">
        <f>'A8'!AG19</f>
        <v>0</v>
      </c>
      <c r="AH14" s="122">
        <f>'A8'!AH19</f>
        <v>0</v>
      </c>
      <c r="AI14" s="122">
        <f>'A8'!AI19</f>
        <v>0</v>
      </c>
      <c r="AJ14" s="122">
        <f>'A8'!AJ19</f>
        <v>0</v>
      </c>
      <c r="AK14" s="122">
        <f>'A8'!AK19</f>
        <v>0</v>
      </c>
      <c r="AL14" s="122">
        <f>'A8'!AL19</f>
        <v>0</v>
      </c>
      <c r="AM14" s="122">
        <f>'A8'!AM19</f>
        <v>0</v>
      </c>
      <c r="AN14" s="122">
        <f>'A8'!AN19</f>
        <v>0</v>
      </c>
      <c r="AO14" s="122">
        <f>'A8'!AO19</f>
        <v>0</v>
      </c>
      <c r="AP14" s="122">
        <f>'A8'!AP19</f>
        <v>0</v>
      </c>
      <c r="AQ14" s="122">
        <f>'A8'!AQ19</f>
        <v>0</v>
      </c>
      <c r="AR14" s="122">
        <f>'A8'!AR19</f>
        <v>0</v>
      </c>
    </row>
    <row r="15" spans="1:44" s="14" customFormat="1" ht="18" customHeight="1">
      <c r="A15" s="79"/>
      <c r="B15" s="31" t="s">
        <v>179</v>
      </c>
      <c r="C15" s="6"/>
      <c r="D15" s="122">
        <f>'A8'!D20</f>
        <v>0</v>
      </c>
      <c r="E15" s="122">
        <f>'A8'!E20</f>
        <v>0</v>
      </c>
      <c r="F15" s="122">
        <f>'A8'!F20</f>
        <v>0</v>
      </c>
      <c r="G15" s="122">
        <f>'A8'!G20</f>
        <v>0</v>
      </c>
      <c r="H15" s="122">
        <f>'A8'!H20</f>
        <v>0</v>
      </c>
      <c r="I15" s="122">
        <f>'A8'!I20</f>
        <v>0</v>
      </c>
      <c r="J15" s="122">
        <f>'A8'!J20</f>
        <v>0</v>
      </c>
      <c r="K15" s="122">
        <f>'A8'!K20</f>
        <v>0</v>
      </c>
      <c r="L15" s="122">
        <f>'A8'!L20</f>
        <v>0</v>
      </c>
      <c r="M15" s="122">
        <f>'A8'!M20</f>
        <v>0</v>
      </c>
      <c r="N15" s="122">
        <f>'A8'!N20</f>
        <v>0</v>
      </c>
      <c r="O15" s="122">
        <f>'A8'!O20</f>
        <v>0</v>
      </c>
      <c r="P15" s="122">
        <f>'A8'!P20</f>
        <v>0</v>
      </c>
      <c r="Q15" s="122">
        <f>'A8'!Q20</f>
        <v>0</v>
      </c>
      <c r="R15" s="122">
        <f>'A8'!R20</f>
        <v>0</v>
      </c>
      <c r="S15" s="122">
        <f>'A8'!S20</f>
        <v>0</v>
      </c>
      <c r="T15" s="122">
        <f>'A8'!T20</f>
        <v>0</v>
      </c>
      <c r="U15" s="122">
        <f>'A8'!U20</f>
        <v>0</v>
      </c>
      <c r="V15" s="122">
        <f>'A8'!V20</f>
        <v>0</v>
      </c>
      <c r="W15" s="122">
        <f>'A8'!W20</f>
        <v>0</v>
      </c>
      <c r="X15" s="122">
        <f>'A8'!X20</f>
        <v>0</v>
      </c>
      <c r="Y15" s="122">
        <f>'A8'!Y20</f>
        <v>0</v>
      </c>
      <c r="Z15" s="122">
        <f>'A8'!Z20</f>
        <v>0</v>
      </c>
      <c r="AA15" s="122">
        <f>'A8'!AA20</f>
        <v>0</v>
      </c>
      <c r="AB15" s="122">
        <f>'A8'!AB20</f>
        <v>0</v>
      </c>
      <c r="AC15" s="122">
        <f>'A8'!AC20</f>
        <v>0</v>
      </c>
      <c r="AD15" s="122">
        <f>'A8'!AD20</f>
        <v>0</v>
      </c>
      <c r="AE15" s="122">
        <f>'A8'!AE20</f>
        <v>0</v>
      </c>
      <c r="AF15" s="122">
        <f>'A8'!AF20</f>
        <v>0</v>
      </c>
      <c r="AG15" s="122">
        <f>'A8'!AG20</f>
        <v>0</v>
      </c>
      <c r="AH15" s="122">
        <f>'A8'!AH20</f>
        <v>0</v>
      </c>
      <c r="AI15" s="122">
        <f>'A8'!AI20</f>
        <v>0</v>
      </c>
      <c r="AJ15" s="122">
        <f>'A8'!AJ20</f>
        <v>0</v>
      </c>
      <c r="AK15" s="122">
        <f>'A8'!AK20</f>
        <v>0</v>
      </c>
      <c r="AL15" s="122">
        <f>'A8'!AL20</f>
        <v>0</v>
      </c>
      <c r="AM15" s="122">
        <f>'A8'!AM20</f>
        <v>0</v>
      </c>
      <c r="AN15" s="122">
        <f>'A8'!AN20</f>
        <v>0</v>
      </c>
      <c r="AO15" s="122">
        <f>'A8'!AO20</f>
        <v>0</v>
      </c>
      <c r="AP15" s="122">
        <f>'A8'!AP20</f>
        <v>0</v>
      </c>
      <c r="AQ15" s="122">
        <f>'A8'!AQ20</f>
        <v>0</v>
      </c>
      <c r="AR15" s="122">
        <f>'A8'!AR20</f>
        <v>0</v>
      </c>
    </row>
    <row r="16" spans="1:44" s="14" customFormat="1" ht="18" customHeight="1">
      <c r="A16" s="78"/>
      <c r="B16" s="12" t="s">
        <v>177</v>
      </c>
      <c r="C16" s="6"/>
      <c r="D16" s="122">
        <f>'A8'!D21</f>
        <v>0</v>
      </c>
      <c r="E16" s="122">
        <f>'A8'!E21</f>
        <v>0</v>
      </c>
      <c r="F16" s="122">
        <f>'A8'!F21</f>
        <v>0</v>
      </c>
      <c r="G16" s="122">
        <f>'A8'!G21</f>
        <v>0</v>
      </c>
      <c r="H16" s="122">
        <f>'A8'!H21</f>
        <v>0</v>
      </c>
      <c r="I16" s="122">
        <f>'A8'!I21</f>
        <v>0</v>
      </c>
      <c r="J16" s="122">
        <f>'A8'!J21</f>
        <v>0</v>
      </c>
      <c r="K16" s="122">
        <f>'A8'!K21</f>
        <v>0</v>
      </c>
      <c r="L16" s="122">
        <f>'A8'!L21</f>
        <v>0</v>
      </c>
      <c r="M16" s="122">
        <f>'A8'!M21</f>
        <v>0</v>
      </c>
      <c r="N16" s="122">
        <f>'A8'!N21</f>
        <v>0</v>
      </c>
      <c r="O16" s="122">
        <f>'A8'!O21</f>
        <v>0</v>
      </c>
      <c r="P16" s="122">
        <f>'A8'!P21</f>
        <v>0</v>
      </c>
      <c r="Q16" s="122">
        <f>'A8'!Q21</f>
        <v>0</v>
      </c>
      <c r="R16" s="122">
        <f>'A8'!R21</f>
        <v>0</v>
      </c>
      <c r="S16" s="122">
        <f>'A8'!S21</f>
        <v>0</v>
      </c>
      <c r="T16" s="122">
        <f>'A8'!T21</f>
        <v>0</v>
      </c>
      <c r="U16" s="122">
        <f>'A8'!U21</f>
        <v>0</v>
      </c>
      <c r="V16" s="122">
        <f>'A8'!V21</f>
        <v>0</v>
      </c>
      <c r="W16" s="122">
        <f>'A8'!W21</f>
        <v>0</v>
      </c>
      <c r="X16" s="122">
        <f>'A8'!X21</f>
        <v>0</v>
      </c>
      <c r="Y16" s="122">
        <f>'A8'!Y21</f>
        <v>0</v>
      </c>
      <c r="Z16" s="122">
        <f>'A8'!Z21</f>
        <v>0</v>
      </c>
      <c r="AA16" s="122">
        <f>'A8'!AA21</f>
        <v>0</v>
      </c>
      <c r="AB16" s="122">
        <f>'A8'!AB21</f>
        <v>0</v>
      </c>
      <c r="AC16" s="122">
        <f>'A8'!AC21</f>
        <v>0</v>
      </c>
      <c r="AD16" s="122">
        <f>'A8'!AD21</f>
        <v>0</v>
      </c>
      <c r="AE16" s="122">
        <f>'A8'!AE21</f>
        <v>0</v>
      </c>
      <c r="AF16" s="122">
        <f>'A8'!AF21</f>
        <v>0</v>
      </c>
      <c r="AG16" s="122">
        <f>'A8'!AG21</f>
        <v>0</v>
      </c>
      <c r="AH16" s="122">
        <f>'A8'!AH21</f>
        <v>0</v>
      </c>
      <c r="AI16" s="122">
        <f>'A8'!AI21</f>
        <v>0</v>
      </c>
      <c r="AJ16" s="122">
        <f>'A8'!AJ21</f>
        <v>0</v>
      </c>
      <c r="AK16" s="122">
        <f>'A8'!AK21</f>
        <v>0</v>
      </c>
      <c r="AL16" s="122">
        <f>'A8'!AL21</f>
        <v>0</v>
      </c>
      <c r="AM16" s="122">
        <f>'A8'!AM21</f>
        <v>0</v>
      </c>
      <c r="AN16" s="122">
        <f>'A8'!AN21</f>
        <v>0</v>
      </c>
      <c r="AO16" s="122">
        <f>'A8'!AO21</f>
        <v>0</v>
      </c>
      <c r="AP16" s="122">
        <f>'A8'!AP21</f>
        <v>0</v>
      </c>
      <c r="AQ16" s="122">
        <f>'A8'!AQ21</f>
        <v>0</v>
      </c>
      <c r="AR16" s="122">
        <f>'A8'!AR21</f>
        <v>0</v>
      </c>
    </row>
    <row r="17" spans="1:44" s="14" customFormat="1" ht="18" customHeight="1">
      <c r="A17" s="78"/>
      <c r="B17" s="263"/>
      <c r="C17" s="6"/>
      <c r="D17" s="122">
        <f>'A8'!D22</f>
        <v>0</v>
      </c>
      <c r="E17" s="122">
        <f>'A8'!E22</f>
        <v>0</v>
      </c>
      <c r="F17" s="122">
        <f>'A8'!F22</f>
        <v>0</v>
      </c>
      <c r="G17" s="122">
        <f>'A8'!G22</f>
        <v>0</v>
      </c>
      <c r="H17" s="122">
        <f>'A8'!H22</f>
        <v>0</v>
      </c>
      <c r="I17" s="122">
        <f>'A8'!I22</f>
        <v>0</v>
      </c>
      <c r="J17" s="122">
        <f>'A8'!J22</f>
        <v>0</v>
      </c>
      <c r="K17" s="122">
        <f>'A8'!K22</f>
        <v>0</v>
      </c>
      <c r="L17" s="122">
        <f>'A8'!L22</f>
        <v>0</v>
      </c>
      <c r="M17" s="122">
        <f>'A8'!M22</f>
        <v>0</v>
      </c>
      <c r="N17" s="122">
        <f>'A8'!N22</f>
        <v>0</v>
      </c>
      <c r="O17" s="122">
        <f>'A8'!O22</f>
        <v>0</v>
      </c>
      <c r="P17" s="122">
        <f>'A8'!P22</f>
        <v>0</v>
      </c>
      <c r="Q17" s="122">
        <f>'A8'!Q22</f>
        <v>0</v>
      </c>
      <c r="R17" s="122">
        <f>'A8'!R22</f>
        <v>0</v>
      </c>
      <c r="S17" s="122">
        <f>'A8'!S22</f>
        <v>0</v>
      </c>
      <c r="T17" s="122">
        <f>'A8'!T22</f>
        <v>0</v>
      </c>
      <c r="U17" s="122">
        <f>'A8'!U22</f>
        <v>0</v>
      </c>
      <c r="V17" s="122">
        <f>'A8'!V22</f>
        <v>0</v>
      </c>
      <c r="W17" s="122">
        <f>'A8'!W22</f>
        <v>0</v>
      </c>
      <c r="X17" s="122">
        <f>'A8'!X22</f>
        <v>0</v>
      </c>
      <c r="Y17" s="122">
        <f>'A8'!Y22</f>
        <v>0</v>
      </c>
      <c r="Z17" s="122">
        <f>'A8'!Z22</f>
        <v>0</v>
      </c>
      <c r="AA17" s="122">
        <f>'A8'!AA22</f>
        <v>0</v>
      </c>
      <c r="AB17" s="122">
        <f>'A8'!AB22</f>
        <v>0</v>
      </c>
      <c r="AC17" s="122">
        <f>'A8'!AC22</f>
        <v>0</v>
      </c>
      <c r="AD17" s="122">
        <f>'A8'!AD22</f>
        <v>0</v>
      </c>
      <c r="AE17" s="122">
        <f>'A8'!AE22</f>
        <v>0</v>
      </c>
      <c r="AF17" s="122">
        <f>'A8'!AF22</f>
        <v>0</v>
      </c>
      <c r="AG17" s="122">
        <f>'A8'!AG22</f>
        <v>0</v>
      </c>
      <c r="AH17" s="122">
        <f>'A8'!AH22</f>
        <v>0</v>
      </c>
      <c r="AI17" s="122">
        <f>'A8'!AI22</f>
        <v>0</v>
      </c>
      <c r="AJ17" s="122">
        <f>'A8'!AJ22</f>
        <v>0</v>
      </c>
      <c r="AK17" s="122">
        <f>'A8'!AK22</f>
        <v>0</v>
      </c>
      <c r="AL17" s="122">
        <f>'A8'!AL22</f>
        <v>0</v>
      </c>
      <c r="AM17" s="122">
        <f>'A8'!AM22</f>
        <v>0</v>
      </c>
      <c r="AN17" s="122">
        <f>'A8'!AN22</f>
        <v>0</v>
      </c>
      <c r="AO17" s="122">
        <f>'A8'!AO22</f>
        <v>0</v>
      </c>
      <c r="AP17" s="122">
        <f>'A8'!AP22</f>
        <v>0</v>
      </c>
      <c r="AQ17" s="122">
        <f>'A8'!AQ22</f>
        <v>0</v>
      </c>
      <c r="AR17" s="122">
        <f>'A8'!AR22</f>
        <v>0</v>
      </c>
    </row>
    <row r="18" spans="1:44" s="14" customFormat="1" ht="18" customHeight="1">
      <c r="A18" s="75"/>
      <c r="B18" s="257" t="s">
        <v>193</v>
      </c>
      <c r="C18" s="77"/>
      <c r="D18" s="122">
        <f>'A8'!D23</f>
        <v>0</v>
      </c>
      <c r="E18" s="122">
        <f>'A8'!E23</f>
        <v>0</v>
      </c>
      <c r="F18" s="122">
        <f>'A8'!F23</f>
        <v>0</v>
      </c>
      <c r="G18" s="122">
        <f>'A8'!G23</f>
        <v>0</v>
      </c>
      <c r="H18" s="122">
        <f>'A8'!H23</f>
        <v>0</v>
      </c>
      <c r="I18" s="122">
        <f>'A8'!I23</f>
        <v>0</v>
      </c>
      <c r="J18" s="122">
        <f>'A8'!J23</f>
        <v>0</v>
      </c>
      <c r="K18" s="122">
        <f>'A8'!K23</f>
        <v>0</v>
      </c>
      <c r="L18" s="122">
        <f>'A8'!L23</f>
        <v>0</v>
      </c>
      <c r="M18" s="122">
        <f>'A8'!M23</f>
        <v>0</v>
      </c>
      <c r="N18" s="122">
        <f>'A8'!N23</f>
        <v>0</v>
      </c>
      <c r="O18" s="122">
        <f>'A8'!O23</f>
        <v>0</v>
      </c>
      <c r="P18" s="122">
        <f>'A8'!P23</f>
        <v>0</v>
      </c>
      <c r="Q18" s="122">
        <f>'A8'!Q23</f>
        <v>0</v>
      </c>
      <c r="R18" s="122">
        <f>'A8'!R23</f>
        <v>0</v>
      </c>
      <c r="S18" s="122">
        <f>'A8'!S23</f>
        <v>0</v>
      </c>
      <c r="T18" s="122">
        <f>'A8'!T23</f>
        <v>0</v>
      </c>
      <c r="U18" s="122">
        <f>'A8'!U23</f>
        <v>0</v>
      </c>
      <c r="V18" s="122">
        <f>'A8'!V23</f>
        <v>0</v>
      </c>
      <c r="W18" s="122">
        <f>'A8'!W23</f>
        <v>0</v>
      </c>
      <c r="X18" s="122">
        <f>'A8'!X23</f>
        <v>0</v>
      </c>
      <c r="Y18" s="122">
        <f>'A8'!Y23</f>
        <v>0</v>
      </c>
      <c r="Z18" s="122">
        <f>'A8'!Z23</f>
        <v>0</v>
      </c>
      <c r="AA18" s="122">
        <f>'A8'!AA23</f>
        <v>0</v>
      </c>
      <c r="AB18" s="122">
        <f>'A8'!AB23</f>
        <v>0</v>
      </c>
      <c r="AC18" s="122">
        <f>'A8'!AC23</f>
        <v>0</v>
      </c>
      <c r="AD18" s="122">
        <f>'A8'!AD23</f>
        <v>0</v>
      </c>
      <c r="AE18" s="122">
        <f>'A8'!AE23</f>
        <v>0</v>
      </c>
      <c r="AF18" s="122">
        <f>'A8'!AF23</f>
        <v>0</v>
      </c>
      <c r="AG18" s="122">
        <f>'A8'!AG23</f>
        <v>0</v>
      </c>
      <c r="AH18" s="122">
        <f>'A8'!AH23</f>
        <v>0</v>
      </c>
      <c r="AI18" s="122">
        <f>'A8'!AI23</f>
        <v>0</v>
      </c>
      <c r="AJ18" s="122">
        <f>'A8'!AJ23</f>
        <v>0</v>
      </c>
      <c r="AK18" s="122">
        <f>'A8'!AK23</f>
        <v>0</v>
      </c>
      <c r="AL18" s="122">
        <f>'A8'!AL23</f>
        <v>0</v>
      </c>
      <c r="AM18" s="122">
        <f>'A8'!AM23</f>
        <v>0</v>
      </c>
      <c r="AN18" s="122">
        <f>'A8'!AN23</f>
        <v>0</v>
      </c>
      <c r="AO18" s="122">
        <f>'A8'!AO23</f>
        <v>0</v>
      </c>
      <c r="AP18" s="122">
        <f>'A8'!AP23</f>
        <v>0</v>
      </c>
      <c r="AQ18" s="122">
        <f>'A8'!AQ23</f>
        <v>0</v>
      </c>
      <c r="AR18" s="122">
        <f>'A8'!AR23</f>
        <v>0</v>
      </c>
    </row>
    <row r="19" spans="1:44" s="14" customFormat="1" ht="18" customHeight="1">
      <c r="A19" s="78"/>
      <c r="B19" s="257" t="s">
        <v>194</v>
      </c>
      <c r="C19" s="6"/>
      <c r="D19" s="122">
        <f>'A8'!D24</f>
        <v>0</v>
      </c>
      <c r="E19" s="122">
        <f>'A8'!E24</f>
        <v>0</v>
      </c>
      <c r="F19" s="122">
        <f>'A8'!F24</f>
        <v>0</v>
      </c>
      <c r="G19" s="122">
        <f>'A8'!G24</f>
        <v>0</v>
      </c>
      <c r="H19" s="122">
        <f>'A8'!H24</f>
        <v>0</v>
      </c>
      <c r="I19" s="122">
        <f>'A8'!I24</f>
        <v>0</v>
      </c>
      <c r="J19" s="122">
        <f>'A8'!J24</f>
        <v>0</v>
      </c>
      <c r="K19" s="122">
        <f>'A8'!K24</f>
        <v>0</v>
      </c>
      <c r="L19" s="122">
        <f>'A8'!L24</f>
        <v>0</v>
      </c>
      <c r="M19" s="122">
        <f>'A8'!M24</f>
        <v>0</v>
      </c>
      <c r="N19" s="122">
        <f>'A8'!N24</f>
        <v>0</v>
      </c>
      <c r="O19" s="122">
        <f>'A8'!O24</f>
        <v>0</v>
      </c>
      <c r="P19" s="122">
        <f>'A8'!P24</f>
        <v>0</v>
      </c>
      <c r="Q19" s="122">
        <f>'A8'!Q24</f>
        <v>0</v>
      </c>
      <c r="R19" s="122">
        <f>'A8'!R24</f>
        <v>0</v>
      </c>
      <c r="S19" s="122">
        <f>'A8'!S24</f>
        <v>0</v>
      </c>
      <c r="T19" s="122">
        <f>'A8'!T24</f>
        <v>0</v>
      </c>
      <c r="U19" s="122">
        <f>'A8'!U24</f>
        <v>0</v>
      </c>
      <c r="V19" s="122">
        <f>'A8'!V24</f>
        <v>0</v>
      </c>
      <c r="W19" s="122">
        <f>'A8'!W24</f>
        <v>0</v>
      </c>
      <c r="X19" s="122">
        <f>'A8'!X24</f>
        <v>0</v>
      </c>
      <c r="Y19" s="122">
        <f>'A8'!Y24</f>
        <v>0</v>
      </c>
      <c r="Z19" s="122">
        <f>'A8'!Z24</f>
        <v>0</v>
      </c>
      <c r="AA19" s="122">
        <f>'A8'!AA24</f>
        <v>0</v>
      </c>
      <c r="AB19" s="122">
        <f>'A8'!AB24</f>
        <v>0</v>
      </c>
      <c r="AC19" s="122">
        <f>'A8'!AC24</f>
        <v>0</v>
      </c>
      <c r="AD19" s="122">
        <f>'A8'!AD24</f>
        <v>0</v>
      </c>
      <c r="AE19" s="122">
        <f>'A8'!AE24</f>
        <v>0</v>
      </c>
      <c r="AF19" s="122">
        <f>'A8'!AF24</f>
        <v>0</v>
      </c>
      <c r="AG19" s="122">
        <f>'A8'!AG24</f>
        <v>0</v>
      </c>
      <c r="AH19" s="122">
        <f>'A8'!AH24</f>
        <v>0</v>
      </c>
      <c r="AI19" s="122">
        <f>'A8'!AI24</f>
        <v>0</v>
      </c>
      <c r="AJ19" s="122">
        <f>'A8'!AJ24</f>
        <v>0</v>
      </c>
      <c r="AK19" s="122">
        <f>'A8'!AK24</f>
        <v>0</v>
      </c>
      <c r="AL19" s="122">
        <f>'A8'!AL24</f>
        <v>0</v>
      </c>
      <c r="AM19" s="122">
        <f>'A8'!AM24</f>
        <v>0</v>
      </c>
      <c r="AN19" s="122">
        <f>'A8'!AN24</f>
        <v>0</v>
      </c>
      <c r="AO19" s="122">
        <f>'A8'!AO24</f>
        <v>0</v>
      </c>
      <c r="AP19" s="122">
        <f>'A8'!AP24</f>
        <v>0</v>
      </c>
      <c r="AQ19" s="122">
        <f>'A8'!AQ24</f>
        <v>0</v>
      </c>
      <c r="AR19" s="122">
        <f>'A8'!AR24</f>
        <v>0</v>
      </c>
    </row>
    <row r="20" spans="1:44" s="14" customFormat="1" ht="18" customHeight="1">
      <c r="A20" s="79"/>
      <c r="B20" s="12" t="s">
        <v>182</v>
      </c>
      <c r="C20" s="6"/>
      <c r="D20" s="122">
        <f>'A8'!D25</f>
        <v>0</v>
      </c>
      <c r="E20" s="122">
        <f>'A8'!E25</f>
        <v>0</v>
      </c>
      <c r="F20" s="122">
        <f>'A8'!F25</f>
        <v>0</v>
      </c>
      <c r="G20" s="122">
        <f>'A8'!G25</f>
        <v>0</v>
      </c>
      <c r="H20" s="122">
        <f>'A8'!H25</f>
        <v>0</v>
      </c>
      <c r="I20" s="122">
        <f>'A8'!I25</f>
        <v>0</v>
      </c>
      <c r="J20" s="122">
        <f>'A8'!J25</f>
        <v>0</v>
      </c>
      <c r="K20" s="122">
        <f>'A8'!K25</f>
        <v>0</v>
      </c>
      <c r="L20" s="122">
        <f>'A8'!L25</f>
        <v>0</v>
      </c>
      <c r="M20" s="122">
        <f>'A8'!M25</f>
        <v>0</v>
      </c>
      <c r="N20" s="122">
        <f>'A8'!N25</f>
        <v>0</v>
      </c>
      <c r="O20" s="122">
        <f>'A8'!O25</f>
        <v>0</v>
      </c>
      <c r="P20" s="122">
        <f>'A8'!P25</f>
        <v>0</v>
      </c>
      <c r="Q20" s="122">
        <f>'A8'!Q25</f>
        <v>0</v>
      </c>
      <c r="R20" s="122">
        <f>'A8'!R25</f>
        <v>0</v>
      </c>
      <c r="S20" s="122">
        <f>'A8'!S25</f>
        <v>0</v>
      </c>
      <c r="T20" s="122">
        <f>'A8'!T25</f>
        <v>0</v>
      </c>
      <c r="U20" s="122">
        <f>'A8'!U25</f>
        <v>0</v>
      </c>
      <c r="V20" s="122">
        <f>'A8'!V25</f>
        <v>0</v>
      </c>
      <c r="W20" s="122">
        <f>'A8'!W25</f>
        <v>0</v>
      </c>
      <c r="X20" s="122">
        <f>'A8'!X25</f>
        <v>0</v>
      </c>
      <c r="Y20" s="122">
        <f>'A8'!Y25</f>
        <v>0</v>
      </c>
      <c r="Z20" s="122">
        <f>'A8'!Z25</f>
        <v>0</v>
      </c>
      <c r="AA20" s="122">
        <f>'A8'!AA25</f>
        <v>0</v>
      </c>
      <c r="AB20" s="122">
        <f>'A8'!AB25</f>
        <v>0</v>
      </c>
      <c r="AC20" s="122">
        <f>'A8'!AC25</f>
        <v>0</v>
      </c>
      <c r="AD20" s="122">
        <f>'A8'!AD25</f>
        <v>0</v>
      </c>
      <c r="AE20" s="122">
        <f>'A8'!AE25</f>
        <v>0</v>
      </c>
      <c r="AF20" s="122">
        <f>'A8'!AF25</f>
        <v>0</v>
      </c>
      <c r="AG20" s="122">
        <f>'A8'!AG25</f>
        <v>0</v>
      </c>
      <c r="AH20" s="122">
        <f>'A8'!AH25</f>
        <v>0</v>
      </c>
      <c r="AI20" s="122">
        <f>'A8'!AI25</f>
        <v>0</v>
      </c>
      <c r="AJ20" s="122">
        <f>'A8'!AJ25</f>
        <v>0</v>
      </c>
      <c r="AK20" s="122">
        <f>'A8'!AK25</f>
        <v>0</v>
      </c>
      <c r="AL20" s="122">
        <f>'A8'!AL25</f>
        <v>0</v>
      </c>
      <c r="AM20" s="122">
        <f>'A8'!AM25</f>
        <v>0</v>
      </c>
      <c r="AN20" s="122">
        <f>'A8'!AN25</f>
        <v>0</v>
      </c>
      <c r="AO20" s="122">
        <f>'A8'!AO25</f>
        <v>0</v>
      </c>
      <c r="AP20" s="122">
        <f>'A8'!AP25</f>
        <v>0</v>
      </c>
      <c r="AQ20" s="122">
        <f>'A8'!AQ25</f>
        <v>0</v>
      </c>
      <c r="AR20" s="122">
        <f>'A8'!AR25</f>
        <v>0</v>
      </c>
    </row>
    <row r="21" spans="1:44" s="14" customFormat="1" ht="18" customHeight="1">
      <c r="A21" s="79"/>
      <c r="B21" s="31" t="s">
        <v>178</v>
      </c>
      <c r="C21" s="6"/>
      <c r="D21" s="122">
        <f>'A8'!D26</f>
        <v>0</v>
      </c>
      <c r="E21" s="122">
        <f>'A8'!E26</f>
        <v>0</v>
      </c>
      <c r="F21" s="122">
        <f>'A8'!F26</f>
        <v>0</v>
      </c>
      <c r="G21" s="122">
        <f>'A8'!G26</f>
        <v>0</v>
      </c>
      <c r="H21" s="122">
        <f>'A8'!H26</f>
        <v>0</v>
      </c>
      <c r="I21" s="122">
        <f>'A8'!I26</f>
        <v>0</v>
      </c>
      <c r="J21" s="122">
        <f>'A8'!J26</f>
        <v>0</v>
      </c>
      <c r="K21" s="122">
        <f>'A8'!K26</f>
        <v>0</v>
      </c>
      <c r="L21" s="122">
        <f>'A8'!L26</f>
        <v>0</v>
      </c>
      <c r="M21" s="122">
        <f>'A8'!M26</f>
        <v>0</v>
      </c>
      <c r="N21" s="122">
        <f>'A8'!N26</f>
        <v>0</v>
      </c>
      <c r="O21" s="122">
        <f>'A8'!O26</f>
        <v>0</v>
      </c>
      <c r="P21" s="122">
        <f>'A8'!P26</f>
        <v>0</v>
      </c>
      <c r="Q21" s="122">
        <f>'A8'!Q26</f>
        <v>0</v>
      </c>
      <c r="R21" s="122">
        <f>'A8'!R26</f>
        <v>0</v>
      </c>
      <c r="S21" s="122">
        <f>'A8'!S26</f>
        <v>0</v>
      </c>
      <c r="T21" s="122">
        <f>'A8'!T26</f>
        <v>0</v>
      </c>
      <c r="U21" s="122">
        <f>'A8'!U26</f>
        <v>0</v>
      </c>
      <c r="V21" s="122">
        <f>'A8'!V26</f>
        <v>0</v>
      </c>
      <c r="W21" s="122">
        <f>'A8'!W26</f>
        <v>0</v>
      </c>
      <c r="X21" s="122">
        <f>'A8'!X26</f>
        <v>0</v>
      </c>
      <c r="Y21" s="122">
        <f>'A8'!Y26</f>
        <v>0</v>
      </c>
      <c r="Z21" s="122">
        <f>'A8'!Z26</f>
        <v>0</v>
      </c>
      <c r="AA21" s="122">
        <f>'A8'!AA26</f>
        <v>0</v>
      </c>
      <c r="AB21" s="122">
        <f>'A8'!AB26</f>
        <v>0</v>
      </c>
      <c r="AC21" s="122">
        <f>'A8'!AC26</f>
        <v>0</v>
      </c>
      <c r="AD21" s="122">
        <f>'A8'!AD26</f>
        <v>0</v>
      </c>
      <c r="AE21" s="122">
        <f>'A8'!AE26</f>
        <v>0</v>
      </c>
      <c r="AF21" s="122">
        <f>'A8'!AF26</f>
        <v>0</v>
      </c>
      <c r="AG21" s="122">
        <f>'A8'!AG26</f>
        <v>0</v>
      </c>
      <c r="AH21" s="122">
        <f>'A8'!AH26</f>
        <v>0</v>
      </c>
      <c r="AI21" s="122">
        <f>'A8'!AI26</f>
        <v>0</v>
      </c>
      <c r="AJ21" s="122">
        <f>'A8'!AJ26</f>
        <v>0</v>
      </c>
      <c r="AK21" s="122">
        <f>'A8'!AK26</f>
        <v>0</v>
      </c>
      <c r="AL21" s="122">
        <f>'A8'!AL26</f>
        <v>0</v>
      </c>
      <c r="AM21" s="122">
        <f>'A8'!AM26</f>
        <v>0</v>
      </c>
      <c r="AN21" s="122">
        <f>'A8'!AN26</f>
        <v>0</v>
      </c>
      <c r="AO21" s="122">
        <f>'A8'!AO26</f>
        <v>0</v>
      </c>
      <c r="AP21" s="122">
        <f>'A8'!AP26</f>
        <v>0</v>
      </c>
      <c r="AQ21" s="122">
        <f>'A8'!AQ26</f>
        <v>0</v>
      </c>
      <c r="AR21" s="122">
        <f>'A8'!AR26</f>
        <v>0</v>
      </c>
    </row>
    <row r="22" spans="1:44" s="14" customFormat="1" ht="18" customHeight="1">
      <c r="A22" s="78"/>
      <c r="B22" s="31" t="s">
        <v>179</v>
      </c>
      <c r="C22" s="6"/>
      <c r="D22" s="122">
        <f>'A8'!D27</f>
        <v>0</v>
      </c>
      <c r="E22" s="122">
        <f>'A8'!E27</f>
        <v>0</v>
      </c>
      <c r="F22" s="122">
        <f>'A8'!F27</f>
        <v>0</v>
      </c>
      <c r="G22" s="122">
        <f>'A8'!G27</f>
        <v>0</v>
      </c>
      <c r="H22" s="122">
        <f>'A8'!H27</f>
        <v>0</v>
      </c>
      <c r="I22" s="122">
        <f>'A8'!I27</f>
        <v>0</v>
      </c>
      <c r="J22" s="122">
        <f>'A8'!J27</f>
        <v>0</v>
      </c>
      <c r="K22" s="122">
        <f>'A8'!K27</f>
        <v>0</v>
      </c>
      <c r="L22" s="122">
        <f>'A8'!L27</f>
        <v>0</v>
      </c>
      <c r="M22" s="122">
        <f>'A8'!M27</f>
        <v>0</v>
      </c>
      <c r="N22" s="122">
        <f>'A8'!N27</f>
        <v>0</v>
      </c>
      <c r="O22" s="122">
        <f>'A8'!O27</f>
        <v>0</v>
      </c>
      <c r="P22" s="122">
        <f>'A8'!P27</f>
        <v>0</v>
      </c>
      <c r="Q22" s="122">
        <f>'A8'!Q27</f>
        <v>0</v>
      </c>
      <c r="R22" s="122">
        <f>'A8'!R27</f>
        <v>0</v>
      </c>
      <c r="S22" s="122">
        <f>'A8'!S27</f>
        <v>0</v>
      </c>
      <c r="T22" s="122">
        <f>'A8'!T27</f>
        <v>0</v>
      </c>
      <c r="U22" s="122">
        <f>'A8'!U27</f>
        <v>0</v>
      </c>
      <c r="V22" s="122">
        <f>'A8'!V27</f>
        <v>0</v>
      </c>
      <c r="W22" s="122">
        <f>'A8'!W27</f>
        <v>0</v>
      </c>
      <c r="X22" s="122">
        <f>'A8'!X27</f>
        <v>0</v>
      </c>
      <c r="Y22" s="122">
        <f>'A8'!Y27</f>
        <v>0</v>
      </c>
      <c r="Z22" s="122">
        <f>'A8'!Z27</f>
        <v>0</v>
      </c>
      <c r="AA22" s="122">
        <f>'A8'!AA27</f>
        <v>0</v>
      </c>
      <c r="AB22" s="122">
        <f>'A8'!AB27</f>
        <v>0</v>
      </c>
      <c r="AC22" s="122">
        <f>'A8'!AC27</f>
        <v>0</v>
      </c>
      <c r="AD22" s="122">
        <f>'A8'!AD27</f>
        <v>0</v>
      </c>
      <c r="AE22" s="122">
        <f>'A8'!AE27</f>
        <v>0</v>
      </c>
      <c r="AF22" s="122">
        <f>'A8'!AF27</f>
        <v>0</v>
      </c>
      <c r="AG22" s="122">
        <f>'A8'!AG27</f>
        <v>0</v>
      </c>
      <c r="AH22" s="122">
        <f>'A8'!AH27</f>
        <v>0</v>
      </c>
      <c r="AI22" s="122">
        <f>'A8'!AI27</f>
        <v>0</v>
      </c>
      <c r="AJ22" s="122">
        <f>'A8'!AJ27</f>
        <v>0</v>
      </c>
      <c r="AK22" s="122">
        <f>'A8'!AK27</f>
        <v>0</v>
      </c>
      <c r="AL22" s="122">
        <f>'A8'!AL27</f>
        <v>0</v>
      </c>
      <c r="AM22" s="122">
        <f>'A8'!AM27</f>
        <v>0</v>
      </c>
      <c r="AN22" s="122">
        <f>'A8'!AN27</f>
        <v>0</v>
      </c>
      <c r="AO22" s="122">
        <f>'A8'!AO27</f>
        <v>0</v>
      </c>
      <c r="AP22" s="122">
        <f>'A8'!AP27</f>
        <v>0</v>
      </c>
      <c r="AQ22" s="122">
        <f>'A8'!AQ27</f>
        <v>0</v>
      </c>
      <c r="AR22" s="122">
        <f>'A8'!AR27</f>
        <v>0</v>
      </c>
    </row>
    <row r="23" spans="1:44" s="14" customFormat="1" ht="18" customHeight="1">
      <c r="A23" s="79"/>
      <c r="B23" s="12" t="s">
        <v>180</v>
      </c>
      <c r="C23" s="6"/>
      <c r="D23" s="122">
        <f>'A8'!D28</f>
        <v>0</v>
      </c>
      <c r="E23" s="122">
        <f>'A8'!E28</f>
        <v>0</v>
      </c>
      <c r="F23" s="122">
        <f>'A8'!F28</f>
        <v>0</v>
      </c>
      <c r="G23" s="122">
        <f>'A8'!G28</f>
        <v>0</v>
      </c>
      <c r="H23" s="122">
        <f>'A8'!H28</f>
        <v>0</v>
      </c>
      <c r="I23" s="122">
        <f>'A8'!I28</f>
        <v>0</v>
      </c>
      <c r="J23" s="122">
        <f>'A8'!J28</f>
        <v>0</v>
      </c>
      <c r="K23" s="122">
        <f>'A8'!K28</f>
        <v>0</v>
      </c>
      <c r="L23" s="122">
        <f>'A8'!L28</f>
        <v>0</v>
      </c>
      <c r="M23" s="122">
        <f>'A8'!M28</f>
        <v>0</v>
      </c>
      <c r="N23" s="122">
        <f>'A8'!N28</f>
        <v>0</v>
      </c>
      <c r="O23" s="122">
        <f>'A8'!O28</f>
        <v>0</v>
      </c>
      <c r="P23" s="122">
        <f>'A8'!P28</f>
        <v>0</v>
      </c>
      <c r="Q23" s="122">
        <f>'A8'!Q28</f>
        <v>0</v>
      </c>
      <c r="R23" s="122">
        <f>'A8'!R28</f>
        <v>0</v>
      </c>
      <c r="S23" s="122">
        <f>'A8'!S28</f>
        <v>0</v>
      </c>
      <c r="T23" s="122">
        <f>'A8'!T28</f>
        <v>0</v>
      </c>
      <c r="U23" s="122">
        <f>'A8'!U28</f>
        <v>0</v>
      </c>
      <c r="V23" s="122">
        <f>'A8'!V28</f>
        <v>0</v>
      </c>
      <c r="W23" s="122">
        <f>'A8'!W28</f>
        <v>0</v>
      </c>
      <c r="X23" s="122">
        <f>'A8'!X28</f>
        <v>0</v>
      </c>
      <c r="Y23" s="122">
        <f>'A8'!Y28</f>
        <v>0</v>
      </c>
      <c r="Z23" s="122">
        <f>'A8'!Z28</f>
        <v>0</v>
      </c>
      <c r="AA23" s="122">
        <f>'A8'!AA28</f>
        <v>0</v>
      </c>
      <c r="AB23" s="122">
        <f>'A8'!AB28</f>
        <v>0</v>
      </c>
      <c r="AC23" s="122">
        <f>'A8'!AC28</f>
        <v>0</v>
      </c>
      <c r="AD23" s="122">
        <f>'A8'!AD28</f>
        <v>0</v>
      </c>
      <c r="AE23" s="122">
        <f>'A8'!AE28</f>
        <v>0</v>
      </c>
      <c r="AF23" s="122">
        <f>'A8'!AF28</f>
        <v>0</v>
      </c>
      <c r="AG23" s="122">
        <f>'A8'!AG28</f>
        <v>0</v>
      </c>
      <c r="AH23" s="122">
        <f>'A8'!AH28</f>
        <v>0</v>
      </c>
      <c r="AI23" s="122">
        <f>'A8'!AI28</f>
        <v>0</v>
      </c>
      <c r="AJ23" s="122">
        <f>'A8'!AJ28</f>
        <v>0</v>
      </c>
      <c r="AK23" s="122">
        <f>'A8'!AK28</f>
        <v>0</v>
      </c>
      <c r="AL23" s="122">
        <f>'A8'!AL28</f>
        <v>0</v>
      </c>
      <c r="AM23" s="122">
        <f>'A8'!AM28</f>
        <v>0</v>
      </c>
      <c r="AN23" s="122">
        <f>'A8'!AN28</f>
        <v>0</v>
      </c>
      <c r="AO23" s="122">
        <f>'A8'!AO28</f>
        <v>0</v>
      </c>
      <c r="AP23" s="122">
        <f>'A8'!AP28</f>
        <v>0</v>
      </c>
      <c r="AQ23" s="122">
        <f>'A8'!AQ28</f>
        <v>0</v>
      </c>
      <c r="AR23" s="122">
        <f>'A8'!AR28</f>
        <v>0</v>
      </c>
    </row>
    <row r="24" spans="1:44" s="14" customFormat="1" ht="18" customHeight="1">
      <c r="A24" s="79"/>
      <c r="B24" s="31" t="s">
        <v>178</v>
      </c>
      <c r="C24" s="6"/>
      <c r="D24" s="122">
        <f>'A8'!D29</f>
        <v>0</v>
      </c>
      <c r="E24" s="122">
        <f>'A8'!E29</f>
        <v>0</v>
      </c>
      <c r="F24" s="122">
        <f>'A8'!F29</f>
        <v>0</v>
      </c>
      <c r="G24" s="122">
        <f>'A8'!G29</f>
        <v>0</v>
      </c>
      <c r="H24" s="122">
        <f>'A8'!H29</f>
        <v>0</v>
      </c>
      <c r="I24" s="122">
        <f>'A8'!I29</f>
        <v>0</v>
      </c>
      <c r="J24" s="122">
        <f>'A8'!J29</f>
        <v>0</v>
      </c>
      <c r="K24" s="122">
        <f>'A8'!K29</f>
        <v>0</v>
      </c>
      <c r="L24" s="122">
        <f>'A8'!L29</f>
        <v>0</v>
      </c>
      <c r="M24" s="122">
        <f>'A8'!M29</f>
        <v>0</v>
      </c>
      <c r="N24" s="122">
        <f>'A8'!N29</f>
        <v>0</v>
      </c>
      <c r="O24" s="122">
        <f>'A8'!O29</f>
        <v>0</v>
      </c>
      <c r="P24" s="122">
        <f>'A8'!P29</f>
        <v>0</v>
      </c>
      <c r="Q24" s="122">
        <f>'A8'!Q29</f>
        <v>0</v>
      </c>
      <c r="R24" s="122">
        <f>'A8'!R29</f>
        <v>0</v>
      </c>
      <c r="S24" s="122">
        <f>'A8'!S29</f>
        <v>0</v>
      </c>
      <c r="T24" s="122">
        <f>'A8'!T29</f>
        <v>0</v>
      </c>
      <c r="U24" s="122">
        <f>'A8'!U29</f>
        <v>0</v>
      </c>
      <c r="V24" s="122">
        <f>'A8'!V29</f>
        <v>0</v>
      </c>
      <c r="W24" s="122">
        <f>'A8'!W29</f>
        <v>0</v>
      </c>
      <c r="X24" s="122">
        <f>'A8'!X29</f>
        <v>0</v>
      </c>
      <c r="Y24" s="122">
        <f>'A8'!Y29</f>
        <v>0</v>
      </c>
      <c r="Z24" s="122">
        <f>'A8'!Z29</f>
        <v>0</v>
      </c>
      <c r="AA24" s="122">
        <f>'A8'!AA29</f>
        <v>0</v>
      </c>
      <c r="AB24" s="122">
        <f>'A8'!AB29</f>
        <v>0</v>
      </c>
      <c r="AC24" s="122">
        <f>'A8'!AC29</f>
        <v>0</v>
      </c>
      <c r="AD24" s="122">
        <f>'A8'!AD29</f>
        <v>0</v>
      </c>
      <c r="AE24" s="122">
        <f>'A8'!AE29</f>
        <v>0</v>
      </c>
      <c r="AF24" s="122">
        <f>'A8'!AF29</f>
        <v>0</v>
      </c>
      <c r="AG24" s="122">
        <f>'A8'!AG29</f>
        <v>0</v>
      </c>
      <c r="AH24" s="122">
        <f>'A8'!AH29</f>
        <v>0</v>
      </c>
      <c r="AI24" s="122">
        <f>'A8'!AI29</f>
        <v>0</v>
      </c>
      <c r="AJ24" s="122">
        <f>'A8'!AJ29</f>
        <v>0</v>
      </c>
      <c r="AK24" s="122">
        <f>'A8'!AK29</f>
        <v>0</v>
      </c>
      <c r="AL24" s="122">
        <f>'A8'!AL29</f>
        <v>0</v>
      </c>
      <c r="AM24" s="122">
        <f>'A8'!AM29</f>
        <v>0</v>
      </c>
      <c r="AN24" s="122">
        <f>'A8'!AN29</f>
        <v>0</v>
      </c>
      <c r="AO24" s="122">
        <f>'A8'!AO29</f>
        <v>0</v>
      </c>
      <c r="AP24" s="122">
        <f>'A8'!AP29</f>
        <v>0</v>
      </c>
      <c r="AQ24" s="122">
        <f>'A8'!AQ29</f>
        <v>0</v>
      </c>
      <c r="AR24" s="122">
        <f>'A8'!AR29</f>
        <v>0</v>
      </c>
    </row>
    <row r="25" spans="1:44" s="14" customFormat="1" ht="18" customHeight="1">
      <c r="A25" s="78"/>
      <c r="B25" s="31" t="s">
        <v>179</v>
      </c>
      <c r="C25" s="6"/>
      <c r="D25" s="122">
        <f>'A8'!D30</f>
        <v>0</v>
      </c>
      <c r="E25" s="122">
        <f>'A8'!E30</f>
        <v>0</v>
      </c>
      <c r="F25" s="122">
        <f>'A8'!F30</f>
        <v>0</v>
      </c>
      <c r="G25" s="122">
        <f>'A8'!G30</f>
        <v>0</v>
      </c>
      <c r="H25" s="122">
        <f>'A8'!H30</f>
        <v>0</v>
      </c>
      <c r="I25" s="122">
        <f>'A8'!I30</f>
        <v>0</v>
      </c>
      <c r="J25" s="122">
        <f>'A8'!J30</f>
        <v>0</v>
      </c>
      <c r="K25" s="122">
        <f>'A8'!K30</f>
        <v>0</v>
      </c>
      <c r="L25" s="122">
        <f>'A8'!L30</f>
        <v>0</v>
      </c>
      <c r="M25" s="122">
        <f>'A8'!M30</f>
        <v>0</v>
      </c>
      <c r="N25" s="122">
        <f>'A8'!N30</f>
        <v>0</v>
      </c>
      <c r="O25" s="122">
        <f>'A8'!O30</f>
        <v>0</v>
      </c>
      <c r="P25" s="122">
        <f>'A8'!P30</f>
        <v>0</v>
      </c>
      <c r="Q25" s="122">
        <f>'A8'!Q30</f>
        <v>0</v>
      </c>
      <c r="R25" s="122">
        <f>'A8'!R30</f>
        <v>0</v>
      </c>
      <c r="S25" s="122">
        <f>'A8'!S30</f>
        <v>0</v>
      </c>
      <c r="T25" s="122">
        <f>'A8'!T30</f>
        <v>0</v>
      </c>
      <c r="U25" s="122">
        <f>'A8'!U30</f>
        <v>0</v>
      </c>
      <c r="V25" s="122">
        <f>'A8'!V30</f>
        <v>0</v>
      </c>
      <c r="W25" s="122">
        <f>'A8'!W30</f>
        <v>0</v>
      </c>
      <c r="X25" s="122">
        <f>'A8'!X30</f>
        <v>0</v>
      </c>
      <c r="Y25" s="122">
        <f>'A8'!Y30</f>
        <v>0</v>
      </c>
      <c r="Z25" s="122">
        <f>'A8'!Z30</f>
        <v>0</v>
      </c>
      <c r="AA25" s="122">
        <f>'A8'!AA30</f>
        <v>0</v>
      </c>
      <c r="AB25" s="122">
        <f>'A8'!AB30</f>
        <v>0</v>
      </c>
      <c r="AC25" s="122">
        <f>'A8'!AC30</f>
        <v>0</v>
      </c>
      <c r="AD25" s="122">
        <f>'A8'!AD30</f>
        <v>0</v>
      </c>
      <c r="AE25" s="122">
        <f>'A8'!AE30</f>
        <v>0</v>
      </c>
      <c r="AF25" s="122">
        <f>'A8'!AF30</f>
        <v>0</v>
      </c>
      <c r="AG25" s="122">
        <f>'A8'!AG30</f>
        <v>0</v>
      </c>
      <c r="AH25" s="122">
        <f>'A8'!AH30</f>
        <v>0</v>
      </c>
      <c r="AI25" s="122">
        <f>'A8'!AI30</f>
        <v>0</v>
      </c>
      <c r="AJ25" s="122">
        <f>'A8'!AJ30</f>
        <v>0</v>
      </c>
      <c r="AK25" s="122">
        <f>'A8'!AK30</f>
        <v>0</v>
      </c>
      <c r="AL25" s="122">
        <f>'A8'!AL30</f>
        <v>0</v>
      </c>
      <c r="AM25" s="122">
        <f>'A8'!AM30</f>
        <v>0</v>
      </c>
      <c r="AN25" s="122">
        <f>'A8'!AN30</f>
        <v>0</v>
      </c>
      <c r="AO25" s="122">
        <f>'A8'!AO30</f>
        <v>0</v>
      </c>
      <c r="AP25" s="122">
        <f>'A8'!AP30</f>
        <v>0</v>
      </c>
      <c r="AQ25" s="122">
        <f>'A8'!AQ30</f>
        <v>0</v>
      </c>
      <c r="AR25" s="122">
        <f>'A8'!AR30</f>
        <v>0</v>
      </c>
    </row>
    <row r="26" spans="1:44" s="14" customFormat="1" ht="18" customHeight="1">
      <c r="A26" s="79"/>
      <c r="B26" s="12" t="s">
        <v>181</v>
      </c>
      <c r="C26" s="6"/>
      <c r="D26" s="122">
        <f>'A8'!D31</f>
        <v>0</v>
      </c>
      <c r="E26" s="122">
        <f>'A8'!E31</f>
        <v>0</v>
      </c>
      <c r="F26" s="122">
        <f>'A8'!F31</f>
        <v>0</v>
      </c>
      <c r="G26" s="122">
        <f>'A8'!G31</f>
        <v>0</v>
      </c>
      <c r="H26" s="122">
        <f>'A8'!H31</f>
        <v>0</v>
      </c>
      <c r="I26" s="122">
        <f>'A8'!I31</f>
        <v>0</v>
      </c>
      <c r="J26" s="122">
        <f>'A8'!J31</f>
        <v>0</v>
      </c>
      <c r="K26" s="122">
        <f>'A8'!K31</f>
        <v>0</v>
      </c>
      <c r="L26" s="122">
        <f>'A8'!L31</f>
        <v>0</v>
      </c>
      <c r="M26" s="122">
        <f>'A8'!M31</f>
        <v>0</v>
      </c>
      <c r="N26" s="122">
        <f>'A8'!N31</f>
        <v>0</v>
      </c>
      <c r="O26" s="122">
        <f>'A8'!O31</f>
        <v>0</v>
      </c>
      <c r="P26" s="122">
        <f>'A8'!P31</f>
        <v>0</v>
      </c>
      <c r="Q26" s="122">
        <f>'A8'!Q31</f>
        <v>0</v>
      </c>
      <c r="R26" s="122">
        <f>'A8'!R31</f>
        <v>0</v>
      </c>
      <c r="S26" s="122">
        <f>'A8'!S31</f>
        <v>0</v>
      </c>
      <c r="T26" s="122">
        <f>'A8'!T31</f>
        <v>0</v>
      </c>
      <c r="U26" s="122">
        <f>'A8'!U31</f>
        <v>0</v>
      </c>
      <c r="V26" s="122">
        <f>'A8'!V31</f>
        <v>0</v>
      </c>
      <c r="W26" s="122">
        <f>'A8'!W31</f>
        <v>0</v>
      </c>
      <c r="X26" s="122">
        <f>'A8'!X31</f>
        <v>0</v>
      </c>
      <c r="Y26" s="122">
        <f>'A8'!Y31</f>
        <v>0</v>
      </c>
      <c r="Z26" s="122">
        <f>'A8'!Z31</f>
        <v>0</v>
      </c>
      <c r="AA26" s="122">
        <f>'A8'!AA31</f>
        <v>0</v>
      </c>
      <c r="AB26" s="122">
        <f>'A8'!AB31</f>
        <v>0</v>
      </c>
      <c r="AC26" s="122">
        <f>'A8'!AC31</f>
        <v>0</v>
      </c>
      <c r="AD26" s="122">
        <f>'A8'!AD31</f>
        <v>0</v>
      </c>
      <c r="AE26" s="122">
        <f>'A8'!AE31</f>
        <v>0</v>
      </c>
      <c r="AF26" s="122">
        <f>'A8'!AF31</f>
        <v>0</v>
      </c>
      <c r="AG26" s="122">
        <f>'A8'!AG31</f>
        <v>0</v>
      </c>
      <c r="AH26" s="122">
        <f>'A8'!AH31</f>
        <v>0</v>
      </c>
      <c r="AI26" s="122">
        <f>'A8'!AI31</f>
        <v>0</v>
      </c>
      <c r="AJ26" s="122">
        <f>'A8'!AJ31</f>
        <v>0</v>
      </c>
      <c r="AK26" s="122">
        <f>'A8'!AK31</f>
        <v>0</v>
      </c>
      <c r="AL26" s="122">
        <f>'A8'!AL31</f>
        <v>0</v>
      </c>
      <c r="AM26" s="122">
        <f>'A8'!AM31</f>
        <v>0</v>
      </c>
      <c r="AN26" s="122">
        <f>'A8'!AN31</f>
        <v>0</v>
      </c>
      <c r="AO26" s="122">
        <f>'A8'!AO31</f>
        <v>0</v>
      </c>
      <c r="AP26" s="122">
        <f>'A8'!AP31</f>
        <v>0</v>
      </c>
      <c r="AQ26" s="122">
        <f>'A8'!AQ31</f>
        <v>0</v>
      </c>
      <c r="AR26" s="122">
        <f>'A8'!AR31</f>
        <v>0</v>
      </c>
    </row>
    <row r="27" spans="1:44" s="14" customFormat="1" ht="18" customHeight="1">
      <c r="A27" s="79"/>
      <c r="B27" s="31" t="s">
        <v>178</v>
      </c>
      <c r="C27" s="6"/>
      <c r="D27" s="122">
        <f>'A8'!D32</f>
        <v>0</v>
      </c>
      <c r="E27" s="122">
        <f>'A8'!E32</f>
        <v>0</v>
      </c>
      <c r="F27" s="122">
        <f>'A8'!F32</f>
        <v>0</v>
      </c>
      <c r="G27" s="122">
        <f>'A8'!G32</f>
        <v>0</v>
      </c>
      <c r="H27" s="122">
        <f>'A8'!H32</f>
        <v>0</v>
      </c>
      <c r="I27" s="122">
        <f>'A8'!I32</f>
        <v>0</v>
      </c>
      <c r="J27" s="122">
        <f>'A8'!J32</f>
        <v>0</v>
      </c>
      <c r="K27" s="122">
        <f>'A8'!K32</f>
        <v>0</v>
      </c>
      <c r="L27" s="122">
        <f>'A8'!L32</f>
        <v>0</v>
      </c>
      <c r="M27" s="122">
        <f>'A8'!M32</f>
        <v>0</v>
      </c>
      <c r="N27" s="122">
        <f>'A8'!N32</f>
        <v>0</v>
      </c>
      <c r="O27" s="122">
        <f>'A8'!O32</f>
        <v>0</v>
      </c>
      <c r="P27" s="122">
        <f>'A8'!P32</f>
        <v>0</v>
      </c>
      <c r="Q27" s="122">
        <f>'A8'!Q32</f>
        <v>0</v>
      </c>
      <c r="R27" s="122">
        <f>'A8'!R32</f>
        <v>0</v>
      </c>
      <c r="S27" s="122">
        <f>'A8'!S32</f>
        <v>0</v>
      </c>
      <c r="T27" s="122">
        <f>'A8'!T32</f>
        <v>0</v>
      </c>
      <c r="U27" s="122">
        <f>'A8'!U32</f>
        <v>0</v>
      </c>
      <c r="V27" s="122">
        <f>'A8'!V32</f>
        <v>0</v>
      </c>
      <c r="W27" s="122">
        <f>'A8'!W32</f>
        <v>0</v>
      </c>
      <c r="X27" s="122">
        <f>'A8'!X32</f>
        <v>0</v>
      </c>
      <c r="Y27" s="122">
        <f>'A8'!Y32</f>
        <v>0</v>
      </c>
      <c r="Z27" s="122">
        <f>'A8'!Z32</f>
        <v>0</v>
      </c>
      <c r="AA27" s="122">
        <f>'A8'!AA32</f>
        <v>0</v>
      </c>
      <c r="AB27" s="122">
        <f>'A8'!AB32</f>
        <v>0</v>
      </c>
      <c r="AC27" s="122">
        <f>'A8'!AC32</f>
        <v>0</v>
      </c>
      <c r="AD27" s="122">
        <f>'A8'!AD32</f>
        <v>0</v>
      </c>
      <c r="AE27" s="122">
        <f>'A8'!AE32</f>
        <v>0</v>
      </c>
      <c r="AF27" s="122">
        <f>'A8'!AF32</f>
        <v>0</v>
      </c>
      <c r="AG27" s="122">
        <f>'A8'!AG32</f>
        <v>0</v>
      </c>
      <c r="AH27" s="122">
        <f>'A8'!AH32</f>
        <v>0</v>
      </c>
      <c r="AI27" s="122">
        <f>'A8'!AI32</f>
        <v>0</v>
      </c>
      <c r="AJ27" s="122">
        <f>'A8'!AJ32</f>
        <v>0</v>
      </c>
      <c r="AK27" s="122">
        <f>'A8'!AK32</f>
        <v>0</v>
      </c>
      <c r="AL27" s="122">
        <f>'A8'!AL32</f>
        <v>0</v>
      </c>
      <c r="AM27" s="122">
        <f>'A8'!AM32</f>
        <v>0</v>
      </c>
      <c r="AN27" s="122">
        <f>'A8'!AN32</f>
        <v>0</v>
      </c>
      <c r="AO27" s="122">
        <f>'A8'!AO32</f>
        <v>0</v>
      </c>
      <c r="AP27" s="122">
        <f>'A8'!AP32</f>
        <v>0</v>
      </c>
      <c r="AQ27" s="122">
        <f>'A8'!AQ32</f>
        <v>0</v>
      </c>
      <c r="AR27" s="122">
        <f>'A8'!AR32</f>
        <v>0</v>
      </c>
    </row>
    <row r="28" spans="1:44" s="14" customFormat="1" ht="18" customHeight="1">
      <c r="A28" s="78"/>
      <c r="B28" s="31" t="s">
        <v>179</v>
      </c>
      <c r="C28" s="6"/>
      <c r="D28" s="122">
        <f>'A8'!D33</f>
        <v>0</v>
      </c>
      <c r="E28" s="122">
        <f>'A8'!E33</f>
        <v>0</v>
      </c>
      <c r="F28" s="122">
        <f>'A8'!F33</f>
        <v>0</v>
      </c>
      <c r="G28" s="122">
        <f>'A8'!G33</f>
        <v>0</v>
      </c>
      <c r="H28" s="122">
        <f>'A8'!H33</f>
        <v>0</v>
      </c>
      <c r="I28" s="122">
        <f>'A8'!I33</f>
        <v>0</v>
      </c>
      <c r="J28" s="122">
        <f>'A8'!J33</f>
        <v>0</v>
      </c>
      <c r="K28" s="122">
        <f>'A8'!K33</f>
        <v>0</v>
      </c>
      <c r="L28" s="122">
        <f>'A8'!L33</f>
        <v>0</v>
      </c>
      <c r="M28" s="122">
        <f>'A8'!M33</f>
        <v>0</v>
      </c>
      <c r="N28" s="122">
        <f>'A8'!N33</f>
        <v>0</v>
      </c>
      <c r="O28" s="122">
        <f>'A8'!O33</f>
        <v>0</v>
      </c>
      <c r="P28" s="122">
        <f>'A8'!P33</f>
        <v>0</v>
      </c>
      <c r="Q28" s="122">
        <f>'A8'!Q33</f>
        <v>0</v>
      </c>
      <c r="R28" s="122">
        <f>'A8'!R33</f>
        <v>0</v>
      </c>
      <c r="S28" s="122">
        <f>'A8'!S33</f>
        <v>0</v>
      </c>
      <c r="T28" s="122">
        <f>'A8'!T33</f>
        <v>0</v>
      </c>
      <c r="U28" s="122">
        <f>'A8'!U33</f>
        <v>0</v>
      </c>
      <c r="V28" s="122">
        <f>'A8'!V33</f>
        <v>0</v>
      </c>
      <c r="W28" s="122">
        <f>'A8'!W33</f>
        <v>0</v>
      </c>
      <c r="X28" s="122">
        <f>'A8'!X33</f>
        <v>0</v>
      </c>
      <c r="Y28" s="122">
        <f>'A8'!Y33</f>
        <v>0</v>
      </c>
      <c r="Z28" s="122">
        <f>'A8'!Z33</f>
        <v>0</v>
      </c>
      <c r="AA28" s="122">
        <f>'A8'!AA33</f>
        <v>0</v>
      </c>
      <c r="AB28" s="122">
        <f>'A8'!AB33</f>
        <v>0</v>
      </c>
      <c r="AC28" s="122">
        <f>'A8'!AC33</f>
        <v>0</v>
      </c>
      <c r="AD28" s="122">
        <f>'A8'!AD33</f>
        <v>0</v>
      </c>
      <c r="AE28" s="122">
        <f>'A8'!AE33</f>
        <v>0</v>
      </c>
      <c r="AF28" s="122">
        <f>'A8'!AF33</f>
        <v>0</v>
      </c>
      <c r="AG28" s="122">
        <f>'A8'!AG33</f>
        <v>0</v>
      </c>
      <c r="AH28" s="122">
        <f>'A8'!AH33</f>
        <v>0</v>
      </c>
      <c r="AI28" s="122">
        <f>'A8'!AI33</f>
        <v>0</v>
      </c>
      <c r="AJ28" s="122">
        <f>'A8'!AJ33</f>
        <v>0</v>
      </c>
      <c r="AK28" s="122">
        <f>'A8'!AK33</f>
        <v>0</v>
      </c>
      <c r="AL28" s="122">
        <f>'A8'!AL33</f>
        <v>0</v>
      </c>
      <c r="AM28" s="122">
        <f>'A8'!AM33</f>
        <v>0</v>
      </c>
      <c r="AN28" s="122">
        <f>'A8'!AN33</f>
        <v>0</v>
      </c>
      <c r="AO28" s="122">
        <f>'A8'!AO33</f>
        <v>0</v>
      </c>
      <c r="AP28" s="122">
        <f>'A8'!AP33</f>
        <v>0</v>
      </c>
      <c r="AQ28" s="122">
        <f>'A8'!AQ33</f>
        <v>0</v>
      </c>
      <c r="AR28" s="122">
        <f>'A8'!AR33</f>
        <v>0</v>
      </c>
    </row>
    <row r="29" spans="1:44" s="14" customFormat="1" ht="18" customHeight="1">
      <c r="A29" s="89"/>
      <c r="B29" s="12" t="s">
        <v>177</v>
      </c>
      <c r="C29" s="81"/>
      <c r="D29" s="122">
        <f>'A8'!D34</f>
        <v>0</v>
      </c>
      <c r="E29" s="122">
        <f>'A8'!E34</f>
        <v>0</v>
      </c>
      <c r="F29" s="122">
        <f>'A8'!F34</f>
        <v>0</v>
      </c>
      <c r="G29" s="122">
        <f>'A8'!G34</f>
        <v>0</v>
      </c>
      <c r="H29" s="122">
        <f>'A8'!H34</f>
        <v>0</v>
      </c>
      <c r="I29" s="122">
        <f>'A8'!I34</f>
        <v>0</v>
      </c>
      <c r="J29" s="122">
        <f>'A8'!J34</f>
        <v>0</v>
      </c>
      <c r="K29" s="122">
        <f>'A8'!K34</f>
        <v>0</v>
      </c>
      <c r="L29" s="122">
        <f>'A8'!L34</f>
        <v>0</v>
      </c>
      <c r="M29" s="122">
        <f>'A8'!M34</f>
        <v>0</v>
      </c>
      <c r="N29" s="122">
        <f>'A8'!N34</f>
        <v>0</v>
      </c>
      <c r="O29" s="122">
        <f>'A8'!O34</f>
        <v>0</v>
      </c>
      <c r="P29" s="122">
        <f>'A8'!P34</f>
        <v>0</v>
      </c>
      <c r="Q29" s="122">
        <f>'A8'!Q34</f>
        <v>0</v>
      </c>
      <c r="R29" s="122">
        <f>'A8'!R34</f>
        <v>0</v>
      </c>
      <c r="S29" s="122">
        <f>'A8'!S34</f>
        <v>0</v>
      </c>
      <c r="T29" s="122">
        <f>'A8'!T34</f>
        <v>0</v>
      </c>
      <c r="U29" s="122">
        <f>'A8'!U34</f>
        <v>0</v>
      </c>
      <c r="V29" s="122">
        <f>'A8'!V34</f>
        <v>0</v>
      </c>
      <c r="W29" s="122">
        <f>'A8'!W34</f>
        <v>0</v>
      </c>
      <c r="X29" s="122">
        <f>'A8'!X34</f>
        <v>0</v>
      </c>
      <c r="Y29" s="122">
        <f>'A8'!Y34</f>
        <v>0</v>
      </c>
      <c r="Z29" s="122">
        <f>'A8'!Z34</f>
        <v>0</v>
      </c>
      <c r="AA29" s="122">
        <f>'A8'!AA34</f>
        <v>0</v>
      </c>
      <c r="AB29" s="122">
        <f>'A8'!AB34</f>
        <v>0</v>
      </c>
      <c r="AC29" s="122">
        <f>'A8'!AC34</f>
        <v>0</v>
      </c>
      <c r="AD29" s="122">
        <f>'A8'!AD34</f>
        <v>0</v>
      </c>
      <c r="AE29" s="122">
        <f>'A8'!AE34</f>
        <v>0</v>
      </c>
      <c r="AF29" s="122">
        <f>'A8'!AF34</f>
        <v>0</v>
      </c>
      <c r="AG29" s="122">
        <f>'A8'!AG34</f>
        <v>0</v>
      </c>
      <c r="AH29" s="122">
        <f>'A8'!AH34</f>
        <v>0</v>
      </c>
      <c r="AI29" s="122">
        <f>'A8'!AI34</f>
        <v>0</v>
      </c>
      <c r="AJ29" s="122">
        <f>'A8'!AJ34</f>
        <v>0</v>
      </c>
      <c r="AK29" s="122">
        <f>'A8'!AK34</f>
        <v>0</v>
      </c>
      <c r="AL29" s="122">
        <f>'A8'!AL34</f>
        <v>0</v>
      </c>
      <c r="AM29" s="122">
        <f>'A8'!AM34</f>
        <v>0</v>
      </c>
      <c r="AN29" s="122">
        <f>'A8'!AN34</f>
        <v>0</v>
      </c>
      <c r="AO29" s="122">
        <f>'A8'!AO34</f>
        <v>0</v>
      </c>
      <c r="AP29" s="122">
        <f>'A8'!AP34</f>
        <v>0</v>
      </c>
      <c r="AQ29" s="122">
        <f>'A8'!AQ34</f>
        <v>0</v>
      </c>
      <c r="AR29" s="122">
        <f>'A8'!AR34</f>
        <v>0</v>
      </c>
    </row>
    <row r="30" spans="1:44" s="14" customFormat="1" ht="18" customHeight="1">
      <c r="A30" s="78"/>
      <c r="B30" s="263"/>
      <c r="C30" s="6"/>
      <c r="D30" s="122">
        <f>'A8'!D35</f>
        <v>0</v>
      </c>
      <c r="E30" s="122">
        <f>'A8'!E35</f>
        <v>0</v>
      </c>
      <c r="F30" s="122">
        <f>'A8'!F35</f>
        <v>0</v>
      </c>
      <c r="G30" s="122">
        <f>'A8'!G35</f>
        <v>0</v>
      </c>
      <c r="H30" s="122">
        <f>'A8'!H35</f>
        <v>0</v>
      </c>
      <c r="I30" s="122">
        <f>'A8'!I35</f>
        <v>0</v>
      </c>
      <c r="J30" s="122">
        <f>'A8'!J35</f>
        <v>0</v>
      </c>
      <c r="K30" s="122">
        <f>'A8'!K35</f>
        <v>0</v>
      </c>
      <c r="L30" s="122">
        <f>'A8'!L35</f>
        <v>0</v>
      </c>
      <c r="M30" s="122">
        <f>'A8'!M35</f>
        <v>0</v>
      </c>
      <c r="N30" s="122">
        <f>'A8'!N35</f>
        <v>0</v>
      </c>
      <c r="O30" s="122">
        <f>'A8'!O35</f>
        <v>0</v>
      </c>
      <c r="P30" s="122">
        <f>'A8'!P35</f>
        <v>0</v>
      </c>
      <c r="Q30" s="122">
        <f>'A8'!Q35</f>
        <v>0</v>
      </c>
      <c r="R30" s="122">
        <f>'A8'!R35</f>
        <v>0</v>
      </c>
      <c r="S30" s="122">
        <f>'A8'!S35</f>
        <v>0</v>
      </c>
      <c r="T30" s="122">
        <f>'A8'!T35</f>
        <v>0</v>
      </c>
      <c r="U30" s="122">
        <f>'A8'!U35</f>
        <v>0</v>
      </c>
      <c r="V30" s="122">
        <f>'A8'!V35</f>
        <v>0</v>
      </c>
      <c r="W30" s="122">
        <f>'A8'!W35</f>
        <v>0</v>
      </c>
      <c r="X30" s="122">
        <f>'A8'!X35</f>
        <v>0</v>
      </c>
      <c r="Y30" s="122">
        <f>'A8'!Y35</f>
        <v>0</v>
      </c>
      <c r="Z30" s="122">
        <f>'A8'!Z35</f>
        <v>0</v>
      </c>
      <c r="AA30" s="122">
        <f>'A8'!AA35</f>
        <v>0</v>
      </c>
      <c r="AB30" s="122">
        <f>'A8'!AB35</f>
        <v>0</v>
      </c>
      <c r="AC30" s="122">
        <f>'A8'!AC35</f>
        <v>0</v>
      </c>
      <c r="AD30" s="122">
        <f>'A8'!AD35</f>
        <v>0</v>
      </c>
      <c r="AE30" s="122">
        <f>'A8'!AE35</f>
        <v>0</v>
      </c>
      <c r="AF30" s="122">
        <f>'A8'!AF35</f>
        <v>0</v>
      </c>
      <c r="AG30" s="122">
        <f>'A8'!AG35</f>
        <v>0</v>
      </c>
      <c r="AH30" s="122">
        <f>'A8'!AH35</f>
        <v>0</v>
      </c>
      <c r="AI30" s="122">
        <f>'A8'!AI35</f>
        <v>0</v>
      </c>
      <c r="AJ30" s="122">
        <f>'A8'!AJ35</f>
        <v>0</v>
      </c>
      <c r="AK30" s="122">
        <f>'A8'!AK35</f>
        <v>0</v>
      </c>
      <c r="AL30" s="122">
        <f>'A8'!AL35</f>
        <v>0</v>
      </c>
      <c r="AM30" s="122">
        <f>'A8'!AM35</f>
        <v>0</v>
      </c>
      <c r="AN30" s="122">
        <f>'A8'!AN35</f>
        <v>0</v>
      </c>
      <c r="AO30" s="122">
        <f>'A8'!AO35</f>
        <v>0</v>
      </c>
      <c r="AP30" s="122">
        <f>'A8'!AP35</f>
        <v>0</v>
      </c>
      <c r="AQ30" s="122">
        <f>'A8'!AQ35</f>
        <v>0</v>
      </c>
      <c r="AR30" s="122">
        <f>'A8'!AR35</f>
        <v>0</v>
      </c>
    </row>
    <row r="31" spans="1:44" s="14" customFormat="1" ht="18" customHeight="1">
      <c r="A31" s="78"/>
      <c r="B31" s="257" t="s">
        <v>195</v>
      </c>
      <c r="C31" s="6"/>
      <c r="D31" s="122">
        <f>'A8'!D36</f>
        <v>0</v>
      </c>
      <c r="E31" s="122">
        <f>'A8'!E36</f>
        <v>0</v>
      </c>
      <c r="F31" s="122">
        <f>'A8'!F36</f>
        <v>0</v>
      </c>
      <c r="G31" s="122">
        <f>'A8'!G36</f>
        <v>0</v>
      </c>
      <c r="H31" s="122">
        <f>'A8'!H36</f>
        <v>0</v>
      </c>
      <c r="I31" s="122">
        <f>'A8'!I36</f>
        <v>0</v>
      </c>
      <c r="J31" s="122">
        <f>'A8'!J36</f>
        <v>0</v>
      </c>
      <c r="K31" s="122">
        <f>'A8'!K36</f>
        <v>0</v>
      </c>
      <c r="L31" s="122">
        <f>'A8'!L36</f>
        <v>0</v>
      </c>
      <c r="M31" s="122">
        <f>'A8'!M36</f>
        <v>0</v>
      </c>
      <c r="N31" s="122">
        <f>'A8'!N36</f>
        <v>0</v>
      </c>
      <c r="O31" s="122">
        <f>'A8'!O36</f>
        <v>0</v>
      </c>
      <c r="P31" s="122">
        <f>'A8'!P36</f>
        <v>0</v>
      </c>
      <c r="Q31" s="122">
        <f>'A8'!Q36</f>
        <v>0</v>
      </c>
      <c r="R31" s="122">
        <f>'A8'!R36</f>
        <v>0</v>
      </c>
      <c r="S31" s="122">
        <f>'A8'!S36</f>
        <v>0</v>
      </c>
      <c r="T31" s="122">
        <f>'A8'!T36</f>
        <v>0</v>
      </c>
      <c r="U31" s="122">
        <f>'A8'!U36</f>
        <v>0</v>
      </c>
      <c r="V31" s="122">
        <f>'A8'!V36</f>
        <v>0</v>
      </c>
      <c r="W31" s="122">
        <f>'A8'!W36</f>
        <v>0</v>
      </c>
      <c r="X31" s="122">
        <f>'A8'!X36</f>
        <v>0</v>
      </c>
      <c r="Y31" s="122">
        <f>'A8'!Y36</f>
        <v>0</v>
      </c>
      <c r="Z31" s="122">
        <f>'A8'!Z36</f>
        <v>0</v>
      </c>
      <c r="AA31" s="122">
        <f>'A8'!AA36</f>
        <v>0</v>
      </c>
      <c r="AB31" s="122">
        <f>'A8'!AB36</f>
        <v>0</v>
      </c>
      <c r="AC31" s="122">
        <f>'A8'!AC36</f>
        <v>0</v>
      </c>
      <c r="AD31" s="122">
        <f>'A8'!AD36</f>
        <v>0</v>
      </c>
      <c r="AE31" s="122">
        <f>'A8'!AE36</f>
        <v>0</v>
      </c>
      <c r="AF31" s="122">
        <f>'A8'!AF36</f>
        <v>0</v>
      </c>
      <c r="AG31" s="122">
        <f>'A8'!AG36</f>
        <v>0</v>
      </c>
      <c r="AH31" s="122">
        <f>'A8'!AH36</f>
        <v>0</v>
      </c>
      <c r="AI31" s="122">
        <f>'A8'!AI36</f>
        <v>0</v>
      </c>
      <c r="AJ31" s="122">
        <f>'A8'!AJ36</f>
        <v>0</v>
      </c>
      <c r="AK31" s="122">
        <f>'A8'!AK36</f>
        <v>0</v>
      </c>
      <c r="AL31" s="122">
        <f>'A8'!AL36</f>
        <v>0</v>
      </c>
      <c r="AM31" s="122">
        <f>'A8'!AM36</f>
        <v>0</v>
      </c>
      <c r="AN31" s="122">
        <f>'A8'!AN36</f>
        <v>0</v>
      </c>
      <c r="AO31" s="122">
        <f>'A8'!AO36</f>
        <v>0</v>
      </c>
      <c r="AP31" s="122">
        <f>'A8'!AP36</f>
        <v>0</v>
      </c>
      <c r="AQ31" s="122">
        <f>'A8'!AQ36</f>
        <v>0</v>
      </c>
      <c r="AR31" s="122">
        <f>'A8'!AR36</f>
        <v>0</v>
      </c>
    </row>
    <row r="32" spans="1:44" s="14" customFormat="1" ht="18" customHeight="1">
      <c r="A32" s="78"/>
      <c r="B32" s="12" t="s">
        <v>182</v>
      </c>
      <c r="C32" s="6"/>
      <c r="D32" s="122">
        <f>'A8'!D37</f>
        <v>0</v>
      </c>
      <c r="E32" s="122">
        <f>'A8'!E37</f>
        <v>0</v>
      </c>
      <c r="F32" s="122">
        <f>'A8'!F37</f>
        <v>0</v>
      </c>
      <c r="G32" s="122">
        <f>'A8'!G37</f>
        <v>0</v>
      </c>
      <c r="H32" s="122">
        <f>'A8'!H37</f>
        <v>0</v>
      </c>
      <c r="I32" s="122">
        <f>'A8'!I37</f>
        <v>0</v>
      </c>
      <c r="J32" s="122">
        <f>'A8'!J37</f>
        <v>0</v>
      </c>
      <c r="K32" s="122">
        <f>'A8'!K37</f>
        <v>0</v>
      </c>
      <c r="L32" s="122">
        <f>'A8'!L37</f>
        <v>0</v>
      </c>
      <c r="M32" s="122">
        <f>'A8'!M37</f>
        <v>0</v>
      </c>
      <c r="N32" s="122">
        <f>'A8'!N37</f>
        <v>0</v>
      </c>
      <c r="O32" s="122">
        <f>'A8'!O37</f>
        <v>0</v>
      </c>
      <c r="P32" s="122">
        <f>'A8'!P37</f>
        <v>0</v>
      </c>
      <c r="Q32" s="122">
        <f>'A8'!Q37</f>
        <v>0</v>
      </c>
      <c r="R32" s="122">
        <f>'A8'!R37</f>
        <v>0</v>
      </c>
      <c r="S32" s="122">
        <f>'A8'!S37</f>
        <v>0</v>
      </c>
      <c r="T32" s="122">
        <f>'A8'!T37</f>
        <v>0</v>
      </c>
      <c r="U32" s="122">
        <f>'A8'!U37</f>
        <v>0</v>
      </c>
      <c r="V32" s="122">
        <f>'A8'!V37</f>
        <v>0</v>
      </c>
      <c r="W32" s="122">
        <f>'A8'!W37</f>
        <v>0</v>
      </c>
      <c r="X32" s="122">
        <f>'A8'!X37</f>
        <v>0</v>
      </c>
      <c r="Y32" s="122">
        <f>'A8'!Y37</f>
        <v>0</v>
      </c>
      <c r="Z32" s="122">
        <f>'A8'!Z37</f>
        <v>0</v>
      </c>
      <c r="AA32" s="122">
        <f>'A8'!AA37</f>
        <v>0</v>
      </c>
      <c r="AB32" s="122">
        <f>'A8'!AB37</f>
        <v>0</v>
      </c>
      <c r="AC32" s="122">
        <f>'A8'!AC37</f>
        <v>0</v>
      </c>
      <c r="AD32" s="122">
        <f>'A8'!AD37</f>
        <v>0</v>
      </c>
      <c r="AE32" s="122">
        <f>'A8'!AE37</f>
        <v>0</v>
      </c>
      <c r="AF32" s="122">
        <f>'A8'!AF37</f>
        <v>0</v>
      </c>
      <c r="AG32" s="122">
        <f>'A8'!AG37</f>
        <v>0</v>
      </c>
      <c r="AH32" s="122">
        <f>'A8'!AH37</f>
        <v>0</v>
      </c>
      <c r="AI32" s="122">
        <f>'A8'!AI37</f>
        <v>0</v>
      </c>
      <c r="AJ32" s="122">
        <f>'A8'!AJ37</f>
        <v>0</v>
      </c>
      <c r="AK32" s="122">
        <f>'A8'!AK37</f>
        <v>0</v>
      </c>
      <c r="AL32" s="122">
        <f>'A8'!AL37</f>
        <v>0</v>
      </c>
      <c r="AM32" s="122">
        <f>'A8'!AM37</f>
        <v>0</v>
      </c>
      <c r="AN32" s="122">
        <f>'A8'!AN37</f>
        <v>0</v>
      </c>
      <c r="AO32" s="122">
        <f>'A8'!AO37</f>
        <v>0</v>
      </c>
      <c r="AP32" s="122">
        <f>'A8'!AP37</f>
        <v>0</v>
      </c>
      <c r="AQ32" s="122">
        <f>'A8'!AQ37</f>
        <v>0</v>
      </c>
      <c r="AR32" s="122">
        <f>'A8'!AR37</f>
        <v>0</v>
      </c>
    </row>
    <row r="33" spans="1:44" s="14" customFormat="1" ht="18" customHeight="1">
      <c r="A33" s="78"/>
      <c r="B33" s="31" t="s">
        <v>178</v>
      </c>
      <c r="C33" s="6"/>
      <c r="D33" s="122">
        <f>'A8'!D38</f>
        <v>0</v>
      </c>
      <c r="E33" s="122">
        <f>'A8'!E38</f>
        <v>0</v>
      </c>
      <c r="F33" s="122">
        <f>'A8'!F38</f>
        <v>0</v>
      </c>
      <c r="G33" s="122">
        <f>'A8'!G38</f>
        <v>0</v>
      </c>
      <c r="H33" s="122">
        <f>'A8'!H38</f>
        <v>0</v>
      </c>
      <c r="I33" s="122">
        <f>'A8'!I38</f>
        <v>0</v>
      </c>
      <c r="J33" s="122">
        <f>'A8'!J38</f>
        <v>0</v>
      </c>
      <c r="K33" s="122">
        <f>'A8'!K38</f>
        <v>0</v>
      </c>
      <c r="L33" s="122">
        <f>'A8'!L38</f>
        <v>0</v>
      </c>
      <c r="M33" s="122">
        <f>'A8'!M38</f>
        <v>0</v>
      </c>
      <c r="N33" s="122">
        <f>'A8'!N38</f>
        <v>0</v>
      </c>
      <c r="O33" s="122">
        <f>'A8'!O38</f>
        <v>0</v>
      </c>
      <c r="P33" s="122">
        <f>'A8'!P38</f>
        <v>0</v>
      </c>
      <c r="Q33" s="122">
        <f>'A8'!Q38</f>
        <v>0</v>
      </c>
      <c r="R33" s="122">
        <f>'A8'!R38</f>
        <v>0</v>
      </c>
      <c r="S33" s="122">
        <f>'A8'!S38</f>
        <v>0</v>
      </c>
      <c r="T33" s="122">
        <f>'A8'!T38</f>
        <v>0</v>
      </c>
      <c r="U33" s="122">
        <f>'A8'!U38</f>
        <v>0</v>
      </c>
      <c r="V33" s="122">
        <f>'A8'!V38</f>
        <v>0</v>
      </c>
      <c r="W33" s="122">
        <f>'A8'!W38</f>
        <v>0</v>
      </c>
      <c r="X33" s="122">
        <f>'A8'!X38</f>
        <v>0</v>
      </c>
      <c r="Y33" s="122">
        <f>'A8'!Y38</f>
        <v>0</v>
      </c>
      <c r="Z33" s="122">
        <f>'A8'!Z38</f>
        <v>0</v>
      </c>
      <c r="AA33" s="122">
        <f>'A8'!AA38</f>
        <v>0</v>
      </c>
      <c r="AB33" s="122">
        <f>'A8'!AB38</f>
        <v>0</v>
      </c>
      <c r="AC33" s="122">
        <f>'A8'!AC38</f>
        <v>0</v>
      </c>
      <c r="AD33" s="122">
        <f>'A8'!AD38</f>
        <v>0</v>
      </c>
      <c r="AE33" s="122">
        <f>'A8'!AE38</f>
        <v>0</v>
      </c>
      <c r="AF33" s="122">
        <f>'A8'!AF38</f>
        <v>0</v>
      </c>
      <c r="AG33" s="122">
        <f>'A8'!AG38</f>
        <v>0</v>
      </c>
      <c r="AH33" s="122">
        <f>'A8'!AH38</f>
        <v>0</v>
      </c>
      <c r="AI33" s="122">
        <f>'A8'!AI38</f>
        <v>0</v>
      </c>
      <c r="AJ33" s="122">
        <f>'A8'!AJ38</f>
        <v>0</v>
      </c>
      <c r="AK33" s="122">
        <f>'A8'!AK38</f>
        <v>0</v>
      </c>
      <c r="AL33" s="122">
        <f>'A8'!AL38</f>
        <v>0</v>
      </c>
      <c r="AM33" s="122">
        <f>'A8'!AM38</f>
        <v>0</v>
      </c>
      <c r="AN33" s="122">
        <f>'A8'!AN38</f>
        <v>0</v>
      </c>
      <c r="AO33" s="122">
        <f>'A8'!AO38</f>
        <v>0</v>
      </c>
      <c r="AP33" s="122">
        <f>'A8'!AP38</f>
        <v>0</v>
      </c>
      <c r="AQ33" s="122">
        <f>'A8'!AQ38</f>
        <v>0</v>
      </c>
      <c r="AR33" s="122">
        <f>'A8'!AR38</f>
        <v>0</v>
      </c>
    </row>
    <row r="34" spans="1:44" s="14" customFormat="1" ht="18" customHeight="1">
      <c r="A34" s="75"/>
      <c r="B34" s="31" t="s">
        <v>179</v>
      </c>
      <c r="C34" s="77"/>
      <c r="D34" s="122">
        <f>'A8'!D39</f>
        <v>0</v>
      </c>
      <c r="E34" s="122">
        <f>'A8'!E39</f>
        <v>0</v>
      </c>
      <c r="F34" s="122">
        <f>'A8'!F39</f>
        <v>0</v>
      </c>
      <c r="G34" s="122">
        <f>'A8'!G39</f>
        <v>0</v>
      </c>
      <c r="H34" s="122">
        <f>'A8'!H39</f>
        <v>0</v>
      </c>
      <c r="I34" s="122">
        <f>'A8'!I39</f>
        <v>0</v>
      </c>
      <c r="J34" s="122">
        <f>'A8'!J39</f>
        <v>0</v>
      </c>
      <c r="K34" s="122">
        <f>'A8'!K39</f>
        <v>0</v>
      </c>
      <c r="L34" s="122">
        <f>'A8'!L39</f>
        <v>0</v>
      </c>
      <c r="M34" s="122">
        <f>'A8'!M39</f>
        <v>0</v>
      </c>
      <c r="N34" s="122">
        <f>'A8'!N39</f>
        <v>0</v>
      </c>
      <c r="O34" s="122">
        <f>'A8'!O39</f>
        <v>0</v>
      </c>
      <c r="P34" s="122">
        <f>'A8'!P39</f>
        <v>0</v>
      </c>
      <c r="Q34" s="122">
        <f>'A8'!Q39</f>
        <v>0</v>
      </c>
      <c r="R34" s="122">
        <f>'A8'!R39</f>
        <v>0</v>
      </c>
      <c r="S34" s="122">
        <f>'A8'!S39</f>
        <v>0</v>
      </c>
      <c r="T34" s="122">
        <f>'A8'!T39</f>
        <v>0</v>
      </c>
      <c r="U34" s="122">
        <f>'A8'!U39</f>
        <v>0</v>
      </c>
      <c r="V34" s="122">
        <f>'A8'!V39</f>
        <v>0</v>
      </c>
      <c r="W34" s="122">
        <f>'A8'!W39</f>
        <v>0</v>
      </c>
      <c r="X34" s="122">
        <f>'A8'!X39</f>
        <v>0</v>
      </c>
      <c r="Y34" s="122">
        <f>'A8'!Y39</f>
        <v>0</v>
      </c>
      <c r="Z34" s="122">
        <f>'A8'!Z39</f>
        <v>0</v>
      </c>
      <c r="AA34" s="122">
        <f>'A8'!AA39</f>
        <v>0</v>
      </c>
      <c r="AB34" s="122">
        <f>'A8'!AB39</f>
        <v>0</v>
      </c>
      <c r="AC34" s="122">
        <f>'A8'!AC39</f>
        <v>0</v>
      </c>
      <c r="AD34" s="122">
        <f>'A8'!AD39</f>
        <v>0</v>
      </c>
      <c r="AE34" s="122">
        <f>'A8'!AE39</f>
        <v>0</v>
      </c>
      <c r="AF34" s="122">
        <f>'A8'!AF39</f>
        <v>0</v>
      </c>
      <c r="AG34" s="122">
        <f>'A8'!AG39</f>
        <v>0</v>
      </c>
      <c r="AH34" s="122">
        <f>'A8'!AH39</f>
        <v>0</v>
      </c>
      <c r="AI34" s="122">
        <f>'A8'!AI39</f>
        <v>0</v>
      </c>
      <c r="AJ34" s="122">
        <f>'A8'!AJ39</f>
        <v>0</v>
      </c>
      <c r="AK34" s="122">
        <f>'A8'!AK39</f>
        <v>0</v>
      </c>
      <c r="AL34" s="122">
        <f>'A8'!AL39</f>
        <v>0</v>
      </c>
      <c r="AM34" s="122">
        <f>'A8'!AM39</f>
        <v>0</v>
      </c>
      <c r="AN34" s="122">
        <f>'A8'!AN39</f>
        <v>0</v>
      </c>
      <c r="AO34" s="122">
        <f>'A8'!AO39</f>
        <v>0</v>
      </c>
      <c r="AP34" s="122">
        <f>'A8'!AP39</f>
        <v>0</v>
      </c>
      <c r="AQ34" s="122">
        <f>'A8'!AQ39</f>
        <v>0</v>
      </c>
      <c r="AR34" s="122">
        <f>'A8'!AR39</f>
        <v>0</v>
      </c>
    </row>
    <row r="35" spans="1:44" s="14" customFormat="1" ht="18" customHeight="1">
      <c r="A35" s="78"/>
      <c r="B35" s="12" t="s">
        <v>180</v>
      </c>
      <c r="C35" s="6"/>
      <c r="D35" s="122">
        <f>'A8'!D40</f>
        <v>0</v>
      </c>
      <c r="E35" s="122">
        <f>'A8'!E40</f>
        <v>0</v>
      </c>
      <c r="F35" s="122">
        <f>'A8'!F40</f>
        <v>0</v>
      </c>
      <c r="G35" s="122">
        <f>'A8'!G40</f>
        <v>0</v>
      </c>
      <c r="H35" s="122">
        <f>'A8'!H40</f>
        <v>0</v>
      </c>
      <c r="I35" s="122">
        <f>'A8'!I40</f>
        <v>0</v>
      </c>
      <c r="J35" s="122">
        <f>'A8'!J40</f>
        <v>0</v>
      </c>
      <c r="K35" s="122">
        <f>'A8'!K40</f>
        <v>0</v>
      </c>
      <c r="L35" s="122">
        <f>'A8'!L40</f>
        <v>0</v>
      </c>
      <c r="M35" s="122">
        <f>'A8'!M40</f>
        <v>0</v>
      </c>
      <c r="N35" s="122">
        <f>'A8'!N40</f>
        <v>0</v>
      </c>
      <c r="O35" s="122">
        <f>'A8'!O40</f>
        <v>0</v>
      </c>
      <c r="P35" s="122">
        <f>'A8'!P40</f>
        <v>0</v>
      </c>
      <c r="Q35" s="122">
        <f>'A8'!Q40</f>
        <v>0</v>
      </c>
      <c r="R35" s="122">
        <f>'A8'!R40</f>
        <v>0</v>
      </c>
      <c r="S35" s="122">
        <f>'A8'!S40</f>
        <v>0</v>
      </c>
      <c r="T35" s="122">
        <f>'A8'!T40</f>
        <v>0</v>
      </c>
      <c r="U35" s="122">
        <f>'A8'!U40</f>
        <v>0</v>
      </c>
      <c r="V35" s="122">
        <f>'A8'!V40</f>
        <v>0</v>
      </c>
      <c r="W35" s="122">
        <f>'A8'!W40</f>
        <v>0</v>
      </c>
      <c r="X35" s="122">
        <f>'A8'!X40</f>
        <v>0</v>
      </c>
      <c r="Y35" s="122">
        <f>'A8'!Y40</f>
        <v>0</v>
      </c>
      <c r="Z35" s="122">
        <f>'A8'!Z40</f>
        <v>0</v>
      </c>
      <c r="AA35" s="122">
        <f>'A8'!AA40</f>
        <v>0</v>
      </c>
      <c r="AB35" s="122">
        <f>'A8'!AB40</f>
        <v>0</v>
      </c>
      <c r="AC35" s="122">
        <f>'A8'!AC40</f>
        <v>0</v>
      </c>
      <c r="AD35" s="122">
        <f>'A8'!AD40</f>
        <v>0</v>
      </c>
      <c r="AE35" s="122">
        <f>'A8'!AE40</f>
        <v>0</v>
      </c>
      <c r="AF35" s="122">
        <f>'A8'!AF40</f>
        <v>0</v>
      </c>
      <c r="AG35" s="122">
        <f>'A8'!AG40</f>
        <v>0</v>
      </c>
      <c r="AH35" s="122">
        <f>'A8'!AH40</f>
        <v>0</v>
      </c>
      <c r="AI35" s="122">
        <f>'A8'!AI40</f>
        <v>0</v>
      </c>
      <c r="AJ35" s="122">
        <f>'A8'!AJ40</f>
        <v>0</v>
      </c>
      <c r="AK35" s="122">
        <f>'A8'!AK40</f>
        <v>0</v>
      </c>
      <c r="AL35" s="122">
        <f>'A8'!AL40</f>
        <v>0</v>
      </c>
      <c r="AM35" s="122">
        <f>'A8'!AM40</f>
        <v>0</v>
      </c>
      <c r="AN35" s="122">
        <f>'A8'!AN40</f>
        <v>0</v>
      </c>
      <c r="AO35" s="122">
        <f>'A8'!AO40</f>
        <v>0</v>
      </c>
      <c r="AP35" s="122">
        <f>'A8'!AP40</f>
        <v>0</v>
      </c>
      <c r="AQ35" s="122">
        <f>'A8'!AQ40</f>
        <v>0</v>
      </c>
      <c r="AR35" s="122">
        <f>'A8'!AR40</f>
        <v>0</v>
      </c>
    </row>
    <row r="36" spans="1:44" s="14" customFormat="1" ht="18" customHeight="1">
      <c r="A36" s="79"/>
      <c r="B36" s="31" t="s">
        <v>178</v>
      </c>
      <c r="C36" s="6"/>
      <c r="D36" s="122">
        <f>'A8'!D41</f>
        <v>0</v>
      </c>
      <c r="E36" s="122">
        <f>'A8'!E41</f>
        <v>0</v>
      </c>
      <c r="F36" s="122">
        <f>'A8'!F41</f>
        <v>0</v>
      </c>
      <c r="G36" s="122">
        <f>'A8'!G41</f>
        <v>0</v>
      </c>
      <c r="H36" s="122">
        <f>'A8'!H41</f>
        <v>0</v>
      </c>
      <c r="I36" s="122">
        <f>'A8'!I41</f>
        <v>0</v>
      </c>
      <c r="J36" s="122">
        <f>'A8'!J41</f>
        <v>0</v>
      </c>
      <c r="K36" s="122">
        <f>'A8'!K41</f>
        <v>0</v>
      </c>
      <c r="L36" s="122">
        <f>'A8'!L41</f>
        <v>0</v>
      </c>
      <c r="M36" s="122">
        <f>'A8'!M41</f>
        <v>0</v>
      </c>
      <c r="N36" s="122">
        <f>'A8'!N41</f>
        <v>0</v>
      </c>
      <c r="O36" s="122">
        <f>'A8'!O41</f>
        <v>0</v>
      </c>
      <c r="P36" s="122">
        <f>'A8'!P41</f>
        <v>0</v>
      </c>
      <c r="Q36" s="122">
        <f>'A8'!Q41</f>
        <v>0</v>
      </c>
      <c r="R36" s="122">
        <f>'A8'!R41</f>
        <v>0</v>
      </c>
      <c r="S36" s="122">
        <f>'A8'!S41</f>
        <v>0</v>
      </c>
      <c r="T36" s="122">
        <f>'A8'!T41</f>
        <v>0</v>
      </c>
      <c r="U36" s="122">
        <f>'A8'!U41</f>
        <v>0</v>
      </c>
      <c r="V36" s="122">
        <f>'A8'!V41</f>
        <v>0</v>
      </c>
      <c r="W36" s="122">
        <f>'A8'!W41</f>
        <v>0</v>
      </c>
      <c r="X36" s="122">
        <f>'A8'!X41</f>
        <v>0</v>
      </c>
      <c r="Y36" s="122">
        <f>'A8'!Y41</f>
        <v>0</v>
      </c>
      <c r="Z36" s="122">
        <f>'A8'!Z41</f>
        <v>0</v>
      </c>
      <c r="AA36" s="122">
        <f>'A8'!AA41</f>
        <v>0</v>
      </c>
      <c r="AB36" s="122">
        <f>'A8'!AB41</f>
        <v>0</v>
      </c>
      <c r="AC36" s="122">
        <f>'A8'!AC41</f>
        <v>0</v>
      </c>
      <c r="AD36" s="122">
        <f>'A8'!AD41</f>
        <v>0</v>
      </c>
      <c r="AE36" s="122">
        <f>'A8'!AE41</f>
        <v>0</v>
      </c>
      <c r="AF36" s="122">
        <f>'A8'!AF41</f>
        <v>0</v>
      </c>
      <c r="AG36" s="122">
        <f>'A8'!AG41</f>
        <v>0</v>
      </c>
      <c r="AH36" s="122">
        <f>'A8'!AH41</f>
        <v>0</v>
      </c>
      <c r="AI36" s="122">
        <f>'A8'!AI41</f>
        <v>0</v>
      </c>
      <c r="AJ36" s="122">
        <f>'A8'!AJ41</f>
        <v>0</v>
      </c>
      <c r="AK36" s="122">
        <f>'A8'!AK41</f>
        <v>0</v>
      </c>
      <c r="AL36" s="122">
        <f>'A8'!AL41</f>
        <v>0</v>
      </c>
      <c r="AM36" s="122">
        <f>'A8'!AM41</f>
        <v>0</v>
      </c>
      <c r="AN36" s="122">
        <f>'A8'!AN41</f>
        <v>0</v>
      </c>
      <c r="AO36" s="122">
        <f>'A8'!AO41</f>
        <v>0</v>
      </c>
      <c r="AP36" s="122">
        <f>'A8'!AP41</f>
        <v>0</v>
      </c>
      <c r="AQ36" s="122">
        <f>'A8'!AQ41</f>
        <v>0</v>
      </c>
      <c r="AR36" s="122">
        <f>'A8'!AR41</f>
        <v>0</v>
      </c>
    </row>
    <row r="37" spans="1:44" s="14" customFormat="1" ht="18" customHeight="1">
      <c r="A37" s="79"/>
      <c r="B37" s="31" t="s">
        <v>179</v>
      </c>
      <c r="C37" s="6"/>
      <c r="D37" s="122">
        <f>'A8'!D42</f>
        <v>0</v>
      </c>
      <c r="E37" s="122">
        <f>'A8'!E42</f>
        <v>0</v>
      </c>
      <c r="F37" s="122">
        <f>'A8'!F42</f>
        <v>0</v>
      </c>
      <c r="G37" s="122">
        <f>'A8'!G42</f>
        <v>0</v>
      </c>
      <c r="H37" s="122">
        <f>'A8'!H42</f>
        <v>0</v>
      </c>
      <c r="I37" s="122">
        <f>'A8'!I42</f>
        <v>0</v>
      </c>
      <c r="J37" s="122">
        <f>'A8'!J42</f>
        <v>0</v>
      </c>
      <c r="K37" s="122">
        <f>'A8'!K42</f>
        <v>0</v>
      </c>
      <c r="L37" s="122">
        <f>'A8'!L42</f>
        <v>0</v>
      </c>
      <c r="M37" s="122">
        <f>'A8'!M42</f>
        <v>0</v>
      </c>
      <c r="N37" s="122">
        <f>'A8'!N42</f>
        <v>0</v>
      </c>
      <c r="O37" s="122">
        <f>'A8'!O42</f>
        <v>0</v>
      </c>
      <c r="P37" s="122">
        <f>'A8'!P42</f>
        <v>0</v>
      </c>
      <c r="Q37" s="122">
        <f>'A8'!Q42</f>
        <v>0</v>
      </c>
      <c r="R37" s="122">
        <f>'A8'!R42</f>
        <v>0</v>
      </c>
      <c r="S37" s="122">
        <f>'A8'!S42</f>
        <v>0</v>
      </c>
      <c r="T37" s="122">
        <f>'A8'!T42</f>
        <v>0</v>
      </c>
      <c r="U37" s="122">
        <f>'A8'!U42</f>
        <v>0</v>
      </c>
      <c r="V37" s="122">
        <f>'A8'!V42</f>
        <v>0</v>
      </c>
      <c r="W37" s="122">
        <f>'A8'!W42</f>
        <v>0</v>
      </c>
      <c r="X37" s="122">
        <f>'A8'!X42</f>
        <v>0</v>
      </c>
      <c r="Y37" s="122">
        <f>'A8'!Y42</f>
        <v>0</v>
      </c>
      <c r="Z37" s="122">
        <f>'A8'!Z42</f>
        <v>0</v>
      </c>
      <c r="AA37" s="122">
        <f>'A8'!AA42</f>
        <v>0</v>
      </c>
      <c r="AB37" s="122">
        <f>'A8'!AB42</f>
        <v>0</v>
      </c>
      <c r="AC37" s="122">
        <f>'A8'!AC42</f>
        <v>0</v>
      </c>
      <c r="AD37" s="122">
        <f>'A8'!AD42</f>
        <v>0</v>
      </c>
      <c r="AE37" s="122">
        <f>'A8'!AE42</f>
        <v>0</v>
      </c>
      <c r="AF37" s="122">
        <f>'A8'!AF42</f>
        <v>0</v>
      </c>
      <c r="AG37" s="122">
        <f>'A8'!AG42</f>
        <v>0</v>
      </c>
      <c r="AH37" s="122">
        <f>'A8'!AH42</f>
        <v>0</v>
      </c>
      <c r="AI37" s="122">
        <f>'A8'!AI42</f>
        <v>0</v>
      </c>
      <c r="AJ37" s="122">
        <f>'A8'!AJ42</f>
        <v>0</v>
      </c>
      <c r="AK37" s="122">
        <f>'A8'!AK42</f>
        <v>0</v>
      </c>
      <c r="AL37" s="122">
        <f>'A8'!AL42</f>
        <v>0</v>
      </c>
      <c r="AM37" s="122">
        <f>'A8'!AM42</f>
        <v>0</v>
      </c>
      <c r="AN37" s="122">
        <f>'A8'!AN42</f>
        <v>0</v>
      </c>
      <c r="AO37" s="122">
        <f>'A8'!AO42</f>
        <v>0</v>
      </c>
      <c r="AP37" s="122">
        <f>'A8'!AP42</f>
        <v>0</v>
      </c>
      <c r="AQ37" s="122">
        <f>'A8'!AQ42</f>
        <v>0</v>
      </c>
      <c r="AR37" s="122">
        <f>'A8'!AR42</f>
        <v>0</v>
      </c>
    </row>
    <row r="38" spans="1:44" s="14" customFormat="1" ht="18" customHeight="1">
      <c r="A38" s="78"/>
      <c r="B38" s="12" t="s">
        <v>181</v>
      </c>
      <c r="C38" s="6"/>
      <c r="D38" s="122">
        <f>'A8'!D43</f>
        <v>0</v>
      </c>
      <c r="E38" s="122">
        <f>'A8'!E43</f>
        <v>0</v>
      </c>
      <c r="F38" s="122">
        <f>'A8'!F43</f>
        <v>0</v>
      </c>
      <c r="G38" s="122">
        <f>'A8'!G43</f>
        <v>0</v>
      </c>
      <c r="H38" s="122">
        <f>'A8'!H43</f>
        <v>0</v>
      </c>
      <c r="I38" s="122">
        <f>'A8'!I43</f>
        <v>0</v>
      </c>
      <c r="J38" s="122">
        <f>'A8'!J43</f>
        <v>0</v>
      </c>
      <c r="K38" s="122">
        <f>'A8'!K43</f>
        <v>0</v>
      </c>
      <c r="L38" s="122">
        <f>'A8'!L43</f>
        <v>0</v>
      </c>
      <c r="M38" s="122">
        <f>'A8'!M43</f>
        <v>0</v>
      </c>
      <c r="N38" s="122">
        <f>'A8'!N43</f>
        <v>0</v>
      </c>
      <c r="O38" s="122">
        <f>'A8'!O43</f>
        <v>0</v>
      </c>
      <c r="P38" s="122">
        <f>'A8'!P43</f>
        <v>0</v>
      </c>
      <c r="Q38" s="122">
        <f>'A8'!Q43</f>
        <v>0</v>
      </c>
      <c r="R38" s="122">
        <f>'A8'!R43</f>
        <v>0</v>
      </c>
      <c r="S38" s="122">
        <f>'A8'!S43</f>
        <v>0</v>
      </c>
      <c r="T38" s="122">
        <f>'A8'!T43</f>
        <v>0</v>
      </c>
      <c r="U38" s="122">
        <f>'A8'!U43</f>
        <v>0</v>
      </c>
      <c r="V38" s="122">
        <f>'A8'!V43</f>
        <v>0</v>
      </c>
      <c r="W38" s="122">
        <f>'A8'!W43</f>
        <v>0</v>
      </c>
      <c r="X38" s="122">
        <f>'A8'!X43</f>
        <v>0</v>
      </c>
      <c r="Y38" s="122">
        <f>'A8'!Y43</f>
        <v>0</v>
      </c>
      <c r="Z38" s="122">
        <f>'A8'!Z43</f>
        <v>0</v>
      </c>
      <c r="AA38" s="122">
        <f>'A8'!AA43</f>
        <v>0</v>
      </c>
      <c r="AB38" s="122">
        <f>'A8'!AB43</f>
        <v>0</v>
      </c>
      <c r="AC38" s="122">
        <f>'A8'!AC43</f>
        <v>0</v>
      </c>
      <c r="AD38" s="122">
        <f>'A8'!AD43</f>
        <v>0</v>
      </c>
      <c r="AE38" s="122">
        <f>'A8'!AE43</f>
        <v>0</v>
      </c>
      <c r="AF38" s="122">
        <f>'A8'!AF43</f>
        <v>0</v>
      </c>
      <c r="AG38" s="122">
        <f>'A8'!AG43</f>
        <v>0</v>
      </c>
      <c r="AH38" s="122">
        <f>'A8'!AH43</f>
        <v>0</v>
      </c>
      <c r="AI38" s="122">
        <f>'A8'!AI43</f>
        <v>0</v>
      </c>
      <c r="AJ38" s="122">
        <f>'A8'!AJ43</f>
        <v>0</v>
      </c>
      <c r="AK38" s="122">
        <f>'A8'!AK43</f>
        <v>0</v>
      </c>
      <c r="AL38" s="122">
        <f>'A8'!AL43</f>
        <v>0</v>
      </c>
      <c r="AM38" s="122">
        <f>'A8'!AM43</f>
        <v>0</v>
      </c>
      <c r="AN38" s="122">
        <f>'A8'!AN43</f>
        <v>0</v>
      </c>
      <c r="AO38" s="122">
        <f>'A8'!AO43</f>
        <v>0</v>
      </c>
      <c r="AP38" s="122">
        <f>'A8'!AP43</f>
        <v>0</v>
      </c>
      <c r="AQ38" s="122">
        <f>'A8'!AQ43</f>
        <v>0</v>
      </c>
      <c r="AR38" s="122">
        <f>'A8'!AR43</f>
        <v>0</v>
      </c>
    </row>
    <row r="39" spans="1:44" s="14" customFormat="1" ht="18" customHeight="1">
      <c r="A39" s="79"/>
      <c r="B39" s="31" t="s">
        <v>178</v>
      </c>
      <c r="C39" s="6"/>
      <c r="D39" s="122">
        <f>'A8'!D44</f>
        <v>0</v>
      </c>
      <c r="E39" s="122">
        <f>'A8'!E44</f>
        <v>0</v>
      </c>
      <c r="F39" s="122">
        <f>'A8'!F44</f>
        <v>0</v>
      </c>
      <c r="G39" s="122">
        <f>'A8'!G44</f>
        <v>0</v>
      </c>
      <c r="H39" s="122">
        <f>'A8'!H44</f>
        <v>0</v>
      </c>
      <c r="I39" s="122">
        <f>'A8'!I44</f>
        <v>0</v>
      </c>
      <c r="J39" s="122">
        <f>'A8'!J44</f>
        <v>0</v>
      </c>
      <c r="K39" s="122">
        <f>'A8'!K44</f>
        <v>0</v>
      </c>
      <c r="L39" s="122">
        <f>'A8'!L44</f>
        <v>0</v>
      </c>
      <c r="M39" s="122">
        <f>'A8'!M44</f>
        <v>0</v>
      </c>
      <c r="N39" s="122">
        <f>'A8'!N44</f>
        <v>0</v>
      </c>
      <c r="O39" s="122">
        <f>'A8'!O44</f>
        <v>0</v>
      </c>
      <c r="P39" s="122">
        <f>'A8'!P44</f>
        <v>0</v>
      </c>
      <c r="Q39" s="122">
        <f>'A8'!Q44</f>
        <v>0</v>
      </c>
      <c r="R39" s="122">
        <f>'A8'!R44</f>
        <v>0</v>
      </c>
      <c r="S39" s="122">
        <f>'A8'!S44</f>
        <v>0</v>
      </c>
      <c r="T39" s="122">
        <f>'A8'!T44</f>
        <v>0</v>
      </c>
      <c r="U39" s="122">
        <f>'A8'!U44</f>
        <v>0</v>
      </c>
      <c r="V39" s="122">
        <f>'A8'!V44</f>
        <v>0</v>
      </c>
      <c r="W39" s="122">
        <f>'A8'!W44</f>
        <v>0</v>
      </c>
      <c r="X39" s="122">
        <f>'A8'!X44</f>
        <v>0</v>
      </c>
      <c r="Y39" s="122">
        <f>'A8'!Y44</f>
        <v>0</v>
      </c>
      <c r="Z39" s="122">
        <f>'A8'!Z44</f>
        <v>0</v>
      </c>
      <c r="AA39" s="122">
        <f>'A8'!AA44</f>
        <v>0</v>
      </c>
      <c r="AB39" s="122">
        <f>'A8'!AB44</f>
        <v>0</v>
      </c>
      <c r="AC39" s="122">
        <f>'A8'!AC44</f>
        <v>0</v>
      </c>
      <c r="AD39" s="122">
        <f>'A8'!AD44</f>
        <v>0</v>
      </c>
      <c r="AE39" s="122">
        <f>'A8'!AE44</f>
        <v>0</v>
      </c>
      <c r="AF39" s="122">
        <f>'A8'!AF44</f>
        <v>0</v>
      </c>
      <c r="AG39" s="122">
        <f>'A8'!AG44</f>
        <v>0</v>
      </c>
      <c r="AH39" s="122">
        <f>'A8'!AH44</f>
        <v>0</v>
      </c>
      <c r="AI39" s="122">
        <f>'A8'!AI44</f>
        <v>0</v>
      </c>
      <c r="AJ39" s="122">
        <f>'A8'!AJ44</f>
        <v>0</v>
      </c>
      <c r="AK39" s="122">
        <f>'A8'!AK44</f>
        <v>0</v>
      </c>
      <c r="AL39" s="122">
        <f>'A8'!AL44</f>
        <v>0</v>
      </c>
      <c r="AM39" s="122">
        <f>'A8'!AM44</f>
        <v>0</v>
      </c>
      <c r="AN39" s="122">
        <f>'A8'!AN44</f>
        <v>0</v>
      </c>
      <c r="AO39" s="122">
        <f>'A8'!AO44</f>
        <v>0</v>
      </c>
      <c r="AP39" s="122">
        <f>'A8'!AP44</f>
        <v>0</v>
      </c>
      <c r="AQ39" s="122">
        <f>'A8'!AQ44</f>
        <v>0</v>
      </c>
      <c r="AR39" s="122">
        <f>'A8'!AR44</f>
        <v>0</v>
      </c>
    </row>
    <row r="40" spans="1:44" s="14" customFormat="1" ht="18" customHeight="1">
      <c r="A40" s="79"/>
      <c r="B40" s="31" t="s">
        <v>179</v>
      </c>
      <c r="C40" s="6"/>
      <c r="D40" s="122">
        <f>'A8'!D45</f>
        <v>0</v>
      </c>
      <c r="E40" s="122">
        <f>'A8'!E45</f>
        <v>0</v>
      </c>
      <c r="F40" s="122">
        <f>'A8'!F45</f>
        <v>0</v>
      </c>
      <c r="G40" s="122">
        <f>'A8'!G45</f>
        <v>0</v>
      </c>
      <c r="H40" s="122">
        <f>'A8'!H45</f>
        <v>0</v>
      </c>
      <c r="I40" s="122">
        <f>'A8'!I45</f>
        <v>0</v>
      </c>
      <c r="J40" s="122">
        <f>'A8'!J45</f>
        <v>0</v>
      </c>
      <c r="K40" s="122">
        <f>'A8'!K45</f>
        <v>0</v>
      </c>
      <c r="L40" s="122">
        <f>'A8'!L45</f>
        <v>0</v>
      </c>
      <c r="M40" s="122">
        <f>'A8'!M45</f>
        <v>0</v>
      </c>
      <c r="N40" s="122">
        <f>'A8'!N45</f>
        <v>0</v>
      </c>
      <c r="O40" s="122">
        <f>'A8'!O45</f>
        <v>0</v>
      </c>
      <c r="P40" s="122">
        <f>'A8'!P45</f>
        <v>0</v>
      </c>
      <c r="Q40" s="122">
        <f>'A8'!Q45</f>
        <v>0</v>
      </c>
      <c r="R40" s="122">
        <f>'A8'!R45</f>
        <v>0</v>
      </c>
      <c r="S40" s="122">
        <f>'A8'!S45</f>
        <v>0</v>
      </c>
      <c r="T40" s="122">
        <f>'A8'!T45</f>
        <v>0</v>
      </c>
      <c r="U40" s="122">
        <f>'A8'!U45</f>
        <v>0</v>
      </c>
      <c r="V40" s="122">
        <f>'A8'!V45</f>
        <v>0</v>
      </c>
      <c r="W40" s="122">
        <f>'A8'!W45</f>
        <v>0</v>
      </c>
      <c r="X40" s="122">
        <f>'A8'!X45</f>
        <v>0</v>
      </c>
      <c r="Y40" s="122">
        <f>'A8'!Y45</f>
        <v>0</v>
      </c>
      <c r="Z40" s="122">
        <f>'A8'!Z45</f>
        <v>0</v>
      </c>
      <c r="AA40" s="122">
        <f>'A8'!AA45</f>
        <v>0</v>
      </c>
      <c r="AB40" s="122">
        <f>'A8'!AB45</f>
        <v>0</v>
      </c>
      <c r="AC40" s="122">
        <f>'A8'!AC45</f>
        <v>0</v>
      </c>
      <c r="AD40" s="122">
        <f>'A8'!AD45</f>
        <v>0</v>
      </c>
      <c r="AE40" s="122">
        <f>'A8'!AE45</f>
        <v>0</v>
      </c>
      <c r="AF40" s="122">
        <f>'A8'!AF45</f>
        <v>0</v>
      </c>
      <c r="AG40" s="122">
        <f>'A8'!AG45</f>
        <v>0</v>
      </c>
      <c r="AH40" s="122">
        <f>'A8'!AH45</f>
        <v>0</v>
      </c>
      <c r="AI40" s="122">
        <f>'A8'!AI45</f>
        <v>0</v>
      </c>
      <c r="AJ40" s="122">
        <f>'A8'!AJ45</f>
        <v>0</v>
      </c>
      <c r="AK40" s="122">
        <f>'A8'!AK45</f>
        <v>0</v>
      </c>
      <c r="AL40" s="122">
        <f>'A8'!AL45</f>
        <v>0</v>
      </c>
      <c r="AM40" s="122">
        <f>'A8'!AM45</f>
        <v>0</v>
      </c>
      <c r="AN40" s="122">
        <f>'A8'!AN45</f>
        <v>0</v>
      </c>
      <c r="AO40" s="122">
        <f>'A8'!AO45</f>
        <v>0</v>
      </c>
      <c r="AP40" s="122">
        <f>'A8'!AP45</f>
        <v>0</v>
      </c>
      <c r="AQ40" s="122">
        <f>'A8'!AQ45</f>
        <v>0</v>
      </c>
      <c r="AR40" s="122">
        <f>'A8'!AR45</f>
        <v>0</v>
      </c>
    </row>
    <row r="41" spans="1:44" s="14" customFormat="1" ht="18" customHeight="1">
      <c r="A41" s="78"/>
      <c r="B41" s="12" t="s">
        <v>177</v>
      </c>
      <c r="C41" s="6"/>
      <c r="D41" s="122">
        <f>'A8'!D46</f>
        <v>0</v>
      </c>
      <c r="E41" s="122">
        <f>'A8'!E46</f>
        <v>0</v>
      </c>
      <c r="F41" s="122">
        <f>'A8'!F46</f>
        <v>0</v>
      </c>
      <c r="G41" s="122">
        <f>'A8'!G46</f>
        <v>0</v>
      </c>
      <c r="H41" s="122">
        <f>'A8'!H46</f>
        <v>0</v>
      </c>
      <c r="I41" s="122">
        <f>'A8'!I46</f>
        <v>0</v>
      </c>
      <c r="J41" s="122">
        <f>'A8'!J46</f>
        <v>0</v>
      </c>
      <c r="K41" s="122">
        <f>'A8'!K46</f>
        <v>0</v>
      </c>
      <c r="L41" s="122">
        <f>'A8'!L46</f>
        <v>0</v>
      </c>
      <c r="M41" s="122">
        <f>'A8'!M46</f>
        <v>0</v>
      </c>
      <c r="N41" s="122">
        <f>'A8'!N46</f>
        <v>0</v>
      </c>
      <c r="O41" s="122">
        <f>'A8'!O46</f>
        <v>0</v>
      </c>
      <c r="P41" s="122">
        <f>'A8'!P46</f>
        <v>0</v>
      </c>
      <c r="Q41" s="122">
        <f>'A8'!Q46</f>
        <v>0</v>
      </c>
      <c r="R41" s="122">
        <f>'A8'!R46</f>
        <v>0</v>
      </c>
      <c r="S41" s="122">
        <f>'A8'!S46</f>
        <v>0</v>
      </c>
      <c r="T41" s="122">
        <f>'A8'!T46</f>
        <v>0</v>
      </c>
      <c r="U41" s="122">
        <f>'A8'!U46</f>
        <v>0</v>
      </c>
      <c r="V41" s="122">
        <f>'A8'!V46</f>
        <v>0</v>
      </c>
      <c r="W41" s="122">
        <f>'A8'!W46</f>
        <v>0</v>
      </c>
      <c r="X41" s="122">
        <f>'A8'!X46</f>
        <v>0</v>
      </c>
      <c r="Y41" s="122">
        <f>'A8'!Y46</f>
        <v>0</v>
      </c>
      <c r="Z41" s="122">
        <f>'A8'!Z46</f>
        <v>0</v>
      </c>
      <c r="AA41" s="122">
        <f>'A8'!AA46</f>
        <v>0</v>
      </c>
      <c r="AB41" s="122">
        <f>'A8'!AB46</f>
        <v>0</v>
      </c>
      <c r="AC41" s="122">
        <f>'A8'!AC46</f>
        <v>0</v>
      </c>
      <c r="AD41" s="122">
        <f>'A8'!AD46</f>
        <v>0</v>
      </c>
      <c r="AE41" s="122">
        <f>'A8'!AE46</f>
        <v>0</v>
      </c>
      <c r="AF41" s="122">
        <f>'A8'!AF46</f>
        <v>0</v>
      </c>
      <c r="AG41" s="122">
        <f>'A8'!AG46</f>
        <v>0</v>
      </c>
      <c r="AH41" s="122">
        <f>'A8'!AH46</f>
        <v>0</v>
      </c>
      <c r="AI41" s="122">
        <f>'A8'!AI46</f>
        <v>0</v>
      </c>
      <c r="AJ41" s="122">
        <f>'A8'!AJ46</f>
        <v>0</v>
      </c>
      <c r="AK41" s="122">
        <f>'A8'!AK46</f>
        <v>0</v>
      </c>
      <c r="AL41" s="122">
        <f>'A8'!AL46</f>
        <v>0</v>
      </c>
      <c r="AM41" s="122">
        <f>'A8'!AM46</f>
        <v>0</v>
      </c>
      <c r="AN41" s="122">
        <f>'A8'!AN46</f>
        <v>0</v>
      </c>
      <c r="AO41" s="122">
        <f>'A8'!AO46</f>
        <v>0</v>
      </c>
      <c r="AP41" s="122">
        <f>'A8'!AP46</f>
        <v>0</v>
      </c>
      <c r="AQ41" s="122">
        <f>'A8'!AQ46</f>
        <v>0</v>
      </c>
      <c r="AR41" s="122">
        <f>'A8'!AR46</f>
        <v>0</v>
      </c>
    </row>
    <row r="42" spans="1:44" s="14" customFormat="1" ht="18" customHeight="1">
      <c r="A42" s="79"/>
      <c r="B42" s="263"/>
      <c r="C42" s="80"/>
      <c r="D42" s="122">
        <f>'A8'!D47</f>
        <v>0</v>
      </c>
      <c r="E42" s="122">
        <f>'A8'!E47</f>
        <v>0</v>
      </c>
      <c r="F42" s="122">
        <f>'A8'!F47</f>
        <v>0</v>
      </c>
      <c r="G42" s="122">
        <f>'A8'!G47</f>
        <v>0</v>
      </c>
      <c r="H42" s="122">
        <f>'A8'!H47</f>
        <v>0</v>
      </c>
      <c r="I42" s="122">
        <f>'A8'!I47</f>
        <v>0</v>
      </c>
      <c r="J42" s="122">
        <f>'A8'!J47</f>
        <v>0</v>
      </c>
      <c r="K42" s="122">
        <f>'A8'!K47</f>
        <v>0</v>
      </c>
      <c r="L42" s="122">
        <f>'A8'!L47</f>
        <v>0</v>
      </c>
      <c r="M42" s="122">
        <f>'A8'!M47</f>
        <v>0</v>
      </c>
      <c r="N42" s="122">
        <f>'A8'!N47</f>
        <v>0</v>
      </c>
      <c r="O42" s="122">
        <f>'A8'!O47</f>
        <v>0</v>
      </c>
      <c r="P42" s="122">
        <f>'A8'!P47</f>
        <v>0</v>
      </c>
      <c r="Q42" s="122">
        <f>'A8'!Q47</f>
        <v>0</v>
      </c>
      <c r="R42" s="122">
        <f>'A8'!R47</f>
        <v>0</v>
      </c>
      <c r="S42" s="122">
        <f>'A8'!S47</f>
        <v>0</v>
      </c>
      <c r="T42" s="122">
        <f>'A8'!T47</f>
        <v>0</v>
      </c>
      <c r="U42" s="122">
        <f>'A8'!U47</f>
        <v>0</v>
      </c>
      <c r="V42" s="122">
        <f>'A8'!V47</f>
        <v>0</v>
      </c>
      <c r="W42" s="122">
        <f>'A8'!W47</f>
        <v>0</v>
      </c>
      <c r="X42" s="122">
        <f>'A8'!X47</f>
        <v>0</v>
      </c>
      <c r="Y42" s="122">
        <f>'A8'!Y47</f>
        <v>0</v>
      </c>
      <c r="Z42" s="122">
        <f>'A8'!Z47</f>
        <v>0</v>
      </c>
      <c r="AA42" s="122">
        <f>'A8'!AA47</f>
        <v>0</v>
      </c>
      <c r="AB42" s="122">
        <f>'A8'!AB47</f>
        <v>0</v>
      </c>
      <c r="AC42" s="122">
        <f>'A8'!AC47</f>
        <v>0</v>
      </c>
      <c r="AD42" s="122">
        <f>'A8'!AD47</f>
        <v>0</v>
      </c>
      <c r="AE42" s="122">
        <f>'A8'!AE47</f>
        <v>0</v>
      </c>
      <c r="AF42" s="122">
        <f>'A8'!AF47</f>
        <v>0</v>
      </c>
      <c r="AG42" s="122">
        <f>'A8'!AG47</f>
        <v>0</v>
      </c>
      <c r="AH42" s="122">
        <f>'A8'!AH47</f>
        <v>0</v>
      </c>
      <c r="AI42" s="122">
        <f>'A8'!AI47</f>
        <v>0</v>
      </c>
      <c r="AJ42" s="122">
        <f>'A8'!AJ47</f>
        <v>0</v>
      </c>
      <c r="AK42" s="122">
        <f>'A8'!AK47</f>
        <v>0</v>
      </c>
      <c r="AL42" s="122">
        <f>'A8'!AL47</f>
        <v>0</v>
      </c>
      <c r="AM42" s="122">
        <f>'A8'!AM47</f>
        <v>0</v>
      </c>
      <c r="AN42" s="122">
        <f>'A8'!AN47</f>
        <v>0</v>
      </c>
      <c r="AO42" s="122">
        <f>'A8'!AO47</f>
        <v>0</v>
      </c>
      <c r="AP42" s="122">
        <f>'A8'!AP47</f>
        <v>0</v>
      </c>
      <c r="AQ42" s="122">
        <f>'A8'!AQ47</f>
        <v>0</v>
      </c>
      <c r="AR42" s="122">
        <f>'A8'!AR47</f>
        <v>0</v>
      </c>
    </row>
    <row r="43" spans="1:44" s="14" customFormat="1" ht="18" customHeight="1">
      <c r="A43" s="79"/>
      <c r="B43" s="263" t="s">
        <v>196</v>
      </c>
      <c r="C43" s="6"/>
      <c r="D43" s="122">
        <f>'A8'!D48</f>
        <v>0</v>
      </c>
      <c r="E43" s="122">
        <f>'A8'!E48</f>
        <v>0</v>
      </c>
      <c r="F43" s="122">
        <f>'A8'!F48</f>
        <v>0</v>
      </c>
      <c r="G43" s="122">
        <f>'A8'!G48</f>
        <v>0</v>
      </c>
      <c r="H43" s="122">
        <f>'A8'!H48</f>
        <v>0</v>
      </c>
      <c r="I43" s="122">
        <f>'A8'!I48</f>
        <v>0</v>
      </c>
      <c r="J43" s="122">
        <f>'A8'!J48</f>
        <v>0</v>
      </c>
      <c r="K43" s="122">
        <f>'A8'!K48</f>
        <v>0</v>
      </c>
      <c r="L43" s="122">
        <f>'A8'!L48</f>
        <v>0</v>
      </c>
      <c r="M43" s="122">
        <f>'A8'!M48</f>
        <v>0</v>
      </c>
      <c r="N43" s="122">
        <f>'A8'!N48</f>
        <v>0</v>
      </c>
      <c r="O43" s="122">
        <f>'A8'!O48</f>
        <v>0</v>
      </c>
      <c r="P43" s="122">
        <f>'A8'!P48</f>
        <v>0</v>
      </c>
      <c r="Q43" s="122">
        <f>'A8'!Q48</f>
        <v>0</v>
      </c>
      <c r="R43" s="122">
        <f>'A8'!R48</f>
        <v>0</v>
      </c>
      <c r="S43" s="122">
        <f>'A8'!S48</f>
        <v>0</v>
      </c>
      <c r="T43" s="122">
        <f>'A8'!T48</f>
        <v>0</v>
      </c>
      <c r="U43" s="122">
        <f>'A8'!U48</f>
        <v>0</v>
      </c>
      <c r="V43" s="122">
        <f>'A8'!V48</f>
        <v>0</v>
      </c>
      <c r="W43" s="122">
        <f>'A8'!W48</f>
        <v>0</v>
      </c>
      <c r="X43" s="122">
        <f>'A8'!X48</f>
        <v>0</v>
      </c>
      <c r="Y43" s="122">
        <f>'A8'!Y48</f>
        <v>0</v>
      </c>
      <c r="Z43" s="122">
        <f>'A8'!Z48</f>
        <v>0</v>
      </c>
      <c r="AA43" s="122">
        <f>'A8'!AA48</f>
        <v>0</v>
      </c>
      <c r="AB43" s="122">
        <f>'A8'!AB48</f>
        <v>0</v>
      </c>
      <c r="AC43" s="122">
        <f>'A8'!AC48</f>
        <v>0</v>
      </c>
      <c r="AD43" s="122">
        <f>'A8'!AD48</f>
        <v>0</v>
      </c>
      <c r="AE43" s="122">
        <f>'A8'!AE48</f>
        <v>0</v>
      </c>
      <c r="AF43" s="122">
        <f>'A8'!AF48</f>
        <v>0</v>
      </c>
      <c r="AG43" s="122">
        <f>'A8'!AG48</f>
        <v>0</v>
      </c>
      <c r="AH43" s="122">
        <f>'A8'!AH48</f>
        <v>0</v>
      </c>
      <c r="AI43" s="122">
        <f>'A8'!AI48</f>
        <v>0</v>
      </c>
      <c r="AJ43" s="122">
        <f>'A8'!AJ48</f>
        <v>0</v>
      </c>
      <c r="AK43" s="122">
        <f>'A8'!AK48</f>
        <v>0</v>
      </c>
      <c r="AL43" s="122">
        <f>'A8'!AL48</f>
        <v>0</v>
      </c>
      <c r="AM43" s="122">
        <f>'A8'!AM48</f>
        <v>0</v>
      </c>
      <c r="AN43" s="122">
        <f>'A8'!AN48</f>
        <v>0</v>
      </c>
      <c r="AO43" s="122">
        <f>'A8'!AO48</f>
        <v>0</v>
      </c>
      <c r="AP43" s="122">
        <f>'A8'!AP48</f>
        <v>0</v>
      </c>
      <c r="AQ43" s="122">
        <f>'A8'!AQ48</f>
        <v>0</v>
      </c>
      <c r="AR43" s="122">
        <f>'A8'!AR48</f>
        <v>0</v>
      </c>
    </row>
    <row r="44" spans="1:44" s="14" customFormat="1" ht="18" customHeight="1">
      <c r="A44" s="78"/>
      <c r="B44" s="241"/>
      <c r="C44" s="6"/>
      <c r="D44" s="122">
        <f>'A8'!D49</f>
        <v>0</v>
      </c>
      <c r="E44" s="122">
        <f>'A8'!E49</f>
        <v>0</v>
      </c>
      <c r="F44" s="122">
        <f>'A8'!F49</f>
        <v>0</v>
      </c>
      <c r="G44" s="122">
        <f>'A8'!G49</f>
        <v>0</v>
      </c>
      <c r="H44" s="122">
        <f>'A8'!H49</f>
        <v>0</v>
      </c>
      <c r="I44" s="122">
        <f>'A8'!I49</f>
        <v>0</v>
      </c>
      <c r="J44" s="122">
        <f>'A8'!J49</f>
        <v>0</v>
      </c>
      <c r="K44" s="122">
        <f>'A8'!K49</f>
        <v>0</v>
      </c>
      <c r="L44" s="122">
        <f>'A8'!L49</f>
        <v>0</v>
      </c>
      <c r="M44" s="122">
        <f>'A8'!M49</f>
        <v>0</v>
      </c>
      <c r="N44" s="122">
        <f>'A8'!N49</f>
        <v>0</v>
      </c>
      <c r="O44" s="122">
        <f>'A8'!O49</f>
        <v>0</v>
      </c>
      <c r="P44" s="122">
        <f>'A8'!P49</f>
        <v>0</v>
      </c>
      <c r="Q44" s="122">
        <f>'A8'!Q49</f>
        <v>0</v>
      </c>
      <c r="R44" s="122">
        <f>'A8'!R49</f>
        <v>0</v>
      </c>
      <c r="S44" s="122">
        <f>'A8'!S49</f>
        <v>0</v>
      </c>
      <c r="T44" s="122">
        <f>'A8'!T49</f>
        <v>0</v>
      </c>
      <c r="U44" s="122">
        <f>'A8'!U49</f>
        <v>0</v>
      </c>
      <c r="V44" s="122">
        <f>'A8'!V49</f>
        <v>0</v>
      </c>
      <c r="W44" s="122">
        <f>'A8'!W49</f>
        <v>0</v>
      </c>
      <c r="X44" s="122">
        <f>'A8'!X49</f>
        <v>0</v>
      </c>
      <c r="Y44" s="122">
        <f>'A8'!Y49</f>
        <v>0</v>
      </c>
      <c r="Z44" s="122">
        <f>'A8'!Z49</f>
        <v>0</v>
      </c>
      <c r="AA44" s="122">
        <f>'A8'!AA49</f>
        <v>0</v>
      </c>
      <c r="AB44" s="122">
        <f>'A8'!AB49</f>
        <v>0</v>
      </c>
      <c r="AC44" s="122">
        <f>'A8'!AC49</f>
        <v>0</v>
      </c>
      <c r="AD44" s="122">
        <f>'A8'!AD49</f>
        <v>0</v>
      </c>
      <c r="AE44" s="122">
        <f>'A8'!AE49</f>
        <v>0</v>
      </c>
      <c r="AF44" s="122">
        <f>'A8'!AF49</f>
        <v>0</v>
      </c>
      <c r="AG44" s="122">
        <f>'A8'!AG49</f>
        <v>0</v>
      </c>
      <c r="AH44" s="122">
        <f>'A8'!AH49</f>
        <v>0</v>
      </c>
      <c r="AI44" s="122">
        <f>'A8'!AI49</f>
        <v>0</v>
      </c>
      <c r="AJ44" s="122">
        <f>'A8'!AJ49</f>
        <v>0</v>
      </c>
      <c r="AK44" s="122">
        <f>'A8'!AK49</f>
        <v>0</v>
      </c>
      <c r="AL44" s="122">
        <f>'A8'!AL49</f>
        <v>0</v>
      </c>
      <c r="AM44" s="122">
        <f>'A8'!AM49</f>
        <v>0</v>
      </c>
      <c r="AN44" s="122">
        <f>'A8'!AN49</f>
        <v>0</v>
      </c>
      <c r="AO44" s="122">
        <f>'A8'!AO49</f>
        <v>0</v>
      </c>
      <c r="AP44" s="122">
        <f>'A8'!AP49</f>
        <v>0</v>
      </c>
      <c r="AQ44" s="122">
        <f>'A8'!AQ49</f>
        <v>0</v>
      </c>
      <c r="AR44" s="122">
        <f>'A8'!AR49</f>
        <v>0</v>
      </c>
    </row>
    <row r="45" spans="1:44" s="14" customFormat="1" ht="18" customHeight="1">
      <c r="A45" s="90"/>
      <c r="B45" s="270" t="s">
        <v>197</v>
      </c>
      <c r="C45" s="92"/>
      <c r="D45" s="394">
        <f>'A8'!D50</f>
        <v>0</v>
      </c>
      <c r="E45" s="394">
        <f>'A8'!E50</f>
        <v>0</v>
      </c>
      <c r="F45" s="394">
        <f>'A8'!F50</f>
        <v>0</v>
      </c>
      <c r="G45" s="394">
        <f>'A8'!G50</f>
        <v>0</v>
      </c>
      <c r="H45" s="394">
        <f>'A8'!H50</f>
        <v>0</v>
      </c>
      <c r="I45" s="394">
        <f>'A8'!I50</f>
        <v>0</v>
      </c>
      <c r="J45" s="394">
        <f>'A8'!J50</f>
        <v>0</v>
      </c>
      <c r="K45" s="394">
        <f>'A8'!K50</f>
        <v>0</v>
      </c>
      <c r="L45" s="394">
        <f>'A8'!L50</f>
        <v>2.343926E-2</v>
      </c>
      <c r="M45" s="394">
        <f>'A8'!M50</f>
        <v>0</v>
      </c>
      <c r="N45" s="394">
        <f>'A8'!N50</f>
        <v>7.3513155699999997</v>
      </c>
      <c r="O45" s="394">
        <f>'A8'!O50</f>
        <v>16.686598160000003</v>
      </c>
      <c r="P45" s="394">
        <f>'A8'!P50</f>
        <v>1.68301912</v>
      </c>
      <c r="Q45" s="394">
        <f>'A8'!Q50</f>
        <v>0</v>
      </c>
      <c r="R45" s="394">
        <f>'A8'!R50</f>
        <v>0</v>
      </c>
      <c r="S45" s="394">
        <f>'A8'!S50</f>
        <v>0.72755093999999998</v>
      </c>
      <c r="T45" s="394">
        <f>'A8'!T50</f>
        <v>0</v>
      </c>
      <c r="U45" s="394">
        <f>'A8'!U50</f>
        <v>0</v>
      </c>
      <c r="V45" s="394">
        <f>'A8'!V50</f>
        <v>6.7454000000000006E-4</v>
      </c>
      <c r="W45" s="394">
        <f>'A8'!W50</f>
        <v>0</v>
      </c>
      <c r="X45" s="394">
        <f>'A8'!X50</f>
        <v>0</v>
      </c>
      <c r="Y45" s="394">
        <f>'A8'!Y50</f>
        <v>6.0000000000000001E-3</v>
      </c>
      <c r="Z45" s="394">
        <f>'A8'!Z50</f>
        <v>9.7278720000000013E-2</v>
      </c>
      <c r="AA45" s="394">
        <f>'A8'!AA50</f>
        <v>0</v>
      </c>
      <c r="AB45" s="394">
        <f>'A8'!AB50</f>
        <v>0</v>
      </c>
      <c r="AC45" s="394">
        <f>'A8'!AC50</f>
        <v>153.61495095999999</v>
      </c>
      <c r="AD45" s="394">
        <f>'A8'!AD50</f>
        <v>1083.88652409</v>
      </c>
      <c r="AE45" s="394">
        <f>'A8'!AE50</f>
        <v>0</v>
      </c>
      <c r="AF45" s="394">
        <f>'A8'!AF50</f>
        <v>0</v>
      </c>
      <c r="AG45" s="394">
        <f>'A8'!AG50</f>
        <v>26.454847779999998</v>
      </c>
      <c r="AH45" s="394">
        <f>'A8'!AH50</f>
        <v>0</v>
      </c>
      <c r="AI45" s="394">
        <f>'A8'!AI50</f>
        <v>0</v>
      </c>
      <c r="AJ45" s="394">
        <f>'A8'!AJ50</f>
        <v>0</v>
      </c>
      <c r="AK45" s="394">
        <f>'A8'!AK50</f>
        <v>0</v>
      </c>
      <c r="AL45" s="394">
        <f>'A8'!AL50</f>
        <v>29.675126499999998</v>
      </c>
      <c r="AM45" s="394">
        <f>'A8'!AM50</f>
        <v>0</v>
      </c>
      <c r="AN45" s="394">
        <f>'A8'!AN50</f>
        <v>0</v>
      </c>
      <c r="AO45" s="394">
        <f>'A8'!AO50</f>
        <v>0</v>
      </c>
      <c r="AP45" s="394">
        <f>'A8'!AP50</f>
        <v>0</v>
      </c>
      <c r="AQ45" s="394">
        <f>'A8'!AQ50</f>
        <v>4118.67</v>
      </c>
      <c r="AR45" s="394">
        <f>'A8'!AR50</f>
        <v>13331.78444585</v>
      </c>
    </row>
    <row r="46" spans="1:44" s="44" customFormat="1" ht="18" customHeight="1">
      <c r="A46" s="480" t="s">
        <v>248</v>
      </c>
      <c r="B46" s="481"/>
      <c r="C46" s="481"/>
      <c r="D46" s="481"/>
      <c r="E46" s="481"/>
      <c r="F46" s="481"/>
      <c r="G46" s="481"/>
      <c r="H46" s="481"/>
      <c r="I46" s="481"/>
      <c r="J46" s="481"/>
      <c r="K46" s="481"/>
      <c r="L46" s="481"/>
      <c r="M46" s="481"/>
      <c r="O46" s="42"/>
      <c r="P46" s="42"/>
      <c r="T46" s="45"/>
    </row>
    <row r="47" spans="1:44" s="44" customFormat="1" ht="18" hidden="1" customHeight="1">
      <c r="A47" s="480" t="s">
        <v>240</v>
      </c>
      <c r="B47" s="481"/>
      <c r="C47" s="481"/>
      <c r="D47" s="481"/>
      <c r="E47" s="481"/>
      <c r="F47" s="481"/>
      <c r="G47" s="481"/>
      <c r="H47" s="481"/>
      <c r="I47" s="481"/>
      <c r="J47" s="481"/>
      <c r="K47" s="481"/>
      <c r="L47" s="481"/>
      <c r="M47" s="481"/>
      <c r="O47" s="42"/>
      <c r="P47" s="42"/>
      <c r="T47" s="45"/>
    </row>
    <row r="48" spans="1:44" s="44" customFormat="1" ht="20.25">
      <c r="A48" s="368"/>
      <c r="B48" s="93"/>
      <c r="C48" s="93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</row>
    <row r="49" spans="1:21" s="44" customFormat="1" ht="18" customHeight="1">
      <c r="A49" s="59"/>
      <c r="B49" s="59"/>
      <c r="C49" s="59"/>
      <c r="D49" s="60"/>
      <c r="E49" s="60"/>
      <c r="F49" s="60"/>
      <c r="G49" s="60"/>
      <c r="H49" s="60"/>
      <c r="I49" s="60"/>
      <c r="J49" s="60"/>
      <c r="K49" s="60"/>
      <c r="L49" s="60"/>
      <c r="M49" s="60"/>
      <c r="N49" s="60"/>
      <c r="O49" s="60"/>
      <c r="P49" s="61"/>
      <c r="Q49" s="60"/>
      <c r="R49" s="60"/>
      <c r="U49" s="60"/>
    </row>
    <row r="50" spans="1:21" s="40" customFormat="1" ht="18" customHeight="1">
      <c r="A50" s="94"/>
      <c r="B50" s="94"/>
      <c r="C50" s="94"/>
      <c r="D50" s="54"/>
      <c r="E50" s="54"/>
      <c r="F50" s="54"/>
      <c r="G50" s="54"/>
      <c r="H50" s="54"/>
      <c r="I50" s="54"/>
      <c r="J50" s="54"/>
      <c r="K50" s="54"/>
      <c r="L50" s="54"/>
      <c r="M50" s="54"/>
      <c r="N50" s="3"/>
      <c r="O50" s="3"/>
      <c r="P50" s="55"/>
      <c r="Q50" s="3"/>
      <c r="R50" s="3"/>
      <c r="U50" s="3"/>
    </row>
    <row r="51" spans="1:21">
      <c r="D51" s="145"/>
    </row>
    <row r="52" spans="1:21"/>
    <row r="53" spans="1:21" hidden="1">
      <c r="D53" s="145"/>
    </row>
    <row r="54" spans="1:21"/>
    <row r="55" spans="1:21"/>
    <row r="56" spans="1:21"/>
    <row r="57" spans="1:21"/>
    <row r="58" spans="1:21"/>
    <row r="59" spans="1:21"/>
    <row r="60" spans="1:21"/>
    <row r="61" spans="1:21"/>
    <row r="62" spans="1:21"/>
    <row r="63" spans="1:21"/>
    <row r="64" spans="1:21"/>
    <row r="65"/>
    <row r="66"/>
    <row r="67"/>
    <row r="68"/>
  </sheetData>
  <mergeCells count="3">
    <mergeCell ref="D4:AR4"/>
    <mergeCell ref="A47:M47"/>
    <mergeCell ref="A46:M46"/>
  </mergeCells>
  <phoneticPr fontId="0" type="noConversion"/>
  <pageMargins left="0.75" right="0.75" top="1" bottom="1" header="0.5" footer="0.5"/>
  <pageSetup paperSize="9" scale="33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Q48"/>
  <sheetViews>
    <sheetView zoomScaleNormal="80" workbookViewId="0">
      <pane xSplit="1" ySplit="11" topLeftCell="B21" activePane="bottomRight" state="frozen"/>
      <selection activeCell="G21" sqref="G21"/>
      <selection pane="topRight" activeCell="G21" sqref="G21"/>
      <selection pane="bottomLeft" activeCell="G21" sqref="G21"/>
      <selection pane="bottomRight" activeCell="E17" sqref="E17"/>
    </sheetView>
  </sheetViews>
  <sheetFormatPr defaultColWidth="0" defaultRowHeight="12.75" zeroHeight="1"/>
  <cols>
    <col min="1" max="1" width="2.140625" style="300" customWidth="1"/>
    <col min="2" max="2" width="3.28515625" style="305" customWidth="1"/>
    <col min="3" max="3" width="77.42578125" style="303" customWidth="1"/>
    <col min="4" max="4" width="2.42578125" style="303" customWidth="1"/>
    <col min="5" max="5" width="14.140625" style="303" customWidth="1"/>
    <col min="6" max="6" width="13.28515625" style="303" customWidth="1"/>
    <col min="7" max="7" width="11.42578125" style="303" customWidth="1"/>
    <col min="8" max="8" width="7.42578125" style="303" bestFit="1" customWidth="1"/>
    <col min="9" max="9" width="11.42578125" style="303" customWidth="1"/>
    <col min="10" max="10" width="21.140625" style="303" customWidth="1"/>
    <col min="11" max="11" width="0.85546875" style="303" customWidth="1"/>
    <col min="12" max="12" width="5.140625" style="303" customWidth="1"/>
    <col min="13" max="16384" width="11.42578125" style="303" hidden="1"/>
  </cols>
  <sheetData>
    <row r="1" spans="2:17" s="300" customFormat="1" ht="3" customHeight="1">
      <c r="B1" s="299"/>
    </row>
    <row r="2" spans="2:17" ht="18" customHeight="1">
      <c r="B2" s="301" t="s">
        <v>130</v>
      </c>
      <c r="C2" s="302"/>
    </row>
    <row r="3" spans="2:17" ht="18" customHeight="1">
      <c r="B3" s="304"/>
      <c r="D3" s="10" t="s">
        <v>1</v>
      </c>
    </row>
    <row r="4" spans="2:17" ht="18" customHeight="1">
      <c r="B4" s="304"/>
      <c r="D4" s="10" t="s">
        <v>2</v>
      </c>
    </row>
    <row r="5" spans="2:17" ht="8.25" customHeight="1">
      <c r="C5" s="306"/>
      <c r="D5" s="307"/>
      <c r="F5" s="308"/>
      <c r="G5" s="308"/>
      <c r="H5" s="309"/>
      <c r="I5" s="308"/>
      <c r="J5" s="310"/>
      <c r="Q5" s="311"/>
    </row>
    <row r="6" spans="2:17" ht="19.5" customHeight="1">
      <c r="B6" s="312"/>
      <c r="C6" s="313"/>
      <c r="D6" s="10" t="s">
        <v>131</v>
      </c>
      <c r="F6" s="314"/>
      <c r="G6" s="314"/>
      <c r="H6" s="315"/>
      <c r="I6" s="314"/>
      <c r="J6" s="310"/>
    </row>
    <row r="7" spans="2:17" ht="9.75" customHeight="1">
      <c r="F7" s="315"/>
      <c r="G7" s="315"/>
      <c r="H7" s="315"/>
      <c r="I7" s="315"/>
      <c r="J7" s="464"/>
    </row>
    <row r="8" spans="2:17" ht="15">
      <c r="B8" s="338"/>
      <c r="C8" s="339"/>
      <c r="H8" s="302"/>
      <c r="J8" s="464"/>
    </row>
    <row r="9" spans="2:17" ht="22.5" customHeight="1">
      <c r="B9" s="340"/>
      <c r="C9" s="341"/>
      <c r="H9" s="302"/>
      <c r="J9" s="464"/>
    </row>
    <row r="10" spans="2:17" ht="18">
      <c r="B10" s="340"/>
      <c r="C10" s="339"/>
      <c r="D10" s="316"/>
      <c r="E10" s="316"/>
      <c r="F10" s="316"/>
      <c r="G10" s="316"/>
      <c r="H10" s="316"/>
      <c r="I10" s="316"/>
      <c r="J10" s="464"/>
    </row>
    <row r="11" spans="2:17" ht="11.25" customHeight="1" thickBot="1">
      <c r="D11" s="316"/>
      <c r="E11" s="316"/>
      <c r="F11" s="316"/>
      <c r="G11" s="316"/>
      <c r="H11" s="316"/>
      <c r="I11" s="316"/>
      <c r="J11" s="464"/>
    </row>
    <row r="12" spans="2:17" ht="7.5" customHeight="1" thickBot="1">
      <c r="B12" s="317"/>
      <c r="C12" s="318"/>
      <c r="D12" s="319"/>
      <c r="E12" s="319"/>
      <c r="F12" s="319"/>
      <c r="G12" s="319"/>
      <c r="H12" s="319"/>
      <c r="I12" s="319"/>
      <c r="J12" s="320"/>
    </row>
    <row r="13" spans="2:17" ht="30.75" customHeight="1" thickBot="1">
      <c r="B13" s="321"/>
      <c r="C13" s="375" t="s">
        <v>161</v>
      </c>
      <c r="D13" s="337"/>
      <c r="E13" s="476" t="s">
        <v>162</v>
      </c>
      <c r="F13" s="477"/>
      <c r="G13" s="337"/>
      <c r="H13" s="337"/>
      <c r="I13" s="337"/>
      <c r="J13" s="322"/>
    </row>
    <row r="14" spans="2:17" ht="19.5" customHeight="1" thickBot="1">
      <c r="B14" s="321"/>
      <c r="C14" s="323" t="s">
        <v>13</v>
      </c>
      <c r="D14" s="324"/>
      <c r="E14" s="324"/>
      <c r="F14" s="324"/>
      <c r="G14" s="324"/>
      <c r="H14" s="324"/>
      <c r="I14" s="324"/>
      <c r="J14" s="322"/>
    </row>
    <row r="15" spans="2:17" ht="36.75" customHeight="1" thickBot="1">
      <c r="B15" s="321"/>
      <c r="C15" s="328" t="s">
        <v>158</v>
      </c>
      <c r="D15" s="329"/>
      <c r="E15" s="343" t="s">
        <v>134</v>
      </c>
      <c r="F15" s="344">
        <v>20</v>
      </c>
      <c r="G15" s="345"/>
      <c r="H15" s="346"/>
      <c r="I15" s="346"/>
      <c r="J15" s="347"/>
    </row>
    <row r="16" spans="2:17" ht="15.75" customHeight="1" thickBot="1">
      <c r="B16" s="321"/>
      <c r="C16" s="325"/>
      <c r="D16" s="325"/>
      <c r="E16" s="326"/>
      <c r="F16" s="326"/>
      <c r="G16" s="325"/>
      <c r="H16" s="325"/>
      <c r="I16" s="325"/>
      <c r="J16" s="327"/>
    </row>
    <row r="17" spans="2:10" ht="34.5" customHeight="1" thickBot="1">
      <c r="B17" s="321"/>
      <c r="C17" s="375" t="s">
        <v>159</v>
      </c>
      <c r="D17" s="329"/>
      <c r="E17" s="405" t="s">
        <v>132</v>
      </c>
      <c r="F17" s="404" t="s">
        <v>133</v>
      </c>
      <c r="G17" s="348"/>
      <c r="H17" s="349"/>
      <c r="I17" s="325"/>
      <c r="J17" s="327"/>
    </row>
    <row r="18" spans="2:10">
      <c r="B18" s="321"/>
      <c r="C18" s="350" t="s">
        <v>143</v>
      </c>
      <c r="D18" s="351"/>
      <c r="E18" s="331">
        <v>163</v>
      </c>
      <c r="F18" s="332">
        <v>114</v>
      </c>
      <c r="G18" s="352"/>
      <c r="H18" s="325"/>
      <c r="I18" s="325"/>
      <c r="J18" s="327"/>
    </row>
    <row r="19" spans="2:10" hidden="1">
      <c r="B19" s="321"/>
      <c r="C19" s="350" t="s">
        <v>144</v>
      </c>
      <c r="D19" s="351"/>
      <c r="E19" s="427">
        <v>1</v>
      </c>
      <c r="F19" s="406">
        <v>1</v>
      </c>
      <c r="G19" s="352"/>
      <c r="H19" s="325"/>
      <c r="I19" s="325"/>
      <c r="J19" s="327"/>
    </row>
    <row r="20" spans="2:10" ht="13.5" thickBot="1">
      <c r="B20" s="321"/>
      <c r="C20" s="350" t="s">
        <v>250</v>
      </c>
      <c r="D20" s="351"/>
      <c r="E20" s="353">
        <v>18</v>
      </c>
      <c r="F20" s="333">
        <v>18</v>
      </c>
      <c r="G20" s="352"/>
      <c r="H20" s="325"/>
      <c r="I20" s="325"/>
      <c r="J20" s="327"/>
    </row>
    <row r="21" spans="2:10">
      <c r="B21" s="321"/>
      <c r="C21" s="310"/>
      <c r="D21" s="310"/>
      <c r="E21" s="342"/>
      <c r="F21" s="310"/>
      <c r="G21" s="342"/>
      <c r="H21" s="342"/>
      <c r="I21" s="310"/>
      <c r="J21" s="327"/>
    </row>
    <row r="22" spans="2:10" hidden="1">
      <c r="B22" s="321"/>
      <c r="C22" s="310"/>
      <c r="D22" s="310"/>
      <c r="E22" s="342"/>
      <c r="F22" s="310"/>
      <c r="G22" s="342"/>
      <c r="H22" s="342"/>
      <c r="I22" s="310"/>
      <c r="J22" s="327"/>
    </row>
    <row r="23" spans="2:10" ht="39" hidden="1" customHeight="1" thickBot="1">
      <c r="B23" s="321"/>
      <c r="C23" s="328" t="s">
        <v>160</v>
      </c>
      <c r="D23" s="329"/>
      <c r="E23" s="330" t="s">
        <v>132</v>
      </c>
      <c r="F23" s="407" t="s">
        <v>133</v>
      </c>
      <c r="G23" s="370"/>
      <c r="H23" s="325"/>
      <c r="I23" s="325"/>
      <c r="J23" s="327"/>
    </row>
    <row r="24" spans="2:10" ht="22.5" hidden="1" customHeight="1">
      <c r="B24" s="321"/>
      <c r="C24" s="325" t="s">
        <v>154</v>
      </c>
      <c r="D24" s="325"/>
      <c r="E24" s="331">
        <v>3</v>
      </c>
      <c r="F24" s="332">
        <v>3</v>
      </c>
      <c r="G24" s="371" t="s">
        <v>155</v>
      </c>
      <c r="H24" s="372"/>
      <c r="I24" s="372"/>
      <c r="J24" s="327"/>
    </row>
    <row r="25" spans="2:10" ht="21.75" hidden="1" customHeight="1" thickBot="1">
      <c r="B25" s="321"/>
      <c r="C25" s="373" t="s">
        <v>156</v>
      </c>
      <c r="D25" s="373"/>
      <c r="E25" s="374">
        <v>3</v>
      </c>
      <c r="F25" s="333">
        <v>3</v>
      </c>
      <c r="G25" s="371" t="s">
        <v>157</v>
      </c>
      <c r="H25" s="372"/>
      <c r="I25" s="372"/>
      <c r="J25" s="327"/>
    </row>
    <row r="26" spans="2:10">
      <c r="B26" s="321"/>
      <c r="C26" s="310"/>
      <c r="D26" s="310"/>
      <c r="E26" s="342"/>
      <c r="F26" s="310"/>
      <c r="G26" s="342"/>
      <c r="H26" s="342"/>
      <c r="I26" s="310"/>
      <c r="J26" s="327"/>
    </row>
    <row r="27" spans="2:10">
      <c r="B27" s="321"/>
      <c r="C27" s="375" t="s">
        <v>249</v>
      </c>
      <c r="D27" s="329"/>
      <c r="E27" s="325"/>
      <c r="F27" s="325"/>
      <c r="G27" s="349"/>
      <c r="H27" s="325"/>
      <c r="I27" s="325"/>
      <c r="J27" s="327"/>
    </row>
    <row r="28" spans="2:10" ht="19.5" customHeight="1" thickBot="1">
      <c r="B28" s="321"/>
      <c r="C28" s="403" t="s">
        <v>135</v>
      </c>
      <c r="D28" s="325"/>
      <c r="E28" s="325"/>
      <c r="F28" s="325"/>
      <c r="G28" s="325"/>
      <c r="H28" s="325"/>
      <c r="I28" s="325"/>
      <c r="J28" s="327"/>
    </row>
    <row r="29" spans="2:10" ht="20.25" customHeight="1">
      <c r="B29" s="321"/>
      <c r="C29" s="472"/>
      <c r="D29" s="473"/>
      <c r="E29" s="467" t="s">
        <v>145</v>
      </c>
      <c r="F29" s="469" t="s">
        <v>146</v>
      </c>
      <c r="G29" s="470"/>
      <c r="H29" s="470"/>
      <c r="I29" s="471"/>
      <c r="J29" s="327"/>
    </row>
    <row r="30" spans="2:10" ht="34.5" thickBot="1">
      <c r="B30" s="321"/>
      <c r="C30" s="474"/>
      <c r="D30" s="475"/>
      <c r="E30" s="468"/>
      <c r="F30" s="354" t="s">
        <v>136</v>
      </c>
      <c r="G30" s="355" t="s">
        <v>137</v>
      </c>
      <c r="H30" s="355" t="s">
        <v>138</v>
      </c>
      <c r="I30" s="356" t="s">
        <v>139</v>
      </c>
      <c r="J30" s="327"/>
    </row>
    <row r="31" spans="2:10" ht="26.25" customHeight="1" thickBot="1">
      <c r="B31" s="321"/>
      <c r="C31" s="465" t="s">
        <v>140</v>
      </c>
      <c r="D31" s="466"/>
      <c r="E31" s="357">
        <v>4627.5297875999995</v>
      </c>
      <c r="F31" s="358">
        <v>0</v>
      </c>
      <c r="G31" s="359">
        <v>13.418951099999994</v>
      </c>
      <c r="H31" s="359">
        <v>51487.432268339973</v>
      </c>
      <c r="I31" s="360">
        <v>0</v>
      </c>
      <c r="J31" s="327"/>
    </row>
    <row r="32" spans="2:10">
      <c r="B32" s="321"/>
      <c r="C32" s="361" t="s">
        <v>147</v>
      </c>
      <c r="D32" s="361"/>
      <c r="E32" s="325"/>
      <c r="F32" s="325"/>
      <c r="G32" s="325"/>
      <c r="H32" s="325"/>
      <c r="I32" s="325"/>
      <c r="J32" s="327"/>
    </row>
    <row r="33" spans="2:10">
      <c r="B33" s="321"/>
      <c r="C33" s="362" t="s">
        <v>141</v>
      </c>
      <c r="D33" s="362"/>
      <c r="E33" s="325"/>
      <c r="F33" s="325"/>
      <c r="G33" s="325"/>
      <c r="H33" s="325"/>
      <c r="I33" s="325"/>
      <c r="J33" s="327"/>
    </row>
    <row r="34" spans="2:10">
      <c r="B34" s="321"/>
      <c r="C34" s="363" t="s">
        <v>142</v>
      </c>
      <c r="D34" s="363"/>
      <c r="E34" s="325"/>
      <c r="F34" s="325"/>
      <c r="G34" s="325"/>
      <c r="H34" s="325"/>
      <c r="I34" s="325"/>
      <c r="J34" s="327"/>
    </row>
    <row r="35" spans="2:10">
      <c r="B35" s="321"/>
      <c r="C35" s="310"/>
      <c r="D35" s="310"/>
      <c r="E35" s="310"/>
      <c r="F35" s="310"/>
      <c r="G35" s="310"/>
      <c r="H35" s="310"/>
      <c r="I35" s="310"/>
      <c r="J35" s="327"/>
    </row>
    <row r="36" spans="2:10">
      <c r="B36" s="321"/>
      <c r="C36" s="310"/>
      <c r="D36" s="310"/>
      <c r="E36" s="310"/>
      <c r="F36" s="310"/>
      <c r="G36" s="310"/>
      <c r="H36" s="310"/>
      <c r="I36" s="310"/>
      <c r="J36" s="327"/>
    </row>
    <row r="37" spans="2:10">
      <c r="B37" s="321"/>
      <c r="C37" s="310"/>
      <c r="D37" s="310"/>
      <c r="E37" s="310"/>
      <c r="F37" s="310"/>
      <c r="G37" s="310"/>
      <c r="H37" s="310"/>
      <c r="I37" s="310"/>
      <c r="J37" s="327"/>
    </row>
    <row r="38" spans="2:10" ht="13.5" thickBot="1">
      <c r="B38" s="334"/>
      <c r="C38" s="335"/>
      <c r="D38" s="335"/>
      <c r="E38" s="335"/>
      <c r="F38" s="335"/>
      <c r="G38" s="335"/>
      <c r="H38" s="335"/>
      <c r="I38" s="335"/>
      <c r="J38" s="336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6">
    <mergeCell ref="J7:J11"/>
    <mergeCell ref="C31:D31"/>
    <mergeCell ref="E29:E30"/>
    <mergeCell ref="F29:I29"/>
    <mergeCell ref="C29:D30"/>
    <mergeCell ref="E13:F13"/>
  </mergeCells>
  <phoneticPr fontId="29" type="noConversion"/>
  <conditionalFormatting sqref="G18:G20 E24:F25">
    <cfRule type="expression" dxfId="51" priority="1" stopIfTrue="1">
      <formula>ISTEXT(E18)</formula>
    </cfRule>
    <cfRule type="expression" dxfId="50" priority="2" stopIfTrue="1">
      <formula>ISERROR(E18)</formula>
    </cfRule>
  </conditionalFormatting>
  <pageMargins left="0.74803149606299213" right="0.74803149606299213" top="0.47244094488188981" bottom="0.56000000000000005" header="0.23622047244094491" footer="0.19685039370078741"/>
  <pageSetup paperSize="9" scale="75" orientation="landscape" r:id="rId1"/>
  <headerFooter alignWithMargins="0">
    <oddFooter>&amp;C2007 Triennial Central Bank Survey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AB66"/>
  <sheetViews>
    <sheetView showZeros="0" zoomScaleNormal="75" zoomScaleSheetLayoutView="70" workbookViewId="0">
      <pane xSplit="3" ySplit="10" topLeftCell="D50" activePane="bottomRight" state="frozen"/>
      <selection activeCell="D27" sqref="D27"/>
      <selection pane="topRight" activeCell="D27" sqref="D27"/>
      <selection pane="bottomLeft" activeCell="D27" sqref="D27"/>
      <selection pane="bottomRight" activeCell="I7" sqref="I7"/>
    </sheetView>
  </sheetViews>
  <sheetFormatPr defaultColWidth="0" defaultRowHeight="12" zeroHeight="1"/>
  <cols>
    <col min="1" max="1" width="1.7109375" style="42" customWidth="1"/>
    <col min="2" max="2" width="33.85546875" style="42" customWidth="1"/>
    <col min="3" max="3" width="10.42578125" style="42" customWidth="1"/>
    <col min="4" max="4" width="12.5703125" style="42" customWidth="1"/>
    <col min="5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124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3" s="5" customFormat="1" ht="18" customHeight="1">
      <c r="A1" s="1" t="s">
        <v>0</v>
      </c>
      <c r="B1" s="101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3" s="5" customFormat="1" ht="18" customHeight="1">
      <c r="A2" s="497"/>
      <c r="B2" s="497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3" s="5" customFormat="1" ht="30.75" customHeight="1">
      <c r="B3" s="498"/>
      <c r="C3" s="498"/>
      <c r="D3" s="141"/>
      <c r="E3" s="140"/>
      <c r="F3" s="142"/>
      <c r="I3" s="147" t="s">
        <v>1</v>
      </c>
      <c r="J3" s="142"/>
      <c r="K3" s="142"/>
      <c r="L3" s="142"/>
      <c r="M3" s="142"/>
      <c r="N3" s="142"/>
      <c r="O3" s="142"/>
      <c r="P3" s="142"/>
      <c r="Q3" s="142"/>
    </row>
    <row r="4" spans="1:23" s="5" customFormat="1" ht="30.75" customHeight="1">
      <c r="B4" s="498"/>
      <c r="C4" s="498"/>
      <c r="D4" s="208"/>
      <c r="E4" s="140"/>
      <c r="F4" s="142"/>
      <c r="I4" s="147" t="s">
        <v>2</v>
      </c>
      <c r="J4" s="142"/>
      <c r="K4" s="142"/>
      <c r="L4" s="142"/>
      <c r="M4" s="142"/>
      <c r="N4" s="142"/>
      <c r="O4" s="142"/>
      <c r="P4" s="142"/>
      <c r="Q4" s="142"/>
    </row>
    <row r="5" spans="1:23" s="5" customFormat="1" ht="5.25" customHeight="1">
      <c r="B5" s="7"/>
      <c r="D5" s="141"/>
      <c r="E5" s="131"/>
      <c r="F5" s="139"/>
      <c r="I5" s="86"/>
      <c r="J5" s="139"/>
      <c r="K5" s="144"/>
      <c r="L5" s="144"/>
      <c r="M5" s="144"/>
      <c r="N5" s="132"/>
      <c r="O5" s="132"/>
      <c r="P5" s="132"/>
      <c r="Q5" s="132"/>
    </row>
    <row r="6" spans="1:23" s="5" customFormat="1" ht="31.5" customHeight="1">
      <c r="B6" s="498"/>
      <c r="C6" s="498"/>
      <c r="D6" s="208"/>
      <c r="E6" s="138"/>
      <c r="F6" s="142"/>
      <c r="I6" s="147" t="s">
        <v>38</v>
      </c>
      <c r="J6" s="142"/>
      <c r="K6" s="142"/>
      <c r="L6" s="142"/>
      <c r="M6" s="142"/>
      <c r="N6" s="142"/>
      <c r="O6" s="142"/>
      <c r="P6" s="142"/>
      <c r="Q6" s="142"/>
      <c r="W6" s="135"/>
    </row>
    <row r="7" spans="1:23" s="5" customFormat="1" ht="43.5" customHeight="1">
      <c r="B7" s="498"/>
      <c r="C7" s="498"/>
      <c r="D7" s="208"/>
      <c r="E7" s="140"/>
      <c r="F7" s="142"/>
      <c r="I7" s="147" t="s">
        <v>280</v>
      </c>
      <c r="J7" s="142"/>
      <c r="K7" s="142"/>
      <c r="L7" s="142"/>
      <c r="M7" s="142"/>
      <c r="N7" s="142"/>
      <c r="O7" s="142"/>
      <c r="P7" s="142"/>
      <c r="Q7" s="142"/>
    </row>
    <row r="8" spans="1:23" s="5" customFormat="1" ht="13.5" customHeight="1">
      <c r="B8" s="498"/>
      <c r="C8" s="498"/>
      <c r="D8" s="141"/>
      <c r="E8" s="141"/>
      <c r="F8" s="8"/>
      <c r="I8" s="147" t="s">
        <v>3</v>
      </c>
      <c r="M8" s="120"/>
      <c r="O8" s="132"/>
    </row>
    <row r="9" spans="1:23" s="14" customFormat="1" ht="27.95" customHeight="1">
      <c r="A9" s="15"/>
      <c r="B9" s="16" t="s">
        <v>4</v>
      </c>
      <c r="C9" s="17"/>
      <c r="D9" s="18" t="s">
        <v>5</v>
      </c>
      <c r="E9" s="19"/>
      <c r="F9" s="19"/>
      <c r="G9" s="19"/>
      <c r="H9" s="19"/>
      <c r="I9" s="20"/>
      <c r="J9" s="19"/>
      <c r="K9" s="19"/>
      <c r="L9" s="21"/>
      <c r="M9" s="22"/>
    </row>
    <row r="10" spans="1:23" s="14" customFormat="1" ht="27.75" customHeight="1">
      <c r="A10" s="23"/>
      <c r="B10" s="24"/>
      <c r="C10" s="24"/>
      <c r="D10" s="25" t="s">
        <v>6</v>
      </c>
      <c r="E10" s="25" t="s">
        <v>36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40</v>
      </c>
      <c r="L10" s="25" t="s">
        <v>58</v>
      </c>
      <c r="M10" s="25" t="s">
        <v>12</v>
      </c>
      <c r="N10" s="26" t="s">
        <v>13</v>
      </c>
      <c r="P10" s="123"/>
    </row>
    <row r="11" spans="1:23" s="379" customFormat="1" ht="18" hidden="1" customHeight="1">
      <c r="A11" s="397"/>
      <c r="B11" s="398"/>
      <c r="C11" s="399"/>
      <c r="D11" s="400"/>
      <c r="E11" s="400"/>
      <c r="F11" s="400"/>
      <c r="G11" s="400"/>
      <c r="H11" s="400"/>
      <c r="I11" s="400"/>
      <c r="J11" s="400"/>
      <c r="K11" s="400"/>
      <c r="L11" s="400"/>
      <c r="M11" s="400"/>
      <c r="N11" s="378"/>
    </row>
    <row r="12" spans="1:23" s="14" customFormat="1" ht="18" customHeight="1">
      <c r="A12" s="27"/>
      <c r="B12" s="28" t="s">
        <v>59</v>
      </c>
      <c r="C12" s="48"/>
      <c r="D12" s="396"/>
      <c r="E12" s="396"/>
      <c r="F12" s="396"/>
      <c r="G12" s="396"/>
      <c r="H12" s="396"/>
      <c r="I12" s="396"/>
      <c r="J12" s="396"/>
      <c r="K12" s="396"/>
      <c r="L12" s="396"/>
      <c r="M12" s="396"/>
      <c r="N12" s="26"/>
    </row>
    <row r="13" spans="1:23" s="14" customFormat="1" ht="18" customHeight="1">
      <c r="A13" s="29"/>
      <c r="B13" s="12" t="s">
        <v>14</v>
      </c>
      <c r="C13" s="203"/>
      <c r="D13" s="401">
        <f t="shared" ref="D13:M13" si="0">SUM(D14:D15)</f>
        <v>385624.5200408175</v>
      </c>
      <c r="E13" s="401">
        <f t="shared" si="0"/>
        <v>11420.576343350007</v>
      </c>
      <c r="F13" s="401">
        <f t="shared" si="0"/>
        <v>16.126317650000001</v>
      </c>
      <c r="G13" s="401">
        <f t="shared" si="0"/>
        <v>9.105197089999999</v>
      </c>
      <c r="H13" s="401">
        <f t="shared" si="0"/>
        <v>1.6287873400000001</v>
      </c>
      <c r="I13" s="401">
        <f t="shared" si="0"/>
        <v>0</v>
      </c>
      <c r="J13" s="401">
        <f t="shared" si="0"/>
        <v>0</v>
      </c>
      <c r="K13" s="401">
        <f t="shared" si="0"/>
        <v>0</v>
      </c>
      <c r="L13" s="401">
        <f t="shared" si="0"/>
        <v>1.3295215200000001</v>
      </c>
      <c r="M13" s="401">
        <f t="shared" si="0"/>
        <v>397073.28620776755</v>
      </c>
      <c r="N13" s="26"/>
      <c r="P13" s="26"/>
      <c r="Q13" s="26"/>
      <c r="R13" s="26"/>
      <c r="S13" s="26"/>
      <c r="T13" s="26"/>
      <c r="U13" s="26"/>
      <c r="V13" s="26"/>
    </row>
    <row r="14" spans="1:23" s="14" customFormat="1" ht="18" customHeight="1">
      <c r="A14" s="30"/>
      <c r="B14" s="31" t="s">
        <v>15</v>
      </c>
      <c r="C14" s="203"/>
      <c r="D14" s="122">
        <v>268098.43992972758</v>
      </c>
      <c r="E14" s="122">
        <v>10325.150765340008</v>
      </c>
      <c r="F14" s="122">
        <v>16.126317650000001</v>
      </c>
      <c r="G14" s="122">
        <v>7.7134393799999987</v>
      </c>
      <c r="H14" s="122">
        <v>1.6287873400000001</v>
      </c>
      <c r="I14" s="122">
        <v>0</v>
      </c>
      <c r="J14" s="122">
        <v>0</v>
      </c>
      <c r="K14" s="122">
        <v>0</v>
      </c>
      <c r="L14" s="388">
        <v>1.0847653900000001</v>
      </c>
      <c r="M14" s="111">
        <f t="shared" ref="M14:M22" si="1">SUM(D14:L14)</f>
        <v>278450.14400482766</v>
      </c>
      <c r="N14" s="26"/>
    </row>
    <row r="15" spans="1:23" s="14" customFormat="1" ht="18" customHeight="1">
      <c r="A15" s="30"/>
      <c r="B15" s="31" t="s">
        <v>16</v>
      </c>
      <c r="C15" s="203"/>
      <c r="D15" s="111">
        <v>117526.08011108992</v>
      </c>
      <c r="E15" s="111">
        <v>1095.42557801</v>
      </c>
      <c r="F15" s="111">
        <v>0</v>
      </c>
      <c r="G15" s="111">
        <v>1.39175771</v>
      </c>
      <c r="H15" s="111">
        <v>0</v>
      </c>
      <c r="I15" s="111">
        <v>0</v>
      </c>
      <c r="J15" s="111">
        <v>0</v>
      </c>
      <c r="K15" s="111">
        <v>0</v>
      </c>
      <c r="L15" s="388">
        <v>0.24475613000000002</v>
      </c>
      <c r="M15" s="111">
        <f t="shared" si="1"/>
        <v>118623.14220293993</v>
      </c>
      <c r="N15" s="26"/>
      <c r="O15" s="26"/>
    </row>
    <row r="16" spans="1:23" s="14" customFormat="1" ht="18" customHeight="1">
      <c r="A16" s="29"/>
      <c r="B16" s="12" t="s">
        <v>17</v>
      </c>
      <c r="C16" s="203"/>
      <c r="D16" s="401">
        <f t="shared" ref="D16:L16" si="2">SUM(D17:D18)</f>
        <v>103399.80876743012</v>
      </c>
      <c r="E16" s="401">
        <f t="shared" si="2"/>
        <v>7965.8964974099945</v>
      </c>
      <c r="F16" s="401">
        <f t="shared" si="2"/>
        <v>14.24437139</v>
      </c>
      <c r="G16" s="401">
        <f t="shared" si="2"/>
        <v>11.296325769999999</v>
      </c>
      <c r="H16" s="401">
        <f t="shared" si="2"/>
        <v>4.1722818400000001</v>
      </c>
      <c r="I16" s="401">
        <f t="shared" si="2"/>
        <v>5.8173399999999998E-3</v>
      </c>
      <c r="J16" s="401">
        <f t="shared" si="2"/>
        <v>4.8071499999999996E-3</v>
      </c>
      <c r="K16" s="401">
        <f t="shared" si="2"/>
        <v>0</v>
      </c>
      <c r="L16" s="401">
        <f t="shared" si="2"/>
        <v>15.807255380000001</v>
      </c>
      <c r="M16" s="111">
        <f t="shared" si="1"/>
        <v>111411.23612371013</v>
      </c>
      <c r="N16" s="26"/>
      <c r="O16" s="127"/>
    </row>
    <row r="17" spans="1:16" s="14" customFormat="1" ht="18" customHeight="1">
      <c r="A17" s="30"/>
      <c r="B17" s="31" t="s">
        <v>15</v>
      </c>
      <c r="C17" s="203"/>
      <c r="D17" s="122">
        <v>80081.766615940141</v>
      </c>
      <c r="E17" s="122">
        <v>4208.0272546799952</v>
      </c>
      <c r="F17" s="122">
        <v>14.24437139</v>
      </c>
      <c r="G17" s="122">
        <v>4.1528688099999984</v>
      </c>
      <c r="H17" s="122">
        <v>3.2577783500000002</v>
      </c>
      <c r="I17" s="122">
        <v>5.8173399999999998E-3</v>
      </c>
      <c r="J17" s="122">
        <v>0</v>
      </c>
      <c r="K17" s="122">
        <v>0</v>
      </c>
      <c r="L17" s="388">
        <v>6.098423920000001</v>
      </c>
      <c r="M17" s="111">
        <f t="shared" si="1"/>
        <v>84317.55313043014</v>
      </c>
      <c r="N17" s="26"/>
    </row>
    <row r="18" spans="1:16" s="14" customFormat="1" ht="18" customHeight="1">
      <c r="A18" s="30"/>
      <c r="B18" s="31" t="s">
        <v>16</v>
      </c>
      <c r="C18" s="203"/>
      <c r="D18" s="111">
        <v>23318.042151489983</v>
      </c>
      <c r="E18" s="111">
        <v>3757.8692427299989</v>
      </c>
      <c r="F18" s="111">
        <v>0</v>
      </c>
      <c r="G18" s="111">
        <v>7.14345696</v>
      </c>
      <c r="H18" s="111">
        <v>0.91450349000000009</v>
      </c>
      <c r="I18" s="111">
        <v>0</v>
      </c>
      <c r="J18" s="111">
        <v>4.8071499999999996E-3</v>
      </c>
      <c r="K18" s="111">
        <v>0</v>
      </c>
      <c r="L18" s="388">
        <v>9.7088314600000007</v>
      </c>
      <c r="M18" s="111">
        <f t="shared" si="1"/>
        <v>27093.682993279977</v>
      </c>
      <c r="N18" s="26"/>
      <c r="P18" s="202"/>
    </row>
    <row r="19" spans="1:16" s="14" customFormat="1" ht="18" customHeight="1">
      <c r="A19" s="29"/>
      <c r="B19" s="12" t="s">
        <v>18</v>
      </c>
      <c r="C19" s="203"/>
      <c r="D19" s="401">
        <f t="shared" ref="D19:L19" si="3">SUM(D20:D21)</f>
        <v>159234.27606393985</v>
      </c>
      <c r="E19" s="401">
        <f t="shared" si="3"/>
        <v>12934.572156729997</v>
      </c>
      <c r="F19" s="401">
        <f t="shared" si="3"/>
        <v>85.342924790000012</v>
      </c>
      <c r="G19" s="401">
        <f t="shared" si="3"/>
        <v>79.914784979999979</v>
      </c>
      <c r="H19" s="401">
        <f t="shared" si="3"/>
        <v>68.016154200000003</v>
      </c>
      <c r="I19" s="401">
        <f t="shared" si="3"/>
        <v>0.28915802999999995</v>
      </c>
      <c r="J19" s="401">
        <f t="shared" si="3"/>
        <v>0</v>
      </c>
      <c r="K19" s="401">
        <f t="shared" si="3"/>
        <v>13.723529739999998</v>
      </c>
      <c r="L19" s="401">
        <f t="shared" si="3"/>
        <v>25.16863541999999</v>
      </c>
      <c r="M19" s="111">
        <f t="shared" si="1"/>
        <v>172441.30340782987</v>
      </c>
      <c r="N19" s="26"/>
    </row>
    <row r="20" spans="1:16" s="14" customFormat="1" ht="18" customHeight="1">
      <c r="A20" s="30"/>
      <c r="B20" s="31" t="s">
        <v>15</v>
      </c>
      <c r="C20" s="203"/>
      <c r="D20" s="122">
        <v>45294.137022519877</v>
      </c>
      <c r="E20" s="122">
        <v>8809.3324520100014</v>
      </c>
      <c r="F20" s="122">
        <v>85.12313540000001</v>
      </c>
      <c r="G20" s="122">
        <v>74.344266549999986</v>
      </c>
      <c r="H20" s="122">
        <v>65.977482240000001</v>
      </c>
      <c r="I20" s="122">
        <v>0.28915802999999995</v>
      </c>
      <c r="J20" s="122">
        <v>0</v>
      </c>
      <c r="K20" s="122">
        <v>13.453166019999998</v>
      </c>
      <c r="L20" s="388">
        <v>24.80624954999999</v>
      </c>
      <c r="M20" s="111">
        <f t="shared" si="1"/>
        <v>54367.462932319868</v>
      </c>
      <c r="N20" s="26"/>
    </row>
    <row r="21" spans="1:16" s="14" customFormat="1" ht="18" customHeight="1">
      <c r="A21" s="30"/>
      <c r="B21" s="31" t="s">
        <v>16</v>
      </c>
      <c r="C21" s="203"/>
      <c r="D21" s="111">
        <v>113940.13904141997</v>
      </c>
      <c r="E21" s="111">
        <v>4125.2397047199956</v>
      </c>
      <c r="F21" s="111">
        <v>0.21978939</v>
      </c>
      <c r="G21" s="111">
        <v>5.5705184299999999</v>
      </c>
      <c r="H21" s="111">
        <v>2.0386719599999998</v>
      </c>
      <c r="I21" s="111">
        <v>0</v>
      </c>
      <c r="J21" s="111">
        <v>0</v>
      </c>
      <c r="K21" s="111">
        <v>0.27036372000000003</v>
      </c>
      <c r="L21" s="388">
        <v>0.36238587000000005</v>
      </c>
      <c r="M21" s="111">
        <f t="shared" si="1"/>
        <v>118073.84047550998</v>
      </c>
      <c r="N21" s="26"/>
    </row>
    <row r="22" spans="1:16" s="14" customFormat="1" ht="20.25" customHeight="1">
      <c r="A22" s="29"/>
      <c r="B22" s="12" t="s">
        <v>19</v>
      </c>
      <c r="C22" s="12"/>
      <c r="D22" s="401">
        <f t="shared" ref="D22:L22" si="4">D19+D16+D13</f>
        <v>648258.60487218748</v>
      </c>
      <c r="E22" s="401">
        <f t="shared" si="4"/>
        <v>32321.04499749</v>
      </c>
      <c r="F22" s="401">
        <f t="shared" si="4"/>
        <v>115.71361383000001</v>
      </c>
      <c r="G22" s="401">
        <f t="shared" si="4"/>
        <v>100.31630783999998</v>
      </c>
      <c r="H22" s="401">
        <f t="shared" si="4"/>
        <v>73.817223380000001</v>
      </c>
      <c r="I22" s="401">
        <f t="shared" si="4"/>
        <v>0.29497536999999996</v>
      </c>
      <c r="J22" s="401">
        <f t="shared" si="4"/>
        <v>4.8071499999999996E-3</v>
      </c>
      <c r="K22" s="401">
        <f t="shared" si="4"/>
        <v>13.723529739999998</v>
      </c>
      <c r="L22" s="401">
        <f t="shared" si="4"/>
        <v>42.305412319999988</v>
      </c>
      <c r="M22" s="111">
        <f t="shared" si="1"/>
        <v>680925.82573930756</v>
      </c>
      <c r="N22" s="26"/>
      <c r="P22" s="202"/>
    </row>
    <row r="23" spans="1:16" s="14" customFormat="1" ht="18" customHeight="1">
      <c r="A23" s="29"/>
      <c r="B23" s="12"/>
      <c r="C23" s="432"/>
      <c r="D23" s="111"/>
      <c r="E23" s="111"/>
      <c r="F23" s="111"/>
      <c r="G23" s="111"/>
      <c r="H23" s="111"/>
      <c r="I23" s="111"/>
      <c r="J23" s="111"/>
      <c r="K23" s="111"/>
      <c r="L23" s="111"/>
      <c r="M23" s="111"/>
      <c r="N23" s="26"/>
    </row>
    <row r="24" spans="1:16" s="14" customFormat="1" ht="18" customHeight="1">
      <c r="A24" s="27"/>
      <c r="B24" s="28" t="s">
        <v>68</v>
      </c>
      <c r="C24" s="48"/>
      <c r="D24" s="111"/>
      <c r="E24" s="111"/>
      <c r="F24" s="111"/>
      <c r="G24" s="111"/>
      <c r="H24" s="111"/>
      <c r="I24" s="111"/>
      <c r="J24" s="111"/>
      <c r="K24" s="111"/>
      <c r="L24" s="111"/>
      <c r="M24" s="111"/>
      <c r="N24" s="26"/>
    </row>
    <row r="25" spans="1:16" s="14" customFormat="1" ht="18" customHeight="1">
      <c r="A25" s="29"/>
      <c r="B25" s="12" t="s">
        <v>14</v>
      </c>
      <c r="C25" s="203"/>
      <c r="D25" s="401">
        <f t="shared" ref="D25:L25" si="5">SUM(D26:D27)</f>
        <v>17563.006645739995</v>
      </c>
      <c r="E25" s="401">
        <f t="shared" si="5"/>
        <v>1177.0025386299999</v>
      </c>
      <c r="F25" s="401">
        <f t="shared" si="5"/>
        <v>10.110660209999999</v>
      </c>
      <c r="G25" s="401">
        <f t="shared" si="5"/>
        <v>0</v>
      </c>
      <c r="H25" s="401">
        <f t="shared" si="5"/>
        <v>0</v>
      </c>
      <c r="I25" s="401">
        <f t="shared" si="5"/>
        <v>0</v>
      </c>
      <c r="J25" s="401">
        <f t="shared" si="5"/>
        <v>0</v>
      </c>
      <c r="K25" s="401">
        <f t="shared" si="5"/>
        <v>0</v>
      </c>
      <c r="L25" s="401">
        <f t="shared" si="5"/>
        <v>0</v>
      </c>
      <c r="M25" s="111">
        <f t="shared" ref="M25:M34" si="6">SUM(D25:L25)</f>
        <v>18750.119844579996</v>
      </c>
      <c r="N25" s="26"/>
    </row>
    <row r="26" spans="1:16" s="14" customFormat="1" ht="18" customHeight="1">
      <c r="A26" s="30"/>
      <c r="B26" s="31" t="s">
        <v>15</v>
      </c>
      <c r="C26" s="203"/>
      <c r="D26" s="122">
        <v>1686.1379655699998</v>
      </c>
      <c r="E26" s="122">
        <v>128.75704288999998</v>
      </c>
      <c r="F26" s="122">
        <v>0</v>
      </c>
      <c r="G26" s="122">
        <v>0</v>
      </c>
      <c r="H26" s="122">
        <v>0</v>
      </c>
      <c r="I26" s="122">
        <v>0</v>
      </c>
      <c r="J26" s="122">
        <v>0</v>
      </c>
      <c r="K26" s="122">
        <v>0</v>
      </c>
      <c r="L26" s="388">
        <v>0</v>
      </c>
      <c r="M26" s="111">
        <f t="shared" si="6"/>
        <v>1814.8950084599996</v>
      </c>
      <c r="N26" s="26"/>
    </row>
    <row r="27" spans="1:16" s="14" customFormat="1" ht="18" customHeight="1">
      <c r="A27" s="30"/>
      <c r="B27" s="31" t="s">
        <v>16</v>
      </c>
      <c r="C27" s="203"/>
      <c r="D27" s="111">
        <v>15876.868680169997</v>
      </c>
      <c r="E27" s="111">
        <v>1048.24549574</v>
      </c>
      <c r="F27" s="111">
        <v>10.110660209999999</v>
      </c>
      <c r="G27" s="111">
        <v>0</v>
      </c>
      <c r="H27" s="111">
        <v>0</v>
      </c>
      <c r="I27" s="111">
        <v>0</v>
      </c>
      <c r="J27" s="111">
        <v>0</v>
      </c>
      <c r="K27" s="111">
        <v>0</v>
      </c>
      <c r="L27" s="388">
        <v>0</v>
      </c>
      <c r="M27" s="111">
        <f t="shared" si="6"/>
        <v>16935.224836119996</v>
      </c>
      <c r="N27" s="26"/>
    </row>
    <row r="28" spans="1:16" s="14" customFormat="1" ht="18" customHeight="1">
      <c r="A28" s="29"/>
      <c r="B28" s="12" t="s">
        <v>17</v>
      </c>
      <c r="C28" s="203"/>
      <c r="D28" s="401">
        <f t="shared" ref="D28:L28" si="7">SUM(D29:D30)</f>
        <v>27987.325816570006</v>
      </c>
      <c r="E28" s="401">
        <f t="shared" si="7"/>
        <v>94.176264750000001</v>
      </c>
      <c r="F28" s="401">
        <f t="shared" si="7"/>
        <v>22.32681865</v>
      </c>
      <c r="G28" s="401">
        <f t="shared" si="7"/>
        <v>0</v>
      </c>
      <c r="H28" s="401">
        <f t="shared" si="7"/>
        <v>0</v>
      </c>
      <c r="I28" s="401">
        <f t="shared" si="7"/>
        <v>0</v>
      </c>
      <c r="J28" s="401">
        <f t="shared" si="7"/>
        <v>0</v>
      </c>
      <c r="K28" s="401">
        <f t="shared" si="7"/>
        <v>0</v>
      </c>
      <c r="L28" s="401">
        <f t="shared" si="7"/>
        <v>2.9726999999999998E-4</v>
      </c>
      <c r="M28" s="111">
        <f t="shared" si="6"/>
        <v>28103.829197240004</v>
      </c>
      <c r="N28" s="26"/>
    </row>
    <row r="29" spans="1:16" s="14" customFormat="1" ht="18" customHeight="1">
      <c r="A29" s="30"/>
      <c r="B29" s="31" t="s">
        <v>15</v>
      </c>
      <c r="C29" s="203"/>
      <c r="D29" s="122">
        <v>25943.977715820005</v>
      </c>
      <c r="E29" s="122">
        <v>53.847922179999998</v>
      </c>
      <c r="F29" s="122">
        <v>22.32681865</v>
      </c>
      <c r="G29" s="122">
        <v>0</v>
      </c>
      <c r="H29" s="122">
        <v>0</v>
      </c>
      <c r="I29" s="122">
        <v>0</v>
      </c>
      <c r="J29" s="122">
        <v>0</v>
      </c>
      <c r="K29" s="122">
        <v>0</v>
      </c>
      <c r="L29" s="388">
        <v>0</v>
      </c>
      <c r="M29" s="111">
        <f t="shared" si="6"/>
        <v>26020.152456650005</v>
      </c>
      <c r="N29" s="26"/>
    </row>
    <row r="30" spans="1:16" s="14" customFormat="1" ht="18" customHeight="1">
      <c r="A30" s="30"/>
      <c r="B30" s="31" t="s">
        <v>16</v>
      </c>
      <c r="C30" s="203"/>
      <c r="D30" s="111">
        <v>2043.3481007500004</v>
      </c>
      <c r="E30" s="111">
        <v>40.328342570000004</v>
      </c>
      <c r="F30" s="111">
        <v>0</v>
      </c>
      <c r="G30" s="111">
        <v>0</v>
      </c>
      <c r="H30" s="111">
        <v>0</v>
      </c>
      <c r="I30" s="111">
        <v>0</v>
      </c>
      <c r="J30" s="111">
        <v>0</v>
      </c>
      <c r="K30" s="111">
        <v>0</v>
      </c>
      <c r="L30" s="388">
        <v>2.9726999999999998E-4</v>
      </c>
      <c r="M30" s="111">
        <f t="shared" si="6"/>
        <v>2083.6767405900005</v>
      </c>
      <c r="N30" s="26"/>
    </row>
    <row r="31" spans="1:16" s="14" customFormat="1" ht="18" customHeight="1">
      <c r="A31" s="29"/>
      <c r="B31" s="12" t="s">
        <v>18</v>
      </c>
      <c r="C31" s="203"/>
      <c r="D31" s="401">
        <f t="shared" ref="D31:L31" si="8">SUM(D32:D33)</f>
        <v>3382.3003709100003</v>
      </c>
      <c r="E31" s="401">
        <f t="shared" si="8"/>
        <v>1162.06667186</v>
      </c>
      <c r="F31" s="401">
        <f t="shared" si="8"/>
        <v>5.5079999999999994E-4</v>
      </c>
      <c r="G31" s="401">
        <f t="shared" si="8"/>
        <v>0.98571693999999999</v>
      </c>
      <c r="H31" s="401">
        <f t="shared" si="8"/>
        <v>0</v>
      </c>
      <c r="I31" s="401">
        <f t="shared" si="8"/>
        <v>0</v>
      </c>
      <c r="J31" s="401">
        <f t="shared" si="8"/>
        <v>0</v>
      </c>
      <c r="K31" s="401">
        <f t="shared" si="8"/>
        <v>5.9982934199999995</v>
      </c>
      <c r="L31" s="401">
        <f t="shared" si="8"/>
        <v>1.3935536500000001</v>
      </c>
      <c r="M31" s="111">
        <f t="shared" si="6"/>
        <v>4552.7451575800005</v>
      </c>
      <c r="N31" s="26"/>
    </row>
    <row r="32" spans="1:16" s="14" customFormat="1" ht="18" customHeight="1">
      <c r="A32" s="30"/>
      <c r="B32" s="31" t="s">
        <v>15</v>
      </c>
      <c r="C32" s="203"/>
      <c r="D32" s="122">
        <v>1982.8884258399999</v>
      </c>
      <c r="E32" s="122">
        <v>1115.0506005899999</v>
      </c>
      <c r="F32" s="122">
        <v>5.5079999999999994E-4</v>
      </c>
      <c r="G32" s="122">
        <v>0.98571693999999999</v>
      </c>
      <c r="H32" s="122">
        <v>0</v>
      </c>
      <c r="I32" s="122">
        <v>0</v>
      </c>
      <c r="J32" s="122">
        <v>0</v>
      </c>
      <c r="K32" s="122">
        <v>5.9982934199999995</v>
      </c>
      <c r="L32" s="388">
        <v>1.3935536500000001</v>
      </c>
      <c r="M32" s="111">
        <f t="shared" si="6"/>
        <v>3106.3171412400002</v>
      </c>
      <c r="N32" s="26"/>
    </row>
    <row r="33" spans="1:24" s="14" customFormat="1" ht="18" customHeight="1">
      <c r="A33" s="30"/>
      <c r="B33" s="31" t="s">
        <v>16</v>
      </c>
      <c r="C33" s="203"/>
      <c r="D33" s="111">
        <v>1399.4119450700002</v>
      </c>
      <c r="E33" s="111">
        <v>47.016071269999998</v>
      </c>
      <c r="F33" s="111">
        <v>0</v>
      </c>
      <c r="G33" s="111">
        <v>0</v>
      </c>
      <c r="H33" s="111">
        <v>0</v>
      </c>
      <c r="I33" s="111">
        <v>0</v>
      </c>
      <c r="J33" s="111">
        <v>0</v>
      </c>
      <c r="K33" s="111">
        <v>0</v>
      </c>
      <c r="L33" s="388">
        <v>0</v>
      </c>
      <c r="M33" s="111">
        <f t="shared" si="6"/>
        <v>1446.4280163400003</v>
      </c>
      <c r="N33" s="26"/>
    </row>
    <row r="34" spans="1:24" s="14" customFormat="1" ht="18.75" customHeight="1">
      <c r="A34" s="29"/>
      <c r="B34" s="12" t="s">
        <v>19</v>
      </c>
      <c r="C34" s="121"/>
      <c r="D34" s="401">
        <f t="shared" ref="D34:L34" si="9">D31+D28+D25</f>
        <v>48932.632833220006</v>
      </c>
      <c r="E34" s="401">
        <f t="shared" si="9"/>
        <v>2433.2454752399999</v>
      </c>
      <c r="F34" s="401">
        <f t="shared" si="9"/>
        <v>32.438029659999998</v>
      </c>
      <c r="G34" s="401">
        <f t="shared" si="9"/>
        <v>0.98571693999999999</v>
      </c>
      <c r="H34" s="401">
        <f t="shared" si="9"/>
        <v>0</v>
      </c>
      <c r="I34" s="401">
        <f t="shared" si="9"/>
        <v>0</v>
      </c>
      <c r="J34" s="401">
        <f t="shared" si="9"/>
        <v>0</v>
      </c>
      <c r="K34" s="401">
        <f t="shared" si="9"/>
        <v>5.9982934199999995</v>
      </c>
      <c r="L34" s="401">
        <f t="shared" si="9"/>
        <v>1.39385092</v>
      </c>
      <c r="M34" s="111">
        <f t="shared" si="6"/>
        <v>51406.694199400008</v>
      </c>
      <c r="N34" s="26"/>
    </row>
    <row r="35" spans="1:24" s="14" customFormat="1" ht="33" customHeight="1">
      <c r="A35" s="32"/>
      <c r="B35" s="33" t="s">
        <v>20</v>
      </c>
      <c r="C35" s="204"/>
      <c r="D35" s="111"/>
      <c r="E35" s="111"/>
      <c r="F35" s="111"/>
      <c r="G35" s="111"/>
      <c r="H35" s="111"/>
      <c r="I35" s="111"/>
      <c r="J35" s="111"/>
      <c r="K35" s="111"/>
      <c r="L35" s="111"/>
      <c r="M35" s="111"/>
      <c r="N35" s="26"/>
    </row>
    <row r="36" spans="1:24" s="14" customFormat="1" ht="18" customHeight="1">
      <c r="A36" s="29"/>
      <c r="B36" s="12" t="s">
        <v>21</v>
      </c>
      <c r="C36" s="204"/>
      <c r="D36" s="112">
        <v>6732.2922318099972</v>
      </c>
      <c r="E36" s="112">
        <v>591.15991282000005</v>
      </c>
      <c r="F36" s="112">
        <v>0.34653397000000002</v>
      </c>
      <c r="G36" s="112">
        <v>0</v>
      </c>
      <c r="H36" s="112">
        <v>0</v>
      </c>
      <c r="I36" s="112">
        <v>0</v>
      </c>
      <c r="J36" s="112">
        <v>0</v>
      </c>
      <c r="K36" s="112">
        <v>0</v>
      </c>
      <c r="L36" s="112">
        <v>2.9726999999999998E-4</v>
      </c>
      <c r="M36" s="111">
        <f>SUM(D36:L36)</f>
        <v>7323.7989758699969</v>
      </c>
      <c r="N36" s="26"/>
    </row>
    <row r="37" spans="1:24" s="14" customFormat="1" ht="18" customHeight="1">
      <c r="A37" s="29"/>
      <c r="B37" s="12" t="s">
        <v>22</v>
      </c>
      <c r="C37" s="204"/>
      <c r="D37" s="112">
        <v>40584.495620840025</v>
      </c>
      <c r="E37" s="112">
        <v>1836.6247755500003</v>
      </c>
      <c r="F37" s="112">
        <v>32.091495689999995</v>
      </c>
      <c r="G37" s="112">
        <v>0.98571693999999999</v>
      </c>
      <c r="H37" s="112">
        <v>0</v>
      </c>
      <c r="I37" s="112">
        <v>0</v>
      </c>
      <c r="J37" s="112">
        <v>0</v>
      </c>
      <c r="K37" s="112">
        <v>5.9982934199999995</v>
      </c>
      <c r="L37" s="112">
        <v>1.3935536500000001</v>
      </c>
      <c r="M37" s="111">
        <f>SUM(D37:L37)</f>
        <v>42461.589456090027</v>
      </c>
      <c r="N37" s="26"/>
    </row>
    <row r="38" spans="1:24" s="14" customFormat="1" ht="18" customHeight="1">
      <c r="A38" s="29"/>
      <c r="B38" s="12" t="s">
        <v>23</v>
      </c>
      <c r="C38" s="204"/>
      <c r="D38" s="112">
        <v>1615.8449805599994</v>
      </c>
      <c r="E38" s="112">
        <v>5.4607868599999998</v>
      </c>
      <c r="F38" s="112">
        <v>0</v>
      </c>
      <c r="G38" s="112">
        <v>0</v>
      </c>
      <c r="H38" s="112">
        <v>0</v>
      </c>
      <c r="I38" s="112">
        <v>0</v>
      </c>
      <c r="J38" s="112">
        <v>0</v>
      </c>
      <c r="K38" s="112">
        <v>0</v>
      </c>
      <c r="L38" s="112">
        <v>0</v>
      </c>
      <c r="M38" s="111">
        <f>SUM(D38:L38)</f>
        <v>1621.3057674199995</v>
      </c>
      <c r="N38" s="26"/>
      <c r="Q38" s="26"/>
      <c r="R38" s="26"/>
      <c r="S38" s="26"/>
      <c r="T38" s="26"/>
      <c r="U38" s="26"/>
      <c r="V38" s="26"/>
      <c r="W38" s="26"/>
      <c r="X38" s="26"/>
    </row>
    <row r="39" spans="1:24" s="14" customFormat="1" ht="15">
      <c r="A39" s="29"/>
      <c r="B39" s="12"/>
      <c r="C39" s="12"/>
      <c r="D39" s="111"/>
      <c r="E39" s="111"/>
      <c r="F39" s="111"/>
      <c r="G39" s="111"/>
      <c r="H39" s="111"/>
      <c r="I39" s="111"/>
      <c r="J39" s="111"/>
      <c r="K39" s="111"/>
      <c r="L39" s="111"/>
      <c r="M39" s="111"/>
      <c r="N39" s="26"/>
    </row>
    <row r="40" spans="1:24" s="14" customFormat="1" ht="18" customHeight="1">
      <c r="A40" s="27"/>
      <c r="B40" s="28" t="s">
        <v>69</v>
      </c>
      <c r="C40" s="48"/>
      <c r="D40" s="112"/>
      <c r="E40" s="111"/>
      <c r="F40" s="111"/>
      <c r="G40" s="111"/>
      <c r="H40" s="111"/>
      <c r="I40" s="111"/>
      <c r="J40" s="111"/>
      <c r="K40" s="111"/>
      <c r="L40" s="111"/>
      <c r="M40" s="111"/>
      <c r="N40" s="26"/>
    </row>
    <row r="41" spans="1:24" s="14" customFormat="1" ht="18" customHeight="1">
      <c r="A41" s="29"/>
      <c r="B41" s="12" t="s">
        <v>14</v>
      </c>
      <c r="C41" s="205"/>
      <c r="D41" s="401">
        <f t="shared" ref="D41:L41" si="10">SUM(D42:D43)</f>
        <v>239271.32297267037</v>
      </c>
      <c r="E41" s="401">
        <f t="shared" si="10"/>
        <v>5582.2600012399971</v>
      </c>
      <c r="F41" s="401">
        <f t="shared" si="10"/>
        <v>0</v>
      </c>
      <c r="G41" s="401">
        <f t="shared" si="10"/>
        <v>0</v>
      </c>
      <c r="H41" s="401">
        <f t="shared" si="10"/>
        <v>0</v>
      </c>
      <c r="I41" s="401">
        <f t="shared" si="10"/>
        <v>0</v>
      </c>
      <c r="J41" s="401">
        <f t="shared" si="10"/>
        <v>0</v>
      </c>
      <c r="K41" s="401">
        <f t="shared" si="10"/>
        <v>0</v>
      </c>
      <c r="L41" s="401">
        <f t="shared" si="10"/>
        <v>0</v>
      </c>
      <c r="M41" s="111">
        <f t="shared" ref="M41:M50" si="11">SUM(D41:L41)</f>
        <v>244853.58297391038</v>
      </c>
      <c r="N41" s="26"/>
    </row>
    <row r="42" spans="1:24" s="14" customFormat="1" ht="18" customHeight="1">
      <c r="A42" s="30"/>
      <c r="B42" s="31" t="s">
        <v>15</v>
      </c>
      <c r="C42" s="205"/>
      <c r="D42" s="122">
        <v>168879.80945866037</v>
      </c>
      <c r="E42" s="122">
        <v>4950.7439497499972</v>
      </c>
      <c r="F42" s="122">
        <v>0</v>
      </c>
      <c r="G42" s="122">
        <v>0</v>
      </c>
      <c r="H42" s="122">
        <v>0</v>
      </c>
      <c r="I42" s="122">
        <v>0</v>
      </c>
      <c r="J42" s="122">
        <v>0</v>
      </c>
      <c r="K42" s="122">
        <v>0</v>
      </c>
      <c r="L42" s="388">
        <v>0</v>
      </c>
      <c r="M42" s="111">
        <f t="shared" si="11"/>
        <v>173830.55340841037</v>
      </c>
      <c r="N42" s="26"/>
    </row>
    <row r="43" spans="1:24" s="14" customFormat="1" ht="18" customHeight="1">
      <c r="A43" s="30"/>
      <c r="B43" s="31" t="s">
        <v>16</v>
      </c>
      <c r="C43" s="205"/>
      <c r="D43" s="111">
        <v>70391.513514009988</v>
      </c>
      <c r="E43" s="111">
        <v>631.51605149000022</v>
      </c>
      <c r="F43" s="111">
        <v>0</v>
      </c>
      <c r="G43" s="111">
        <v>0</v>
      </c>
      <c r="H43" s="111">
        <v>0</v>
      </c>
      <c r="I43" s="111">
        <v>0</v>
      </c>
      <c r="J43" s="111">
        <v>0</v>
      </c>
      <c r="K43" s="111">
        <v>0</v>
      </c>
      <c r="L43" s="388">
        <v>0</v>
      </c>
      <c r="M43" s="111">
        <f t="shared" si="11"/>
        <v>71023.029565499994</v>
      </c>
      <c r="N43" s="26"/>
    </row>
    <row r="44" spans="1:24" s="14" customFormat="1" ht="18" customHeight="1">
      <c r="A44" s="29"/>
      <c r="B44" s="12" t="s">
        <v>17</v>
      </c>
      <c r="C44" s="205"/>
      <c r="D44" s="401">
        <f t="shared" ref="D44:L44" si="12">SUM(D45:D46)</f>
        <v>58426.485392759962</v>
      </c>
      <c r="E44" s="401">
        <f t="shared" si="12"/>
        <v>3613.005963500003</v>
      </c>
      <c r="F44" s="401">
        <f t="shared" si="12"/>
        <v>0</v>
      </c>
      <c r="G44" s="401">
        <f t="shared" si="12"/>
        <v>0</v>
      </c>
      <c r="H44" s="401">
        <f t="shared" si="12"/>
        <v>0</v>
      </c>
      <c r="I44" s="401">
        <f t="shared" si="12"/>
        <v>0</v>
      </c>
      <c r="J44" s="401">
        <f t="shared" si="12"/>
        <v>0</v>
      </c>
      <c r="K44" s="401">
        <f t="shared" si="12"/>
        <v>0</v>
      </c>
      <c r="L44" s="401">
        <f t="shared" si="12"/>
        <v>2.00189847</v>
      </c>
      <c r="M44" s="111">
        <f t="shared" si="11"/>
        <v>62041.493254729961</v>
      </c>
      <c r="N44" s="26"/>
    </row>
    <row r="45" spans="1:24" s="14" customFormat="1" ht="18" customHeight="1">
      <c r="A45" s="30"/>
      <c r="B45" s="31" t="s">
        <v>15</v>
      </c>
      <c r="C45" s="205"/>
      <c r="D45" s="122">
        <v>44935.499183039967</v>
      </c>
      <c r="E45" s="122">
        <v>3396.4545357100028</v>
      </c>
      <c r="F45" s="122">
        <v>0</v>
      </c>
      <c r="G45" s="122">
        <v>0</v>
      </c>
      <c r="H45" s="122">
        <v>0</v>
      </c>
      <c r="I45" s="122">
        <v>0</v>
      </c>
      <c r="J45" s="122">
        <v>0</v>
      </c>
      <c r="K45" s="122">
        <v>0</v>
      </c>
      <c r="L45" s="388">
        <v>0</v>
      </c>
      <c r="M45" s="111">
        <f t="shared" si="11"/>
        <v>48331.953718749966</v>
      </c>
      <c r="N45" s="26"/>
    </row>
    <row r="46" spans="1:24" s="14" customFormat="1" ht="18" customHeight="1">
      <c r="A46" s="30"/>
      <c r="B46" s="31" t="s">
        <v>16</v>
      </c>
      <c r="C46" s="205"/>
      <c r="D46" s="111">
        <v>13490.986209719997</v>
      </c>
      <c r="E46" s="111">
        <v>216.55142778999999</v>
      </c>
      <c r="F46" s="111">
        <v>0</v>
      </c>
      <c r="G46" s="111">
        <v>0</v>
      </c>
      <c r="H46" s="111">
        <v>0</v>
      </c>
      <c r="I46" s="111">
        <v>0</v>
      </c>
      <c r="J46" s="111">
        <v>0</v>
      </c>
      <c r="K46" s="111">
        <v>0</v>
      </c>
      <c r="L46" s="388">
        <v>2.00189847</v>
      </c>
      <c r="M46" s="111">
        <f t="shared" si="11"/>
        <v>13709.539535979997</v>
      </c>
      <c r="N46" s="26"/>
    </row>
    <row r="47" spans="1:24" s="14" customFormat="1" ht="18" customHeight="1">
      <c r="A47" s="29"/>
      <c r="B47" s="12" t="s">
        <v>18</v>
      </c>
      <c r="C47" s="205"/>
      <c r="D47" s="401">
        <f t="shared" ref="D47:L47" si="13">SUM(D48:D49)</f>
        <v>24394.283591650012</v>
      </c>
      <c r="E47" s="401">
        <f t="shared" si="13"/>
        <v>537.11841029000016</v>
      </c>
      <c r="F47" s="401">
        <f t="shared" si="13"/>
        <v>0</v>
      </c>
      <c r="G47" s="401">
        <f t="shared" si="13"/>
        <v>0</v>
      </c>
      <c r="H47" s="401">
        <f t="shared" si="13"/>
        <v>0</v>
      </c>
      <c r="I47" s="401">
        <f t="shared" si="13"/>
        <v>0</v>
      </c>
      <c r="J47" s="401">
        <f t="shared" si="13"/>
        <v>0</v>
      </c>
      <c r="K47" s="401">
        <f t="shared" si="13"/>
        <v>0</v>
      </c>
      <c r="L47" s="401">
        <f t="shared" si="13"/>
        <v>0</v>
      </c>
      <c r="M47" s="111">
        <f t="shared" si="11"/>
        <v>24931.402001940012</v>
      </c>
      <c r="N47" s="26"/>
    </row>
    <row r="48" spans="1:24" s="14" customFormat="1" ht="18" customHeight="1">
      <c r="A48" s="30"/>
      <c r="B48" s="31" t="s">
        <v>15</v>
      </c>
      <c r="C48" s="205"/>
      <c r="D48" s="122">
        <v>601.84709212000007</v>
      </c>
      <c r="E48" s="122">
        <v>10.85294332</v>
      </c>
      <c r="F48" s="122">
        <v>0</v>
      </c>
      <c r="G48" s="122">
        <v>0</v>
      </c>
      <c r="H48" s="122">
        <v>0</v>
      </c>
      <c r="I48" s="122">
        <v>0</v>
      </c>
      <c r="J48" s="122">
        <v>0</v>
      </c>
      <c r="K48" s="122">
        <v>0</v>
      </c>
      <c r="L48" s="388">
        <v>0</v>
      </c>
      <c r="M48" s="111">
        <f t="shared" si="11"/>
        <v>612.70003544000008</v>
      </c>
      <c r="N48" s="26"/>
    </row>
    <row r="49" spans="1:28" s="14" customFormat="1" ht="18" customHeight="1">
      <c r="A49" s="30"/>
      <c r="B49" s="31" t="s">
        <v>16</v>
      </c>
      <c r="C49" s="205"/>
      <c r="D49" s="111">
        <v>23792.436499530013</v>
      </c>
      <c r="E49" s="111">
        <v>526.26546697000015</v>
      </c>
      <c r="F49" s="111">
        <v>0</v>
      </c>
      <c r="G49" s="111">
        <v>0</v>
      </c>
      <c r="H49" s="111">
        <v>0</v>
      </c>
      <c r="I49" s="111">
        <v>0</v>
      </c>
      <c r="J49" s="111">
        <v>0</v>
      </c>
      <c r="K49" s="111">
        <v>0</v>
      </c>
      <c r="L49" s="388">
        <v>0</v>
      </c>
      <c r="M49" s="111">
        <f t="shared" si="11"/>
        <v>24318.701966500012</v>
      </c>
      <c r="N49" s="26"/>
    </row>
    <row r="50" spans="1:28" s="14" customFormat="1" ht="18" customHeight="1">
      <c r="A50" s="29"/>
      <c r="B50" s="12" t="s">
        <v>19</v>
      </c>
      <c r="C50" s="49"/>
      <c r="D50" s="401">
        <f t="shared" ref="D50:L50" si="14">D47+D44+D41</f>
        <v>322092.09195708035</v>
      </c>
      <c r="E50" s="401">
        <f t="shared" si="14"/>
        <v>9732.3843750300002</v>
      </c>
      <c r="F50" s="401">
        <f t="shared" si="14"/>
        <v>0</v>
      </c>
      <c r="G50" s="401">
        <f t="shared" si="14"/>
        <v>0</v>
      </c>
      <c r="H50" s="401">
        <f t="shared" si="14"/>
        <v>0</v>
      </c>
      <c r="I50" s="401">
        <f t="shared" si="14"/>
        <v>0</v>
      </c>
      <c r="J50" s="401">
        <f t="shared" si="14"/>
        <v>0</v>
      </c>
      <c r="K50" s="401">
        <f t="shared" si="14"/>
        <v>0</v>
      </c>
      <c r="L50" s="401">
        <f t="shared" si="14"/>
        <v>2.00189847</v>
      </c>
      <c r="M50" s="111">
        <f t="shared" si="11"/>
        <v>331826.47823058034</v>
      </c>
      <c r="N50" s="26"/>
    </row>
    <row r="51" spans="1:28" s="14" customFormat="1" ht="18" customHeight="1">
      <c r="A51" s="32"/>
      <c r="B51" s="33" t="s">
        <v>20</v>
      </c>
      <c r="C51" s="204"/>
      <c r="D51" s="111"/>
      <c r="E51" s="111"/>
      <c r="F51" s="111"/>
      <c r="G51" s="111"/>
      <c r="H51" s="111"/>
      <c r="I51" s="111"/>
      <c r="J51" s="111"/>
      <c r="K51" s="111"/>
      <c r="L51" s="111"/>
      <c r="M51" s="111"/>
      <c r="N51" s="26"/>
      <c r="O51" s="26"/>
      <c r="P51" s="26"/>
    </row>
    <row r="52" spans="1:28" s="14" customFormat="1" ht="18" customHeight="1">
      <c r="A52" s="29"/>
      <c r="B52" s="12" t="s">
        <v>21</v>
      </c>
      <c r="C52" s="204"/>
      <c r="D52" s="112">
        <v>317275.8669360113</v>
      </c>
      <c r="E52" s="112">
        <v>9314.4640870399962</v>
      </c>
      <c r="F52" s="112">
        <v>0</v>
      </c>
      <c r="G52" s="112">
        <v>0</v>
      </c>
      <c r="H52" s="112">
        <v>0</v>
      </c>
      <c r="I52" s="112">
        <v>0</v>
      </c>
      <c r="J52" s="112">
        <v>0</v>
      </c>
      <c r="K52" s="112">
        <v>0</v>
      </c>
      <c r="L52" s="112">
        <v>0.99960557999999999</v>
      </c>
      <c r="M52" s="111">
        <f>SUM(D52:L52)</f>
        <v>326591.33062863129</v>
      </c>
      <c r="N52" s="26"/>
    </row>
    <row r="53" spans="1:28" s="14" customFormat="1" ht="18" customHeight="1">
      <c r="A53" s="29"/>
      <c r="B53" s="12" t="s">
        <v>22</v>
      </c>
      <c r="C53" s="204"/>
      <c r="D53" s="112">
        <v>4564.3184305200029</v>
      </c>
      <c r="E53" s="112">
        <v>410.38620900000001</v>
      </c>
      <c r="F53" s="112">
        <v>0</v>
      </c>
      <c r="G53" s="112">
        <v>0</v>
      </c>
      <c r="H53" s="112">
        <v>0</v>
      </c>
      <c r="I53" s="112">
        <v>0</v>
      </c>
      <c r="J53" s="112">
        <v>0</v>
      </c>
      <c r="K53" s="112">
        <v>0</v>
      </c>
      <c r="L53" s="112">
        <v>1.0022928900000001</v>
      </c>
      <c r="M53" s="111">
        <f>SUM(D53:L53)</f>
        <v>4975.706932410003</v>
      </c>
      <c r="N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</row>
    <row r="54" spans="1:28" s="14" customFormat="1" ht="18" customHeight="1">
      <c r="A54" s="34"/>
      <c r="B54" s="35" t="s">
        <v>23</v>
      </c>
      <c r="C54" s="206"/>
      <c r="D54" s="125">
        <v>251.90659045999999</v>
      </c>
      <c r="E54" s="125">
        <v>7.5340789999999993</v>
      </c>
      <c r="F54" s="125">
        <v>0</v>
      </c>
      <c r="G54" s="125">
        <v>0</v>
      </c>
      <c r="H54" s="125">
        <v>0</v>
      </c>
      <c r="I54" s="125">
        <v>0</v>
      </c>
      <c r="J54" s="125">
        <v>0</v>
      </c>
      <c r="K54" s="125">
        <v>0</v>
      </c>
      <c r="L54" s="125">
        <v>0</v>
      </c>
      <c r="M54" s="389">
        <f>SUM(D54:L54)</f>
        <v>259.44066945999998</v>
      </c>
      <c r="N54" s="26"/>
    </row>
    <row r="55" spans="1:28" s="14" customFormat="1" ht="15">
      <c r="A55" s="12" t="s">
        <v>101</v>
      </c>
      <c r="B55" s="36"/>
      <c r="C55" s="36"/>
      <c r="D55" s="37"/>
      <c r="E55" s="37"/>
      <c r="F55" s="37"/>
      <c r="G55" s="37"/>
      <c r="H55" s="37"/>
      <c r="I55" s="37"/>
      <c r="J55" s="37"/>
      <c r="K55" s="37"/>
      <c r="L55" s="37"/>
      <c r="M55" s="26"/>
      <c r="N55" s="26"/>
      <c r="O55" s="44"/>
      <c r="P55" s="44"/>
    </row>
    <row r="56" spans="1:28" s="14" customFormat="1" ht="18" customHeight="1">
      <c r="A56" s="12" t="s">
        <v>107</v>
      </c>
      <c r="B56" s="36"/>
      <c r="C56" s="36"/>
      <c r="M56" s="36"/>
      <c r="N56" s="26"/>
      <c r="O56" s="44"/>
      <c r="P56" s="44"/>
      <c r="V56" s="26"/>
    </row>
    <row r="57" spans="1:28" s="44" customFormat="1" ht="18" customHeight="1">
      <c r="A57" s="12" t="s">
        <v>74</v>
      </c>
      <c r="B57" s="38"/>
      <c r="C57" s="38"/>
      <c r="M57" s="38"/>
      <c r="N57" s="137"/>
      <c r="O57" s="40"/>
      <c r="P57" s="40"/>
      <c r="T57" s="45"/>
    </row>
    <row r="58" spans="1:28" s="44" customFormat="1" ht="18" customHeight="1">
      <c r="A58" s="12" t="s">
        <v>113</v>
      </c>
      <c r="B58" s="38"/>
      <c r="C58" s="38"/>
      <c r="M58" s="38"/>
      <c r="N58" s="137"/>
      <c r="O58" s="42"/>
      <c r="P58" s="42"/>
      <c r="T58" s="45"/>
    </row>
    <row r="59" spans="1:28" s="40" customFormat="1" ht="12.75" customHeight="1">
      <c r="A59" s="39"/>
      <c r="B59" s="38"/>
      <c r="C59" s="38"/>
      <c r="M59" s="41"/>
      <c r="N59" s="137"/>
      <c r="O59" s="42"/>
      <c r="P59" s="42"/>
    </row>
    <row r="60" spans="1:28"/>
    <row r="61" spans="1:28"/>
    <row r="62" spans="1:28"/>
    <row r="63" spans="1:28"/>
    <row r="64" spans="1:28"/>
    <row r="65"/>
    <row r="66"/>
  </sheetData>
  <sheetProtection formatCells="0" formatColumns="0"/>
  <dataConsolidate/>
  <mergeCells count="6">
    <mergeCell ref="A2:B2"/>
    <mergeCell ref="B8:C8"/>
    <mergeCell ref="B3:C3"/>
    <mergeCell ref="B4:C4"/>
    <mergeCell ref="B6:C6"/>
    <mergeCell ref="B7:C7"/>
  </mergeCells>
  <phoneticPr fontId="0" type="noConversion"/>
  <conditionalFormatting sqref="F3 J3:Q3">
    <cfRule type="expression" dxfId="49" priority="1" stopIfTrue="1">
      <formula>$E$3&lt;&gt;0</formula>
    </cfRule>
  </conditionalFormatting>
  <conditionalFormatting sqref="F4 J4:Q4">
    <cfRule type="expression" dxfId="48" priority="2" stopIfTrue="1">
      <formula>$E$3&lt;&gt;0</formula>
    </cfRule>
    <cfRule type="expression" dxfId="47" priority="3" stopIfTrue="1">
      <formula>$E$4&lt;&gt;0</formula>
    </cfRule>
  </conditionalFormatting>
  <conditionalFormatting sqref="F6 J6:Q6">
    <cfRule type="expression" dxfId="46" priority="4" stopIfTrue="1">
      <formula>$E$3+$E$4&lt;&gt;0</formula>
    </cfRule>
    <cfRule type="expression" dxfId="45" priority="5" stopIfTrue="1">
      <formula>$E$6&lt;&gt;0</formula>
    </cfRule>
  </conditionalFormatting>
  <conditionalFormatting sqref="F7 J7:Q7">
    <cfRule type="expression" dxfId="44" priority="6" stopIfTrue="1">
      <formula>$E$6+$E$4+$E$3&lt;&gt;0</formula>
    </cfRule>
    <cfRule type="expression" dxfId="43" priority="7" stopIfTrue="1">
      <formula>$E$7&lt;&gt;0</formula>
    </cfRule>
  </conditionalFormatting>
  <pageMargins left="0.74803149606299213" right="0.74803149606299213" top="0.98425196850393704" bottom="0.98425196850393704" header="0.51181102362204722" footer="0.51181102362204722"/>
  <pageSetup paperSize="9" scale="63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Q64"/>
  <sheetViews>
    <sheetView showZeros="0" zoomScale="85" zoomScaleNormal="75" zoomScaleSheetLayoutView="70" workbookViewId="0">
      <pane xSplit="3" ySplit="10" topLeftCell="D57" activePane="bottomRight" state="frozen"/>
      <selection activeCell="D27" sqref="D27"/>
      <selection pane="topRight" activeCell="D27" sqref="D27"/>
      <selection pane="bottomLeft" activeCell="D27" sqref="D27"/>
      <selection pane="bottomRight" activeCell="I6" sqref="I6"/>
    </sheetView>
  </sheetViews>
  <sheetFormatPr defaultColWidth="0" defaultRowHeight="12" zeroHeight="1"/>
  <cols>
    <col min="1" max="1" width="2" style="42" customWidth="1"/>
    <col min="2" max="2" width="33.5703125" style="42" customWidth="1"/>
    <col min="3" max="3" width="10.5703125" style="42" customWidth="1"/>
    <col min="4" max="4" width="10.85546875" style="42" bestFit="1" customWidth="1"/>
    <col min="5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7" s="5" customFormat="1" ht="18" customHeight="1">
      <c r="A1" s="1" t="s">
        <v>24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</row>
    <row r="2" spans="1:17" s="5" customFormat="1" ht="31.5" customHeight="1">
      <c r="A2" s="499">
        <v>39337.386435185188</v>
      </c>
      <c r="B2" s="499"/>
      <c r="C2" s="499"/>
      <c r="D2" s="140"/>
      <c r="E2" s="142"/>
      <c r="F2" s="142"/>
      <c r="G2" s="142"/>
      <c r="H2" s="147" t="s">
        <v>1</v>
      </c>
      <c r="I2" s="147"/>
      <c r="J2" s="142"/>
      <c r="K2" s="142"/>
      <c r="L2" s="142"/>
      <c r="M2" s="142"/>
      <c r="N2" s="142"/>
      <c r="O2" s="142"/>
      <c r="P2" s="142"/>
      <c r="Q2" s="142"/>
    </row>
    <row r="3" spans="1:17" s="5" customFormat="1" ht="31.5" customHeight="1">
      <c r="A3" s="7"/>
      <c r="B3" s="498"/>
      <c r="C3" s="498"/>
      <c r="D3" s="140"/>
      <c r="E3" s="142"/>
      <c r="F3" s="142"/>
      <c r="G3" s="142"/>
      <c r="H3" s="147" t="s">
        <v>2</v>
      </c>
      <c r="I3" s="147"/>
      <c r="J3" s="142"/>
      <c r="K3" s="142"/>
      <c r="L3" s="142"/>
      <c r="M3" s="142"/>
      <c r="N3" s="142"/>
      <c r="O3" s="142"/>
      <c r="P3" s="142"/>
      <c r="Q3" s="142"/>
    </row>
    <row r="4" spans="1:17" s="5" customFormat="1" ht="5.25" customHeight="1">
      <c r="A4" s="6"/>
      <c r="B4" s="7"/>
      <c r="D4" s="131"/>
      <c r="E4" s="139"/>
      <c r="F4" s="107"/>
      <c r="G4" s="107"/>
      <c r="H4" s="86"/>
      <c r="I4" s="277"/>
      <c r="J4" s="136"/>
      <c r="K4" s="136"/>
      <c r="L4" s="136"/>
      <c r="M4" s="135"/>
    </row>
    <row r="5" spans="1:17" s="5" customFormat="1" ht="31.5" customHeight="1">
      <c r="A5" s="10"/>
      <c r="B5" s="498"/>
      <c r="C5" s="498"/>
      <c r="D5" s="138"/>
      <c r="E5" s="142"/>
      <c r="F5" s="142"/>
      <c r="G5" s="142"/>
      <c r="H5" s="147" t="s">
        <v>38</v>
      </c>
      <c r="I5" s="147"/>
      <c r="J5" s="142"/>
      <c r="K5" s="142"/>
      <c r="L5" s="142"/>
      <c r="M5" s="142"/>
      <c r="N5" s="142"/>
      <c r="O5" s="142"/>
      <c r="P5" s="142"/>
      <c r="Q5" s="142"/>
    </row>
    <row r="6" spans="1:17" s="5" customFormat="1" ht="31.5" customHeight="1">
      <c r="A6" s="10"/>
      <c r="B6" s="498"/>
      <c r="C6" s="498"/>
      <c r="D6" s="140"/>
      <c r="E6" s="142"/>
      <c r="F6" s="142"/>
      <c r="G6" s="142"/>
      <c r="H6" s="147" t="str">
        <f>'A1'!I7</f>
        <v>Turnover in nominal or notional principal amounts in May 2008</v>
      </c>
      <c r="I6" s="147"/>
      <c r="J6" s="142"/>
      <c r="K6" s="142"/>
      <c r="L6" s="142"/>
      <c r="M6" s="142"/>
      <c r="N6" s="142"/>
      <c r="O6" s="142"/>
      <c r="P6" s="142"/>
      <c r="Q6" s="142"/>
    </row>
    <row r="7" spans="1:17" s="5" customFormat="1" ht="15" customHeight="1">
      <c r="A7" s="10"/>
      <c r="B7" s="498"/>
      <c r="C7" s="498"/>
      <c r="D7" s="210"/>
      <c r="E7" s="8"/>
      <c r="F7" s="8"/>
      <c r="G7" s="8"/>
      <c r="H7" s="147" t="s">
        <v>3</v>
      </c>
      <c r="I7" s="147"/>
      <c r="J7" s="8"/>
      <c r="K7" s="8"/>
      <c r="L7" s="8"/>
    </row>
    <row r="8" spans="1:17" s="14" customFormat="1" ht="18" customHeight="1">
      <c r="A8" s="12"/>
      <c r="B8" s="12"/>
      <c r="C8" s="12"/>
      <c r="D8" s="209"/>
      <c r="E8" s="54"/>
      <c r="F8" s="54"/>
      <c r="G8" s="54"/>
      <c r="H8" s="36"/>
      <c r="I8" s="36"/>
      <c r="J8" s="36"/>
      <c r="K8" s="54"/>
      <c r="L8" s="54"/>
    </row>
    <row r="9" spans="1:17" s="14" customFormat="1" ht="27.95" customHeight="1">
      <c r="A9" s="15"/>
      <c r="B9" s="16" t="s">
        <v>4</v>
      </c>
      <c r="C9" s="17"/>
      <c r="D9" s="18" t="s">
        <v>25</v>
      </c>
      <c r="E9" s="19"/>
      <c r="F9" s="19"/>
      <c r="G9" s="19"/>
      <c r="H9" s="19"/>
      <c r="I9" s="20"/>
      <c r="J9" s="20"/>
      <c r="K9" s="21"/>
      <c r="L9" s="22"/>
    </row>
    <row r="10" spans="1:17" s="14" customFormat="1" ht="27.95" customHeight="1">
      <c r="A10" s="23"/>
      <c r="B10" s="24"/>
      <c r="C10" s="24"/>
      <c r="D10" s="25" t="s">
        <v>36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6" t="s">
        <v>40</v>
      </c>
      <c r="K10" s="56" t="s">
        <v>58</v>
      </c>
      <c r="L10" s="25" t="s">
        <v>12</v>
      </c>
    </row>
    <row r="11" spans="1:17" s="379" customFormat="1" ht="21" hidden="1" customHeight="1">
      <c r="A11" s="376"/>
      <c r="B11" s="377"/>
      <c r="C11" s="377"/>
      <c r="D11" s="380"/>
      <c r="E11" s="380"/>
      <c r="F11" s="380"/>
      <c r="G11" s="380"/>
      <c r="H11" s="380"/>
      <c r="I11" s="380"/>
      <c r="J11" s="381"/>
      <c r="K11" s="381"/>
      <c r="L11" s="380"/>
    </row>
    <row r="12" spans="1:17" s="14" customFormat="1" ht="18" customHeight="1">
      <c r="A12" s="27"/>
      <c r="B12" s="28" t="s">
        <v>59</v>
      </c>
      <c r="C12" s="57"/>
      <c r="D12" s="223"/>
      <c r="E12" s="223"/>
      <c r="F12" s="223"/>
      <c r="G12" s="223"/>
      <c r="H12" s="223"/>
      <c r="I12" s="223"/>
      <c r="J12" s="223"/>
      <c r="K12" s="223"/>
      <c r="L12" s="223"/>
    </row>
    <row r="13" spans="1:17" s="14" customFormat="1" ht="18" customHeight="1">
      <c r="A13" s="29"/>
      <c r="B13" s="12" t="s">
        <v>14</v>
      </c>
      <c r="C13" s="12"/>
      <c r="D13" s="401">
        <f t="shared" ref="D13:K13" si="0">SUM(D14:D15)</f>
        <v>142415.4720512699</v>
      </c>
      <c r="E13" s="401">
        <f t="shared" si="0"/>
        <v>3737.5481899400033</v>
      </c>
      <c r="F13" s="401">
        <f t="shared" si="0"/>
        <v>14760.47000395</v>
      </c>
      <c r="G13" s="401">
        <f t="shared" si="0"/>
        <v>2313.2148223400004</v>
      </c>
      <c r="H13" s="401">
        <f t="shared" si="0"/>
        <v>983.67641502000004</v>
      </c>
      <c r="I13" s="401">
        <f t="shared" si="0"/>
        <v>657.06123675000003</v>
      </c>
      <c r="J13" s="401">
        <f t="shared" si="0"/>
        <v>121.07608852</v>
      </c>
      <c r="K13" s="401">
        <f t="shared" si="0"/>
        <v>3804.8848927800018</v>
      </c>
      <c r="L13" s="111">
        <f t="shared" ref="L13:L22" si="1">SUM(D13:K13)</f>
        <v>168793.40370056991</v>
      </c>
    </row>
    <row r="14" spans="1:17" s="14" customFormat="1" ht="18" customHeight="1">
      <c r="A14" s="30"/>
      <c r="B14" s="31" t="s">
        <v>15</v>
      </c>
      <c r="C14" s="31"/>
      <c r="D14" s="122">
        <v>31738.349740229973</v>
      </c>
      <c r="E14" s="122">
        <v>221.28954193999996</v>
      </c>
      <c r="F14" s="122">
        <v>4587.3660281400025</v>
      </c>
      <c r="G14" s="122">
        <v>347.60247110000006</v>
      </c>
      <c r="H14" s="122">
        <v>74.069943639999991</v>
      </c>
      <c r="I14" s="122">
        <v>74.311922679999995</v>
      </c>
      <c r="J14" s="122">
        <v>0.15441640000000001</v>
      </c>
      <c r="K14" s="122">
        <v>84.56229608999999</v>
      </c>
      <c r="L14" s="111">
        <f t="shared" si="1"/>
        <v>37127.706360219978</v>
      </c>
    </row>
    <row r="15" spans="1:17" s="14" customFormat="1" ht="18" customHeight="1">
      <c r="A15" s="30"/>
      <c r="B15" s="31" t="s">
        <v>16</v>
      </c>
      <c r="C15" s="31"/>
      <c r="D15" s="111">
        <v>110677.12231103993</v>
      </c>
      <c r="E15" s="111">
        <v>3516.2586480000032</v>
      </c>
      <c r="F15" s="111">
        <v>10173.103975809998</v>
      </c>
      <c r="G15" s="111">
        <v>1965.6123512400004</v>
      </c>
      <c r="H15" s="111">
        <v>909.60647138000002</v>
      </c>
      <c r="I15" s="111">
        <v>582.74931407000008</v>
      </c>
      <c r="J15" s="111">
        <v>120.92167212</v>
      </c>
      <c r="K15" s="111">
        <v>3720.3225966900018</v>
      </c>
      <c r="L15" s="111">
        <f t="shared" si="1"/>
        <v>131665.69734034993</v>
      </c>
    </row>
    <row r="16" spans="1:17" s="14" customFormat="1" ht="18" customHeight="1">
      <c r="A16" s="29"/>
      <c r="B16" s="12" t="s">
        <v>17</v>
      </c>
      <c r="C16" s="12"/>
      <c r="D16" s="401">
        <f t="shared" ref="D16:K16" si="2">SUM(D17:D18)</f>
        <v>45660.317571569947</v>
      </c>
      <c r="E16" s="401">
        <f t="shared" si="2"/>
        <v>832.82433161999973</v>
      </c>
      <c r="F16" s="401">
        <f t="shared" si="2"/>
        <v>3783.7059966400006</v>
      </c>
      <c r="G16" s="401">
        <f t="shared" si="2"/>
        <v>740.55397851000021</v>
      </c>
      <c r="H16" s="401">
        <f t="shared" si="2"/>
        <v>134.09793332999999</v>
      </c>
      <c r="I16" s="401">
        <f t="shared" si="2"/>
        <v>63.431594599999997</v>
      </c>
      <c r="J16" s="401">
        <f t="shared" si="2"/>
        <v>4.8289602399999989</v>
      </c>
      <c r="K16" s="401">
        <f t="shared" si="2"/>
        <v>299.62767965000018</v>
      </c>
      <c r="L16" s="111">
        <f t="shared" si="1"/>
        <v>51519.38804615994</v>
      </c>
    </row>
    <row r="17" spans="1:14" s="14" customFormat="1" ht="18" customHeight="1">
      <c r="A17" s="30"/>
      <c r="B17" s="31" t="s">
        <v>15</v>
      </c>
      <c r="C17" s="31"/>
      <c r="D17" s="122">
        <v>24118.287736069986</v>
      </c>
      <c r="E17" s="122">
        <v>140.71042828</v>
      </c>
      <c r="F17" s="122">
        <v>268.13198636999988</v>
      </c>
      <c r="G17" s="122">
        <v>22.42039372999999</v>
      </c>
      <c r="H17" s="122">
        <v>13.039517810000001</v>
      </c>
      <c r="I17" s="122">
        <v>4.6485990700000004</v>
      </c>
      <c r="J17" s="122">
        <v>0.17550724000000001</v>
      </c>
      <c r="K17" s="122">
        <v>2.4655286700000003</v>
      </c>
      <c r="L17" s="111">
        <f t="shared" si="1"/>
        <v>24569.879697239987</v>
      </c>
    </row>
    <row r="18" spans="1:14" s="14" customFormat="1" ht="18" customHeight="1">
      <c r="A18" s="30"/>
      <c r="B18" s="31" t="s">
        <v>16</v>
      </c>
      <c r="C18" s="31"/>
      <c r="D18" s="111">
        <v>21542.029835499965</v>
      </c>
      <c r="E18" s="111">
        <v>692.11390333999975</v>
      </c>
      <c r="F18" s="111">
        <v>3515.5740102700006</v>
      </c>
      <c r="G18" s="111">
        <v>718.13358478000021</v>
      </c>
      <c r="H18" s="111">
        <v>121.05841552</v>
      </c>
      <c r="I18" s="111">
        <v>58.782995529999994</v>
      </c>
      <c r="J18" s="111">
        <v>4.653452999999999</v>
      </c>
      <c r="K18" s="111">
        <v>297.16215098000015</v>
      </c>
      <c r="L18" s="111">
        <f t="shared" si="1"/>
        <v>26949.508348919964</v>
      </c>
    </row>
    <row r="19" spans="1:14" s="14" customFormat="1" ht="18" customHeight="1">
      <c r="A19" s="29"/>
      <c r="B19" s="12" t="s">
        <v>18</v>
      </c>
      <c r="C19" s="12"/>
      <c r="D19" s="401">
        <f t="shared" ref="D19:K19" si="3">SUM(D20:D21)</f>
        <v>105614.50290785996</v>
      </c>
      <c r="E19" s="401">
        <f t="shared" si="3"/>
        <v>1729.1251579999998</v>
      </c>
      <c r="F19" s="401">
        <f t="shared" si="3"/>
        <v>7682.032474499998</v>
      </c>
      <c r="G19" s="401">
        <f t="shared" si="3"/>
        <v>1113.4108457399998</v>
      </c>
      <c r="H19" s="401">
        <f t="shared" si="3"/>
        <v>10526.238440769999</v>
      </c>
      <c r="I19" s="401">
        <f t="shared" si="3"/>
        <v>96.746985099999947</v>
      </c>
      <c r="J19" s="401">
        <f t="shared" si="3"/>
        <v>17.49845655</v>
      </c>
      <c r="K19" s="401">
        <f t="shared" si="3"/>
        <v>243.67130922000007</v>
      </c>
      <c r="L19" s="111">
        <f t="shared" si="1"/>
        <v>127023.22657773996</v>
      </c>
    </row>
    <row r="20" spans="1:14" s="14" customFormat="1" ht="18" customHeight="1">
      <c r="A20" s="30"/>
      <c r="B20" s="31" t="s">
        <v>15</v>
      </c>
      <c r="C20" s="31"/>
      <c r="D20" s="122">
        <v>4136.5152864299998</v>
      </c>
      <c r="E20" s="122">
        <v>262.31664382000019</v>
      </c>
      <c r="F20" s="122">
        <v>1039.4562564400003</v>
      </c>
      <c r="G20" s="122">
        <v>134.43372767000008</v>
      </c>
      <c r="H20" s="122">
        <v>49.294835239999976</v>
      </c>
      <c r="I20" s="122">
        <v>83.104983039999951</v>
      </c>
      <c r="J20" s="122">
        <v>11.35695076</v>
      </c>
      <c r="K20" s="122">
        <v>219.96818027000006</v>
      </c>
      <c r="L20" s="111">
        <f t="shared" si="1"/>
        <v>5936.4468636699994</v>
      </c>
    </row>
    <row r="21" spans="1:14" s="14" customFormat="1" ht="18" customHeight="1">
      <c r="A21" s="30"/>
      <c r="B21" s="31" t="s">
        <v>16</v>
      </c>
      <c r="C21" s="31"/>
      <c r="D21" s="111">
        <v>101477.98762142996</v>
      </c>
      <c r="E21" s="111">
        <v>1466.8085141799997</v>
      </c>
      <c r="F21" s="111">
        <v>6642.5762180599977</v>
      </c>
      <c r="G21" s="111">
        <v>978.97711806999962</v>
      </c>
      <c r="H21" s="111">
        <v>10476.943605529999</v>
      </c>
      <c r="I21" s="111">
        <v>13.642002059999999</v>
      </c>
      <c r="J21" s="111">
        <v>6.1415057899999992</v>
      </c>
      <c r="K21" s="111">
        <v>23.703128950000004</v>
      </c>
      <c r="L21" s="111">
        <f t="shared" si="1"/>
        <v>121086.77971406997</v>
      </c>
    </row>
    <row r="22" spans="1:14" s="14" customFormat="1" ht="18" customHeight="1">
      <c r="A22" s="29"/>
      <c r="B22" s="12" t="s">
        <v>19</v>
      </c>
      <c r="C22" s="12"/>
      <c r="D22" s="401">
        <f t="shared" ref="D22:K22" si="4">D19+D16+D13</f>
        <v>293690.29253069981</v>
      </c>
      <c r="E22" s="401">
        <f t="shared" si="4"/>
        <v>6299.4976795600032</v>
      </c>
      <c r="F22" s="401">
        <f t="shared" si="4"/>
        <v>26226.208475089999</v>
      </c>
      <c r="G22" s="401">
        <f t="shared" si="4"/>
        <v>4167.1796465900006</v>
      </c>
      <c r="H22" s="401">
        <f t="shared" si="4"/>
        <v>11644.012789119999</v>
      </c>
      <c r="I22" s="401">
        <f t="shared" si="4"/>
        <v>817.23981645000003</v>
      </c>
      <c r="J22" s="401">
        <f t="shared" si="4"/>
        <v>143.40350531000001</v>
      </c>
      <c r="K22" s="401">
        <f t="shared" si="4"/>
        <v>4348.1838816500021</v>
      </c>
      <c r="L22" s="111">
        <f t="shared" si="1"/>
        <v>347336.0183244698</v>
      </c>
      <c r="M22" s="26"/>
      <c r="N22" s="26"/>
    </row>
    <row r="23" spans="1:14" s="14" customFormat="1" ht="18" customHeight="1">
      <c r="A23" s="29"/>
      <c r="B23" s="12"/>
      <c r="C23" s="12"/>
      <c r="D23" s="111"/>
      <c r="E23" s="111"/>
      <c r="F23" s="111"/>
      <c r="G23" s="111"/>
      <c r="H23" s="111"/>
      <c r="I23" s="111"/>
      <c r="J23" s="111"/>
      <c r="K23" s="111"/>
      <c r="L23" s="111"/>
    </row>
    <row r="24" spans="1:14" s="14" customFormat="1" ht="18" customHeight="1">
      <c r="A24" s="27"/>
      <c r="B24" s="28" t="s">
        <v>68</v>
      </c>
      <c r="C24" s="57"/>
      <c r="D24" s="111"/>
      <c r="E24" s="111"/>
      <c r="F24" s="111"/>
      <c r="G24" s="111"/>
      <c r="H24" s="111"/>
      <c r="I24" s="111"/>
      <c r="J24" s="111"/>
      <c r="K24" s="111"/>
      <c r="L24" s="111"/>
    </row>
    <row r="25" spans="1:14" s="14" customFormat="1" ht="18" customHeight="1">
      <c r="A25" s="29"/>
      <c r="B25" s="12" t="s">
        <v>14</v>
      </c>
      <c r="C25" s="12"/>
      <c r="D25" s="401">
        <f t="shared" ref="D25:K25" si="5">SUM(D26:D27)</f>
        <v>333.27524857000009</v>
      </c>
      <c r="E25" s="401">
        <f t="shared" si="5"/>
        <v>10.820259189999998</v>
      </c>
      <c r="F25" s="401">
        <f t="shared" si="5"/>
        <v>20.781796369999999</v>
      </c>
      <c r="G25" s="401">
        <f t="shared" si="5"/>
        <v>44.968154319999996</v>
      </c>
      <c r="H25" s="401">
        <f t="shared" si="5"/>
        <v>3.6008703</v>
      </c>
      <c r="I25" s="401">
        <f t="shared" si="5"/>
        <v>0</v>
      </c>
      <c r="J25" s="401">
        <f t="shared" si="5"/>
        <v>1.8705523900000001</v>
      </c>
      <c r="K25" s="401">
        <f t="shared" si="5"/>
        <v>28.011489339999997</v>
      </c>
      <c r="L25" s="111">
        <f t="shared" ref="L25:L38" si="6">SUM(D25:K25)</f>
        <v>443.3283704800001</v>
      </c>
    </row>
    <row r="26" spans="1:14" s="14" customFormat="1" ht="18" customHeight="1">
      <c r="A26" s="30"/>
      <c r="B26" s="31" t="s">
        <v>15</v>
      </c>
      <c r="C26" s="12"/>
      <c r="D26" s="122">
        <v>10.424891219999999</v>
      </c>
      <c r="E26" s="122">
        <v>0</v>
      </c>
      <c r="F26" s="122">
        <v>0</v>
      </c>
      <c r="G26" s="122">
        <v>0</v>
      </c>
      <c r="H26" s="122">
        <v>0</v>
      </c>
      <c r="I26" s="122">
        <v>0</v>
      </c>
      <c r="J26" s="122">
        <v>0</v>
      </c>
      <c r="K26" s="122">
        <v>0</v>
      </c>
      <c r="L26" s="111">
        <f t="shared" si="6"/>
        <v>10.424891219999999</v>
      </c>
    </row>
    <row r="27" spans="1:14" s="14" customFormat="1" ht="18" customHeight="1">
      <c r="A27" s="30"/>
      <c r="B27" s="31" t="s">
        <v>16</v>
      </c>
      <c r="C27" s="31"/>
      <c r="D27" s="111">
        <v>322.85035735000008</v>
      </c>
      <c r="E27" s="111">
        <v>10.820259189999998</v>
      </c>
      <c r="F27" s="111">
        <v>20.781796369999999</v>
      </c>
      <c r="G27" s="111">
        <v>44.968154319999996</v>
      </c>
      <c r="H27" s="111">
        <v>3.6008703</v>
      </c>
      <c r="I27" s="111">
        <v>0</v>
      </c>
      <c r="J27" s="111">
        <v>1.8705523900000001</v>
      </c>
      <c r="K27" s="111">
        <v>28.011489339999997</v>
      </c>
      <c r="L27" s="111">
        <f t="shared" si="6"/>
        <v>432.90347926000004</v>
      </c>
    </row>
    <row r="28" spans="1:14" s="14" customFormat="1" ht="18" customHeight="1">
      <c r="A28" s="29"/>
      <c r="B28" s="12" t="s">
        <v>17</v>
      </c>
      <c r="C28" s="12"/>
      <c r="D28" s="401">
        <f t="shared" ref="D28:K28" si="7">SUM(D29:D30)</f>
        <v>3759.7181799800005</v>
      </c>
      <c r="E28" s="401">
        <f t="shared" si="7"/>
        <v>12.81389454</v>
      </c>
      <c r="F28" s="401">
        <f t="shared" si="7"/>
        <v>63.322134090000006</v>
      </c>
      <c r="G28" s="401">
        <f t="shared" si="7"/>
        <v>7.5669803099999999</v>
      </c>
      <c r="H28" s="401">
        <f t="shared" si="7"/>
        <v>0</v>
      </c>
      <c r="I28" s="401">
        <f t="shared" si="7"/>
        <v>1.4234510999999999</v>
      </c>
      <c r="J28" s="401">
        <f t="shared" si="7"/>
        <v>0</v>
      </c>
      <c r="K28" s="401">
        <f t="shared" si="7"/>
        <v>25.170016759999999</v>
      </c>
      <c r="L28" s="111">
        <f t="shared" si="6"/>
        <v>3870.0146567800007</v>
      </c>
    </row>
    <row r="29" spans="1:14" s="14" customFormat="1" ht="18" customHeight="1">
      <c r="A29" s="30"/>
      <c r="B29" s="31" t="s">
        <v>15</v>
      </c>
      <c r="C29" s="12"/>
      <c r="D29" s="122">
        <v>35.984968189999996</v>
      </c>
      <c r="E29" s="122">
        <v>0</v>
      </c>
      <c r="F29" s="122">
        <v>0.19683502</v>
      </c>
      <c r="G29" s="122">
        <v>7.5669803099999999</v>
      </c>
      <c r="H29" s="122">
        <v>0</v>
      </c>
      <c r="I29" s="122">
        <v>0</v>
      </c>
      <c r="J29" s="122">
        <v>0</v>
      </c>
      <c r="K29" s="122">
        <v>0</v>
      </c>
      <c r="L29" s="111">
        <f t="shared" si="6"/>
        <v>43.748783519999996</v>
      </c>
    </row>
    <row r="30" spans="1:14" s="14" customFormat="1" ht="18" customHeight="1">
      <c r="A30" s="30"/>
      <c r="B30" s="31" t="s">
        <v>16</v>
      </c>
      <c r="C30" s="31"/>
      <c r="D30" s="111">
        <v>3723.7332117900005</v>
      </c>
      <c r="E30" s="111">
        <v>12.81389454</v>
      </c>
      <c r="F30" s="111">
        <v>63.125299070000004</v>
      </c>
      <c r="G30" s="111">
        <v>0</v>
      </c>
      <c r="H30" s="111">
        <v>0</v>
      </c>
      <c r="I30" s="111">
        <v>1.4234510999999999</v>
      </c>
      <c r="J30" s="111">
        <v>0</v>
      </c>
      <c r="K30" s="111">
        <v>25.170016759999999</v>
      </c>
      <c r="L30" s="111">
        <f t="shared" si="6"/>
        <v>3826.2658732600007</v>
      </c>
    </row>
    <row r="31" spans="1:14" s="14" customFormat="1" ht="18" customHeight="1">
      <c r="A31" s="29"/>
      <c r="B31" s="12" t="s">
        <v>18</v>
      </c>
      <c r="C31" s="12"/>
      <c r="D31" s="401">
        <f t="shared" ref="D31:K31" si="8">SUM(D32:D33)</f>
        <v>242.42489669</v>
      </c>
      <c r="E31" s="401">
        <f t="shared" si="8"/>
        <v>0</v>
      </c>
      <c r="F31" s="401">
        <f t="shared" si="8"/>
        <v>2.9358003199999998</v>
      </c>
      <c r="G31" s="401">
        <f t="shared" si="8"/>
        <v>7.1631556700000001</v>
      </c>
      <c r="H31" s="401">
        <f t="shared" si="8"/>
        <v>0</v>
      </c>
      <c r="I31" s="401">
        <f t="shared" si="8"/>
        <v>0</v>
      </c>
      <c r="J31" s="401">
        <f t="shared" si="8"/>
        <v>0</v>
      </c>
      <c r="K31" s="401">
        <f t="shared" si="8"/>
        <v>0.19500000000000001</v>
      </c>
      <c r="L31" s="111">
        <f t="shared" si="6"/>
        <v>252.71885268</v>
      </c>
    </row>
    <row r="32" spans="1:14" s="14" customFormat="1" ht="18" customHeight="1">
      <c r="A32" s="30"/>
      <c r="B32" s="31" t="s">
        <v>15</v>
      </c>
      <c r="C32" s="12"/>
      <c r="D32" s="122">
        <v>2.0347355899999999</v>
      </c>
      <c r="E32" s="122">
        <v>0</v>
      </c>
      <c r="F32" s="122">
        <v>0</v>
      </c>
      <c r="G32" s="122">
        <v>0</v>
      </c>
      <c r="H32" s="122">
        <v>0</v>
      </c>
      <c r="I32" s="122">
        <v>0</v>
      </c>
      <c r="J32" s="122">
        <v>0</v>
      </c>
      <c r="K32" s="122">
        <v>0</v>
      </c>
      <c r="L32" s="111">
        <f t="shared" si="6"/>
        <v>2.0347355899999999</v>
      </c>
    </row>
    <row r="33" spans="1:15" s="14" customFormat="1" ht="18" customHeight="1">
      <c r="A33" s="30"/>
      <c r="B33" s="31" t="s">
        <v>16</v>
      </c>
      <c r="C33" s="31"/>
      <c r="D33" s="111">
        <v>240.3901611</v>
      </c>
      <c r="E33" s="111">
        <v>0</v>
      </c>
      <c r="F33" s="111">
        <v>2.9358003199999998</v>
      </c>
      <c r="G33" s="111">
        <v>7.1631556700000001</v>
      </c>
      <c r="H33" s="111">
        <v>0</v>
      </c>
      <c r="I33" s="111">
        <v>0</v>
      </c>
      <c r="J33" s="111">
        <v>0</v>
      </c>
      <c r="K33" s="111">
        <v>0.19500000000000001</v>
      </c>
      <c r="L33" s="111">
        <f t="shared" si="6"/>
        <v>250.68411709</v>
      </c>
    </row>
    <row r="34" spans="1:15" s="14" customFormat="1" ht="18" customHeight="1">
      <c r="A34" s="29"/>
      <c r="B34" s="12" t="s">
        <v>19</v>
      </c>
      <c r="C34" s="12"/>
      <c r="D34" s="401">
        <f t="shared" ref="D34:K34" si="9">D31+D28+D25</f>
        <v>4335.4183252400007</v>
      </c>
      <c r="E34" s="401">
        <f t="shared" si="9"/>
        <v>23.634153729999998</v>
      </c>
      <c r="F34" s="401">
        <f t="shared" si="9"/>
        <v>87.039730779999999</v>
      </c>
      <c r="G34" s="401">
        <f t="shared" si="9"/>
        <v>59.698290299999996</v>
      </c>
      <c r="H34" s="401">
        <f t="shared" si="9"/>
        <v>3.6008703</v>
      </c>
      <c r="I34" s="401">
        <f t="shared" si="9"/>
        <v>1.4234510999999999</v>
      </c>
      <c r="J34" s="401">
        <f t="shared" si="9"/>
        <v>1.8705523900000001</v>
      </c>
      <c r="K34" s="401">
        <f t="shared" si="9"/>
        <v>53.3765061</v>
      </c>
      <c r="L34" s="111">
        <f t="shared" si="6"/>
        <v>4566.0618799400017</v>
      </c>
    </row>
    <row r="35" spans="1:15" s="14" customFormat="1" ht="18" customHeight="1">
      <c r="A35" s="32"/>
      <c r="B35" s="33" t="s">
        <v>20</v>
      </c>
      <c r="C35" s="33"/>
      <c r="D35" s="111"/>
      <c r="E35" s="111"/>
      <c r="F35" s="111"/>
      <c r="G35" s="111"/>
      <c r="H35" s="111"/>
      <c r="I35" s="111"/>
      <c r="J35" s="111"/>
      <c r="K35" s="111"/>
      <c r="L35" s="111"/>
    </row>
    <row r="36" spans="1:15" s="14" customFormat="1" ht="18" customHeight="1">
      <c r="A36" s="29"/>
      <c r="B36" s="12" t="s">
        <v>21</v>
      </c>
      <c r="C36" s="12"/>
      <c r="D36" s="112">
        <v>179.33937101999996</v>
      </c>
      <c r="E36" s="112">
        <v>0.34715050999999997</v>
      </c>
      <c r="F36" s="112">
        <v>0.39365504000000001</v>
      </c>
      <c r="G36" s="112">
        <v>7.1631556700000001</v>
      </c>
      <c r="H36" s="112">
        <v>3.6008703</v>
      </c>
      <c r="I36" s="112">
        <v>0</v>
      </c>
      <c r="J36" s="112">
        <v>3.3137560000000003E-2</v>
      </c>
      <c r="K36" s="112">
        <v>8.2770886899999994</v>
      </c>
      <c r="L36" s="111">
        <f t="shared" si="6"/>
        <v>199.15442878999997</v>
      </c>
    </row>
    <row r="37" spans="1:15" s="14" customFormat="1" ht="18" customHeight="1">
      <c r="A37" s="29"/>
      <c r="B37" s="12" t="s">
        <v>22</v>
      </c>
      <c r="C37" s="12"/>
      <c r="D37" s="112">
        <v>4148.4510207000003</v>
      </c>
      <c r="E37" s="112">
        <v>23.287003219999999</v>
      </c>
      <c r="F37" s="112">
        <v>86.646075740000015</v>
      </c>
      <c r="G37" s="112">
        <v>52.535134629999995</v>
      </c>
      <c r="H37" s="112">
        <v>0</v>
      </c>
      <c r="I37" s="112">
        <v>1.4234510999999999</v>
      </c>
      <c r="J37" s="112">
        <v>1.8374148300000002</v>
      </c>
      <c r="K37" s="112">
        <v>45.099417410000001</v>
      </c>
      <c r="L37" s="111">
        <f t="shared" si="6"/>
        <v>4359.2795176300006</v>
      </c>
    </row>
    <row r="38" spans="1:15" s="14" customFormat="1" ht="18" customHeight="1">
      <c r="A38" s="29"/>
      <c r="B38" s="12" t="s">
        <v>23</v>
      </c>
      <c r="C38" s="12"/>
      <c r="D38" s="112">
        <v>7.62793352</v>
      </c>
      <c r="E38" s="112">
        <v>0</v>
      </c>
      <c r="F38" s="112">
        <v>0</v>
      </c>
      <c r="G38" s="112">
        <v>0</v>
      </c>
      <c r="H38" s="112">
        <v>0</v>
      </c>
      <c r="I38" s="112">
        <v>0</v>
      </c>
      <c r="J38" s="112">
        <v>0</v>
      </c>
      <c r="K38" s="133">
        <v>0</v>
      </c>
      <c r="L38" s="111">
        <f t="shared" si="6"/>
        <v>7.62793352</v>
      </c>
    </row>
    <row r="39" spans="1:15" s="14" customFormat="1" ht="18" customHeight="1">
      <c r="A39" s="29"/>
      <c r="B39" s="12"/>
      <c r="C39" s="12"/>
      <c r="D39" s="111"/>
      <c r="E39" s="111"/>
      <c r="F39" s="111"/>
      <c r="G39" s="111"/>
      <c r="H39" s="111"/>
      <c r="I39" s="111"/>
      <c r="J39" s="111"/>
      <c r="K39" s="111"/>
      <c r="L39" s="111"/>
    </row>
    <row r="40" spans="1:15" s="14" customFormat="1" ht="18" customHeight="1">
      <c r="A40" s="27"/>
      <c r="B40" s="28" t="s">
        <v>69</v>
      </c>
      <c r="C40" s="57"/>
      <c r="D40" s="122"/>
      <c r="E40" s="122"/>
      <c r="F40" s="122"/>
      <c r="G40" s="122"/>
      <c r="H40" s="122"/>
      <c r="I40" s="122"/>
      <c r="J40" s="122"/>
      <c r="K40" s="122"/>
      <c r="L40" s="122"/>
    </row>
    <row r="41" spans="1:15" s="14" customFormat="1" ht="18" customHeight="1">
      <c r="A41" s="29"/>
      <c r="B41" s="12" t="s">
        <v>14</v>
      </c>
      <c r="C41" s="12"/>
      <c r="D41" s="401">
        <f t="shared" ref="D41:K41" si="10">SUM(D42:D43)</f>
        <v>139618.60703734992</v>
      </c>
      <c r="E41" s="401">
        <f t="shared" si="10"/>
        <v>19519.186262480005</v>
      </c>
      <c r="F41" s="401">
        <f t="shared" si="10"/>
        <v>27922.2031026</v>
      </c>
      <c r="G41" s="401">
        <f t="shared" si="10"/>
        <v>3989.6263019099993</v>
      </c>
      <c r="H41" s="401">
        <f t="shared" si="10"/>
        <v>6453.0005544100004</v>
      </c>
      <c r="I41" s="401">
        <f t="shared" si="10"/>
        <v>696.90128766999999</v>
      </c>
      <c r="J41" s="401">
        <f t="shared" si="10"/>
        <v>10.60004584</v>
      </c>
      <c r="K41" s="401">
        <f t="shared" si="10"/>
        <v>3258.7629183399977</v>
      </c>
      <c r="L41" s="111">
        <f t="shared" ref="L41:L50" si="11">SUM(D41:K41)</f>
        <v>201468.88751059995</v>
      </c>
    </row>
    <row r="42" spans="1:15" s="14" customFormat="1" ht="18" customHeight="1">
      <c r="A42" s="30"/>
      <c r="B42" s="31" t="s">
        <v>15</v>
      </c>
      <c r="C42" s="31"/>
      <c r="D42" s="122">
        <v>30685.639233229955</v>
      </c>
      <c r="E42" s="122">
        <v>7392.2987755800032</v>
      </c>
      <c r="F42" s="122">
        <v>6052.0529530400045</v>
      </c>
      <c r="G42" s="122">
        <v>673.05624308999961</v>
      </c>
      <c r="H42" s="122">
        <v>176.84065871000001</v>
      </c>
      <c r="I42" s="122">
        <v>11.389464199999997</v>
      </c>
      <c r="J42" s="122">
        <v>0.45032803999999987</v>
      </c>
      <c r="K42" s="122">
        <v>24.678408250000004</v>
      </c>
      <c r="L42" s="111">
        <f t="shared" si="11"/>
        <v>45016.40606413997</v>
      </c>
    </row>
    <row r="43" spans="1:15" s="14" customFormat="1" ht="18" customHeight="1">
      <c r="A43" s="30"/>
      <c r="B43" s="31" t="s">
        <v>16</v>
      </c>
      <c r="C43" s="31"/>
      <c r="D43" s="111">
        <v>108932.96780411997</v>
      </c>
      <c r="E43" s="111">
        <v>12126.887486900001</v>
      </c>
      <c r="F43" s="111">
        <v>21870.150149559995</v>
      </c>
      <c r="G43" s="111">
        <v>3316.5700588199998</v>
      </c>
      <c r="H43" s="111">
        <v>6276.1598957000006</v>
      </c>
      <c r="I43" s="111">
        <v>685.51182346999997</v>
      </c>
      <c r="J43" s="111">
        <v>10.149717799999999</v>
      </c>
      <c r="K43" s="111">
        <v>3234.0845100899978</v>
      </c>
      <c r="L43" s="111">
        <f t="shared" si="11"/>
        <v>156452.48144645998</v>
      </c>
    </row>
    <row r="44" spans="1:15" s="14" customFormat="1" ht="18" customHeight="1">
      <c r="A44" s="29"/>
      <c r="B44" s="12" t="s">
        <v>17</v>
      </c>
      <c r="C44" s="12"/>
      <c r="D44" s="401">
        <f t="shared" ref="D44:K44" si="12">SUM(D45:D46)</f>
        <v>26923.639663619986</v>
      </c>
      <c r="E44" s="401">
        <f t="shared" si="12"/>
        <v>4091.164369529999</v>
      </c>
      <c r="F44" s="401">
        <f t="shared" si="12"/>
        <v>3143.2768462199974</v>
      </c>
      <c r="G44" s="401">
        <f t="shared" si="12"/>
        <v>1269.2365703200007</v>
      </c>
      <c r="H44" s="401">
        <f t="shared" si="12"/>
        <v>164.22108128000002</v>
      </c>
      <c r="I44" s="401">
        <f t="shared" si="12"/>
        <v>162.05724999999998</v>
      </c>
      <c r="J44" s="401">
        <f t="shared" si="12"/>
        <v>0</v>
      </c>
      <c r="K44" s="401">
        <f t="shared" si="12"/>
        <v>1140.2391751499997</v>
      </c>
      <c r="L44" s="111">
        <f t="shared" si="11"/>
        <v>36893.834956119972</v>
      </c>
    </row>
    <row r="45" spans="1:15" s="14" customFormat="1" ht="18" customHeight="1">
      <c r="A45" s="30"/>
      <c r="B45" s="31" t="s">
        <v>15</v>
      </c>
      <c r="C45" s="31"/>
      <c r="D45" s="122">
        <v>8142.90773954</v>
      </c>
      <c r="E45" s="122">
        <v>1510.6106932300004</v>
      </c>
      <c r="F45" s="122">
        <v>67.150336120000006</v>
      </c>
      <c r="G45" s="122">
        <v>274.50703730999999</v>
      </c>
      <c r="H45" s="122">
        <v>1.7987100700000003</v>
      </c>
      <c r="I45" s="122">
        <v>32.780727739999996</v>
      </c>
      <c r="J45" s="122">
        <v>0</v>
      </c>
      <c r="K45" s="122">
        <v>78.200499999999977</v>
      </c>
      <c r="L45" s="111">
        <f t="shared" si="11"/>
        <v>10107.955744010002</v>
      </c>
    </row>
    <row r="46" spans="1:15" s="14" customFormat="1" ht="18" customHeight="1">
      <c r="A46" s="30"/>
      <c r="B46" s="31" t="s">
        <v>16</v>
      </c>
      <c r="C46" s="31"/>
      <c r="D46" s="111">
        <v>18780.731924079988</v>
      </c>
      <c r="E46" s="111">
        <v>2580.5536762999986</v>
      </c>
      <c r="F46" s="111">
        <v>3076.1265100999976</v>
      </c>
      <c r="G46" s="111">
        <v>994.72953301000075</v>
      </c>
      <c r="H46" s="111">
        <v>162.42237121000002</v>
      </c>
      <c r="I46" s="111">
        <v>129.27652225999998</v>
      </c>
      <c r="J46" s="111">
        <v>0</v>
      </c>
      <c r="K46" s="111">
        <v>1062.0386751499998</v>
      </c>
      <c r="L46" s="111">
        <f t="shared" si="11"/>
        <v>26785.879212109987</v>
      </c>
    </row>
    <row r="47" spans="1:15" s="14" customFormat="1" ht="18" customHeight="1">
      <c r="A47" s="29"/>
      <c r="B47" s="12" t="s">
        <v>18</v>
      </c>
      <c r="C47" s="12"/>
      <c r="D47" s="401">
        <f t="shared" ref="D47:K47" si="13">SUM(D48:D49)</f>
        <v>16192.110849130006</v>
      </c>
      <c r="E47" s="401">
        <f t="shared" si="13"/>
        <v>2430.9574822699992</v>
      </c>
      <c r="F47" s="401">
        <f t="shared" si="13"/>
        <v>2355.4334610800001</v>
      </c>
      <c r="G47" s="401">
        <f t="shared" si="13"/>
        <v>499.61281684999994</v>
      </c>
      <c r="H47" s="401">
        <f t="shared" si="13"/>
        <v>178.52383580999998</v>
      </c>
      <c r="I47" s="401">
        <f t="shared" si="13"/>
        <v>234.04334852000002</v>
      </c>
      <c r="J47" s="401">
        <f t="shared" si="13"/>
        <v>0.7895354200000001</v>
      </c>
      <c r="K47" s="401">
        <f t="shared" si="13"/>
        <v>391.33031063000016</v>
      </c>
      <c r="L47" s="111">
        <f t="shared" si="11"/>
        <v>22282.801639710007</v>
      </c>
      <c r="O47" s="44"/>
    </row>
    <row r="48" spans="1:15" s="14" customFormat="1" ht="18" customHeight="1">
      <c r="A48" s="30"/>
      <c r="B48" s="31" t="s">
        <v>15</v>
      </c>
      <c r="C48" s="31"/>
      <c r="D48" s="122">
        <v>959.58924335999973</v>
      </c>
      <c r="E48" s="122">
        <v>136.17717207000001</v>
      </c>
      <c r="F48" s="122">
        <v>446.15784883999982</v>
      </c>
      <c r="G48" s="122">
        <v>62.583316630000006</v>
      </c>
      <c r="H48" s="122">
        <v>123.91250581999998</v>
      </c>
      <c r="I48" s="122">
        <v>208.95852502000002</v>
      </c>
      <c r="J48" s="122">
        <v>0</v>
      </c>
      <c r="K48" s="122">
        <v>389.45931063000018</v>
      </c>
      <c r="L48" s="111">
        <f t="shared" si="11"/>
        <v>2326.8379223699999</v>
      </c>
      <c r="O48" s="42"/>
    </row>
    <row r="49" spans="1:17" s="14" customFormat="1" ht="18" customHeight="1">
      <c r="A49" s="30"/>
      <c r="B49" s="31" t="s">
        <v>16</v>
      </c>
      <c r="C49" s="31"/>
      <c r="D49" s="111">
        <v>15232.521605770005</v>
      </c>
      <c r="E49" s="111">
        <v>2294.7803101999993</v>
      </c>
      <c r="F49" s="111">
        <v>1909.2756122400003</v>
      </c>
      <c r="G49" s="111">
        <v>437.02950021999993</v>
      </c>
      <c r="H49" s="111">
        <v>54.611329990000002</v>
      </c>
      <c r="I49" s="111">
        <v>25.084823500000002</v>
      </c>
      <c r="J49" s="111">
        <v>0.7895354200000001</v>
      </c>
      <c r="K49" s="111">
        <v>1.871</v>
      </c>
      <c r="L49" s="111">
        <f t="shared" si="11"/>
        <v>19955.963717340004</v>
      </c>
      <c r="O49" s="42"/>
    </row>
    <row r="50" spans="1:17" s="14" customFormat="1" ht="18" customHeight="1">
      <c r="A50" s="29"/>
      <c r="B50" s="12" t="s">
        <v>19</v>
      </c>
      <c r="C50" s="12"/>
      <c r="D50" s="401">
        <f t="shared" ref="D50:K50" si="14">D47+D44+D41</f>
        <v>182734.3575500999</v>
      </c>
      <c r="E50" s="401">
        <f t="shared" si="14"/>
        <v>26041.308114280004</v>
      </c>
      <c r="F50" s="401">
        <f t="shared" si="14"/>
        <v>33420.9134099</v>
      </c>
      <c r="G50" s="401">
        <f t="shared" si="14"/>
        <v>5758.4756890799999</v>
      </c>
      <c r="H50" s="401">
        <f t="shared" si="14"/>
        <v>6795.7454715000003</v>
      </c>
      <c r="I50" s="401">
        <f t="shared" si="14"/>
        <v>1093.0018861900001</v>
      </c>
      <c r="J50" s="401">
        <f t="shared" si="14"/>
        <v>11.38958126</v>
      </c>
      <c r="K50" s="401">
        <f t="shared" si="14"/>
        <v>4790.3324041199976</v>
      </c>
      <c r="L50" s="111">
        <f t="shared" si="11"/>
        <v>260645.52410642992</v>
      </c>
      <c r="O50" s="42"/>
      <c r="P50" s="42"/>
      <c r="Q50" s="44"/>
    </row>
    <row r="51" spans="1:17" s="14" customFormat="1" ht="18" customHeight="1">
      <c r="A51" s="32"/>
      <c r="B51" s="33" t="s">
        <v>20</v>
      </c>
      <c r="C51" s="33"/>
      <c r="D51" s="111"/>
      <c r="E51" s="111"/>
      <c r="F51" s="111"/>
      <c r="G51" s="111"/>
      <c r="H51" s="111"/>
      <c r="I51" s="111"/>
      <c r="J51" s="111"/>
      <c r="K51" s="111"/>
      <c r="L51" s="111"/>
      <c r="O51" s="42"/>
      <c r="P51" s="42"/>
      <c r="Q51" s="42"/>
    </row>
    <row r="52" spans="1:17" s="14" customFormat="1" ht="18" customHeight="1">
      <c r="A52" s="29"/>
      <c r="B52" s="12" t="s">
        <v>21</v>
      </c>
      <c r="C52" s="12"/>
      <c r="D52" s="112">
        <v>179527.69545003006</v>
      </c>
      <c r="E52" s="112">
        <v>25951.148085420031</v>
      </c>
      <c r="F52" s="112">
        <v>33400.487892680008</v>
      </c>
      <c r="G52" s="112">
        <v>5747.542258370001</v>
      </c>
      <c r="H52" s="112">
        <v>6795.7454714999994</v>
      </c>
      <c r="I52" s="112">
        <v>1093.0018861899991</v>
      </c>
      <c r="J52" s="112">
        <v>11.38958126</v>
      </c>
      <c r="K52" s="112">
        <v>4731.8658644699981</v>
      </c>
      <c r="L52" s="111">
        <f>SUM(D52:K52)</f>
        <v>257258.87648992011</v>
      </c>
      <c r="O52" s="42"/>
      <c r="P52" s="145"/>
      <c r="Q52" s="42"/>
    </row>
    <row r="53" spans="1:17" s="14" customFormat="1" ht="18" customHeight="1">
      <c r="A53" s="29"/>
      <c r="B53" s="12" t="s">
        <v>22</v>
      </c>
      <c r="C53" s="12"/>
      <c r="D53" s="112">
        <v>3168.2855883000016</v>
      </c>
      <c r="E53" s="112">
        <v>90.160028860000011</v>
      </c>
      <c r="F53" s="112">
        <v>20.42551722</v>
      </c>
      <c r="G53" s="112">
        <v>10.93343071</v>
      </c>
      <c r="H53" s="112">
        <v>0</v>
      </c>
      <c r="I53" s="112">
        <v>0</v>
      </c>
      <c r="J53" s="112">
        <v>0</v>
      </c>
      <c r="K53" s="112">
        <v>58.466539650000001</v>
      </c>
      <c r="L53" s="111">
        <f>SUM(D53:K53)</f>
        <v>3348.2711047400012</v>
      </c>
      <c r="O53" s="145"/>
      <c r="P53" s="42"/>
      <c r="Q53" s="42"/>
    </row>
    <row r="54" spans="1:17" s="14" customFormat="1" ht="18" customHeight="1">
      <c r="A54" s="34"/>
      <c r="B54" s="35" t="s">
        <v>23</v>
      </c>
      <c r="C54" s="35"/>
      <c r="D54" s="125">
        <v>38.376511700000002</v>
      </c>
      <c r="E54" s="125">
        <v>0</v>
      </c>
      <c r="F54" s="125">
        <v>0</v>
      </c>
      <c r="G54" s="125">
        <v>0</v>
      </c>
      <c r="H54" s="125">
        <v>0</v>
      </c>
      <c r="I54" s="125">
        <v>0</v>
      </c>
      <c r="J54" s="125">
        <v>0</v>
      </c>
      <c r="K54" s="125">
        <v>0</v>
      </c>
      <c r="L54" s="111">
        <f>SUM(D54:K54)</f>
        <v>38.376511700000002</v>
      </c>
      <c r="O54" s="42"/>
      <c r="P54" s="42"/>
      <c r="Q54" s="42"/>
    </row>
    <row r="55" spans="1:17" s="14" customFormat="1" ht="15">
      <c r="A55" s="12" t="s">
        <v>94</v>
      </c>
      <c r="B55" s="12"/>
      <c r="C55" s="12"/>
      <c r="D55" s="47"/>
      <c r="E55" s="47"/>
      <c r="F55" s="47"/>
      <c r="G55" s="47"/>
      <c r="H55" s="47"/>
      <c r="I55" s="47"/>
      <c r="J55" s="47"/>
      <c r="K55" s="26"/>
      <c r="O55" s="42"/>
      <c r="P55" s="42"/>
      <c r="Q55" s="42"/>
    </row>
    <row r="56" spans="1:17" s="14" customFormat="1" ht="15">
      <c r="A56" s="12" t="s">
        <v>103</v>
      </c>
      <c r="B56" s="12"/>
      <c r="C56" s="12"/>
      <c r="D56" s="47"/>
      <c r="E56" s="47"/>
      <c r="F56" s="47"/>
      <c r="G56" s="47"/>
      <c r="H56" s="47"/>
      <c r="I56" s="47"/>
      <c r="J56" s="47"/>
      <c r="K56" s="26"/>
      <c r="N56" s="44"/>
      <c r="O56" s="42"/>
      <c r="P56" s="42"/>
      <c r="Q56" s="42"/>
    </row>
    <row r="57" spans="1:17" s="14" customFormat="1" ht="18">
      <c r="A57" s="58" t="s">
        <v>106</v>
      </c>
      <c r="B57" s="12"/>
      <c r="C57" s="12"/>
      <c r="J57" s="47"/>
      <c r="K57" s="26"/>
      <c r="N57" s="42"/>
      <c r="O57" s="42"/>
      <c r="P57" s="42"/>
      <c r="Q57" s="42"/>
    </row>
    <row r="58" spans="1:17" s="14" customFormat="1" ht="18">
      <c r="A58" s="58" t="s">
        <v>102</v>
      </c>
      <c r="B58" s="12"/>
      <c r="C58" s="12"/>
      <c r="N58" s="42"/>
      <c r="O58" s="42"/>
      <c r="P58" s="42"/>
      <c r="Q58" s="42"/>
    </row>
    <row r="59" spans="1:17" s="44" customFormat="1" ht="18" customHeight="1">
      <c r="A59" s="59"/>
      <c r="B59" s="59"/>
      <c r="C59" s="59"/>
      <c r="D59" s="60"/>
      <c r="E59" s="60"/>
      <c r="F59" s="60"/>
      <c r="G59" s="60"/>
      <c r="H59" s="60"/>
      <c r="I59" s="60"/>
      <c r="J59" s="60"/>
      <c r="K59" s="60"/>
      <c r="L59" s="60"/>
      <c r="N59" s="42"/>
      <c r="O59" s="42"/>
      <c r="P59" s="42"/>
      <c r="Q59" s="42"/>
    </row>
    <row r="60" spans="1:17"/>
    <row r="61" spans="1:17"/>
    <row r="62" spans="1:17"/>
    <row r="63" spans="1:17"/>
    <row r="64" spans="1:17"/>
  </sheetData>
  <sheetProtection formatCells="0"/>
  <mergeCells count="5">
    <mergeCell ref="A2:C2"/>
    <mergeCell ref="B7:C7"/>
    <mergeCell ref="B3:C3"/>
    <mergeCell ref="B5:C5"/>
    <mergeCell ref="B6:C6"/>
  </mergeCells>
  <phoneticPr fontId="0" type="noConversion"/>
  <conditionalFormatting sqref="E2:G2 J2:Q2">
    <cfRule type="expression" dxfId="42" priority="1" stopIfTrue="1">
      <formula>$D$2&lt;&gt;0</formula>
    </cfRule>
  </conditionalFormatting>
  <conditionalFormatting sqref="E3:G3 J3:Q3">
    <cfRule type="expression" dxfId="41" priority="2" stopIfTrue="1">
      <formula>$D$2&lt;&gt;0</formula>
    </cfRule>
    <cfRule type="expression" dxfId="40" priority="3" stopIfTrue="1">
      <formula>$D$3&lt;&gt;0</formula>
    </cfRule>
  </conditionalFormatting>
  <conditionalFormatting sqref="E5:G5 J5:Q5">
    <cfRule type="expression" dxfId="39" priority="4" stopIfTrue="1">
      <formula>$D$3+$D$2&lt;&gt;0</formula>
    </cfRule>
    <cfRule type="expression" dxfId="38" priority="5" stopIfTrue="1">
      <formula>$D$5</formula>
    </cfRule>
  </conditionalFormatting>
  <conditionalFormatting sqref="E6:G6 J6:Q6">
    <cfRule type="expression" dxfId="37" priority="6" stopIfTrue="1">
      <formula>$D$5+$D$3+$D$2&lt;&gt;0</formula>
    </cfRule>
    <cfRule type="expression" dxfId="36" priority="7" stopIfTrue="1">
      <formula>$D$6&lt;&gt;0</formula>
    </cfRule>
  </conditionalFormatting>
  <pageMargins left="0.75" right="0.75" top="1" bottom="1" header="0.5" footer="0.5"/>
  <pageSetup paperSize="9" scale="6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AC67"/>
  <sheetViews>
    <sheetView showZeros="0" zoomScale="85" zoomScaleNormal="75" workbookViewId="0">
      <pane xSplit="3" ySplit="10" topLeftCell="D51" activePane="bottomRight" state="frozen"/>
      <selection activeCell="D27" sqref="D27"/>
      <selection pane="topRight" activeCell="D27" sqref="D27"/>
      <selection pane="bottomLeft" activeCell="D27" sqref="D27"/>
      <selection pane="bottomRight" activeCell="I6" sqref="I6"/>
    </sheetView>
  </sheetViews>
  <sheetFormatPr defaultColWidth="0" defaultRowHeight="12" zeroHeight="1"/>
  <cols>
    <col min="1" max="1" width="2" style="42" customWidth="1"/>
    <col min="2" max="2" width="31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9.28515625" style="42" bestFit="1" customWidth="1"/>
    <col min="13" max="13" width="14.7109375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 s="5" customFormat="1" ht="18" customHeight="1">
      <c r="A1" s="1" t="s">
        <v>26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9" s="5" customFormat="1" ht="31.5" customHeight="1">
      <c r="A2" s="499">
        <v>39337.364062499997</v>
      </c>
      <c r="B2" s="500"/>
      <c r="C2" s="76"/>
      <c r="D2" s="140"/>
      <c r="E2" s="142"/>
      <c r="F2" s="142"/>
      <c r="G2" s="142"/>
      <c r="I2" s="147" t="s">
        <v>1</v>
      </c>
      <c r="J2" s="147"/>
      <c r="K2" s="142"/>
      <c r="L2" s="142"/>
      <c r="M2" s="142"/>
      <c r="N2" s="142"/>
      <c r="O2" s="142"/>
      <c r="P2" s="142"/>
      <c r="Q2" s="142"/>
    </row>
    <row r="3" spans="1:29" s="5" customFormat="1" ht="30.75" customHeight="1">
      <c r="A3" s="7"/>
      <c r="B3" s="76"/>
      <c r="C3" s="76"/>
      <c r="D3" s="140"/>
      <c r="E3" s="142"/>
      <c r="F3" s="142"/>
      <c r="G3" s="142"/>
      <c r="I3" s="147" t="s">
        <v>2</v>
      </c>
      <c r="J3" s="147"/>
      <c r="K3" s="142"/>
      <c r="L3" s="142"/>
      <c r="M3" s="142"/>
      <c r="N3" s="142"/>
      <c r="O3" s="142"/>
      <c r="P3" s="142"/>
      <c r="Q3" s="142"/>
    </row>
    <row r="4" spans="1:29" s="5" customFormat="1" ht="4.5" customHeight="1">
      <c r="A4" s="6"/>
      <c r="B4" s="7"/>
      <c r="D4" s="131"/>
      <c r="E4" s="144"/>
      <c r="F4" s="136"/>
      <c r="G4" s="136"/>
      <c r="I4" s="86"/>
      <c r="J4" s="277"/>
      <c r="K4" s="136"/>
      <c r="L4" s="136"/>
      <c r="M4" s="130"/>
    </row>
    <row r="5" spans="1:29" s="5" customFormat="1" ht="30.75" customHeight="1">
      <c r="A5" s="10"/>
      <c r="B5" s="76"/>
      <c r="C5" s="76"/>
      <c r="D5" s="138"/>
      <c r="E5" s="291"/>
      <c r="F5" s="291"/>
      <c r="G5" s="291"/>
      <c r="I5" s="147" t="s">
        <v>38</v>
      </c>
      <c r="J5" s="147"/>
      <c r="K5" s="291"/>
      <c r="L5" s="291"/>
      <c r="M5" s="291"/>
      <c r="N5" s="291"/>
      <c r="O5" s="291"/>
      <c r="P5" s="291"/>
      <c r="Q5" s="291"/>
    </row>
    <row r="6" spans="1:29" s="5" customFormat="1" ht="31.5" customHeight="1">
      <c r="A6" s="10"/>
      <c r="B6" s="76"/>
      <c r="C6" s="76"/>
      <c r="D6" s="140"/>
      <c r="E6" s="142"/>
      <c r="F6" s="142"/>
      <c r="G6" s="142"/>
      <c r="I6" s="147" t="str">
        <f>'A1'!I7</f>
        <v>Turnover in nominal or notional principal amounts in May 2008</v>
      </c>
      <c r="J6" s="147"/>
      <c r="K6" s="142"/>
      <c r="L6" s="142"/>
      <c r="M6" s="142"/>
      <c r="N6" s="142"/>
      <c r="O6" s="142"/>
      <c r="P6" s="142"/>
      <c r="Q6" s="142"/>
    </row>
    <row r="7" spans="1:29" s="5" customFormat="1" ht="31.5" customHeight="1">
      <c r="A7" s="10"/>
      <c r="B7" s="76"/>
      <c r="C7" s="76"/>
      <c r="D7" s="140"/>
      <c r="E7" s="139"/>
      <c r="F7" s="139"/>
      <c r="G7" s="139"/>
      <c r="I7" s="147" t="s">
        <v>3</v>
      </c>
      <c r="J7" s="147"/>
      <c r="K7" s="139"/>
      <c r="L7" s="139"/>
      <c r="M7" s="139"/>
      <c r="N7" s="139"/>
      <c r="O7" s="139"/>
      <c r="P7" s="139"/>
      <c r="Q7" s="139"/>
    </row>
    <row r="8" spans="1:29" s="14" customFormat="1" ht="18" customHeight="1">
      <c r="A8" s="12"/>
      <c r="B8" s="12"/>
      <c r="C8" s="12"/>
      <c r="D8" s="209"/>
      <c r="E8" s="54"/>
      <c r="F8" s="54"/>
      <c r="G8" s="54"/>
      <c r="H8" s="36"/>
      <c r="I8" s="36"/>
      <c r="J8" s="36"/>
      <c r="K8" s="54"/>
      <c r="L8" s="54"/>
      <c r="M8" s="54"/>
      <c r="N8" s="13"/>
    </row>
    <row r="9" spans="1:29" s="14" customFormat="1" ht="27.95" customHeight="1">
      <c r="A9" s="15"/>
      <c r="B9" s="16" t="s">
        <v>4</v>
      </c>
      <c r="C9" s="17"/>
      <c r="D9" s="18" t="s">
        <v>37</v>
      </c>
      <c r="E9" s="19"/>
      <c r="F9" s="19"/>
      <c r="G9" s="19"/>
      <c r="H9" s="19"/>
      <c r="I9" s="19"/>
      <c r="J9" s="19"/>
      <c r="K9" s="19"/>
      <c r="L9" s="63" t="s">
        <v>27</v>
      </c>
      <c r="M9" s="64" t="s">
        <v>28</v>
      </c>
    </row>
    <row r="10" spans="1:29" s="14" customFormat="1" ht="27.95" customHeight="1">
      <c r="A10" s="23"/>
      <c r="B10" s="24"/>
      <c r="C10" s="24"/>
      <c r="D10" s="65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5" t="s">
        <v>40</v>
      </c>
      <c r="J10" s="65" t="s">
        <v>64</v>
      </c>
      <c r="K10" s="66" t="s">
        <v>12</v>
      </c>
      <c r="L10" s="67" t="s">
        <v>76</v>
      </c>
      <c r="M10" s="68" t="s">
        <v>77</v>
      </c>
      <c r="N10" s="26" t="s">
        <v>13</v>
      </c>
    </row>
    <row r="11" spans="1:29" s="379" customFormat="1" ht="27.95" hidden="1" customHeight="1">
      <c r="A11" s="376"/>
      <c r="B11" s="377"/>
      <c r="C11" s="377"/>
      <c r="D11" s="381"/>
      <c r="E11" s="380"/>
      <c r="F11" s="380"/>
      <c r="G11" s="380"/>
      <c r="H11" s="380"/>
      <c r="I11" s="381"/>
      <c r="J11" s="381"/>
      <c r="K11" s="381"/>
      <c r="L11" s="382"/>
      <c r="M11" s="380"/>
      <c r="N11" s="378"/>
    </row>
    <row r="12" spans="1:29" s="14" customFormat="1" ht="18" customHeight="1">
      <c r="A12" s="27"/>
      <c r="B12" s="28" t="s">
        <v>78</v>
      </c>
      <c r="C12" s="57"/>
      <c r="D12" s="390"/>
      <c r="E12" s="390"/>
      <c r="F12" s="390"/>
      <c r="G12" s="390"/>
      <c r="H12" s="390"/>
      <c r="I12" s="390"/>
      <c r="J12" s="390"/>
      <c r="K12" s="390"/>
      <c r="L12" s="391"/>
      <c r="M12" s="390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9"/>
      <c r="B13" s="12" t="s">
        <v>14</v>
      </c>
      <c r="C13" s="12"/>
      <c r="D13" s="401">
        <f t="shared" ref="D13:M13" si="0">SUM(D14:D15)</f>
        <v>1144.2688799900002</v>
      </c>
      <c r="E13" s="401">
        <f t="shared" si="0"/>
        <v>1343.8244506599997</v>
      </c>
      <c r="F13" s="401">
        <f t="shared" si="0"/>
        <v>202.04765515000003</v>
      </c>
      <c r="G13" s="401">
        <f t="shared" si="0"/>
        <v>48.905927820000002</v>
      </c>
      <c r="H13" s="401">
        <f t="shared" si="0"/>
        <v>48.155422880000003</v>
      </c>
      <c r="I13" s="401">
        <f t="shared" si="0"/>
        <v>1.04014607</v>
      </c>
      <c r="J13" s="401">
        <f t="shared" si="0"/>
        <v>14.773498940000001</v>
      </c>
      <c r="K13" s="401">
        <f t="shared" ref="K13:K21" si="1">SUM(D13:J13)</f>
        <v>2803.0159815100005</v>
      </c>
      <c r="L13" s="402">
        <f t="shared" si="0"/>
        <v>1964.7295719350002</v>
      </c>
      <c r="M13" s="401">
        <f t="shared" si="0"/>
        <v>570634.4354617825</v>
      </c>
      <c r="N13" s="26"/>
      <c r="O13" s="123"/>
      <c r="S13" s="26"/>
      <c r="T13" s="26"/>
      <c r="U13" s="26"/>
      <c r="V13" s="26"/>
      <c r="W13" s="26"/>
      <c r="X13" s="26"/>
      <c r="Y13" s="26"/>
      <c r="Z13" s="26"/>
      <c r="AA13" s="26"/>
      <c r="AB13" s="26"/>
    </row>
    <row r="14" spans="1:29" s="14" customFormat="1" ht="18" customHeight="1">
      <c r="A14" s="30"/>
      <c r="B14" s="31" t="s">
        <v>15</v>
      </c>
      <c r="C14" s="31"/>
      <c r="D14" s="122">
        <v>64.781431620000006</v>
      </c>
      <c r="E14" s="122">
        <v>121.66880061999993</v>
      </c>
      <c r="F14" s="122">
        <v>13.489385779999999</v>
      </c>
      <c r="G14" s="122">
        <v>0</v>
      </c>
      <c r="H14" s="122">
        <v>0</v>
      </c>
      <c r="I14" s="122">
        <v>0</v>
      </c>
      <c r="J14" s="122">
        <v>0.62503556999999998</v>
      </c>
      <c r="K14" s="122">
        <f t="shared" si="1"/>
        <v>200.56465358999992</v>
      </c>
      <c r="L14" s="388">
        <v>43.330478365000012</v>
      </c>
      <c r="M14" s="122">
        <f>L14+K14+'A2'!L14+'A1'!M14</f>
        <v>315821.74549700262</v>
      </c>
      <c r="N14" s="26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16</v>
      </c>
      <c r="C15" s="31"/>
      <c r="D15" s="111">
        <v>1079.4874483700003</v>
      </c>
      <c r="E15" s="111">
        <v>1222.1556500399997</v>
      </c>
      <c r="F15" s="111">
        <v>188.55826937000003</v>
      </c>
      <c r="G15" s="111">
        <v>48.905927820000002</v>
      </c>
      <c r="H15" s="111">
        <v>48.155422880000003</v>
      </c>
      <c r="I15" s="111">
        <v>1.04014607</v>
      </c>
      <c r="J15" s="111">
        <v>14.148463370000002</v>
      </c>
      <c r="K15" s="111">
        <f t="shared" si="1"/>
        <v>2602.45132792</v>
      </c>
      <c r="L15" s="388">
        <v>1921.3990935700001</v>
      </c>
      <c r="M15" s="122">
        <f>L15+K15+'A2'!L15+'A1'!M15</f>
        <v>254812.68996477986</v>
      </c>
      <c r="N15" s="26"/>
    </row>
    <row r="16" spans="1:29" s="14" customFormat="1" ht="18" customHeight="1">
      <c r="A16" s="29"/>
      <c r="B16" s="12" t="s">
        <v>17</v>
      </c>
      <c r="C16" s="12"/>
      <c r="D16" s="401">
        <f t="shared" ref="D16:M16" si="2">SUM(D17:D18)</f>
        <v>266.71788385000002</v>
      </c>
      <c r="E16" s="401">
        <f t="shared" si="2"/>
        <v>431.62208147000018</v>
      </c>
      <c r="F16" s="401">
        <f t="shared" si="2"/>
        <v>74.585637610000006</v>
      </c>
      <c r="G16" s="401">
        <f t="shared" si="2"/>
        <v>1.5440754400000001</v>
      </c>
      <c r="H16" s="401">
        <f t="shared" si="2"/>
        <v>0</v>
      </c>
      <c r="I16" s="401">
        <f t="shared" si="2"/>
        <v>3.1381480000000003E-2</v>
      </c>
      <c r="J16" s="401">
        <f t="shared" si="2"/>
        <v>4.7706996800000008</v>
      </c>
      <c r="K16" s="401">
        <f t="shared" si="1"/>
        <v>779.27175953000028</v>
      </c>
      <c r="L16" s="401">
        <f t="shared" si="2"/>
        <v>174.45029840999985</v>
      </c>
      <c r="M16" s="401">
        <f t="shared" si="2"/>
        <v>163884.34622781008</v>
      </c>
      <c r="N16" s="26"/>
    </row>
    <row r="17" spans="1:18" s="14" customFormat="1" ht="18" customHeight="1">
      <c r="A17" s="30"/>
      <c r="B17" s="31" t="s">
        <v>15</v>
      </c>
      <c r="C17" s="31"/>
      <c r="D17" s="122">
        <v>62.74154858</v>
      </c>
      <c r="E17" s="122">
        <v>28.252875499999998</v>
      </c>
      <c r="F17" s="122">
        <v>15.07030263</v>
      </c>
      <c r="G17" s="122">
        <v>0</v>
      </c>
      <c r="H17" s="122">
        <v>0</v>
      </c>
      <c r="I17" s="122">
        <v>2.498179E-2</v>
      </c>
      <c r="J17" s="122">
        <v>0</v>
      </c>
      <c r="K17" s="122">
        <f t="shared" si="1"/>
        <v>106.0897085</v>
      </c>
      <c r="L17" s="388">
        <v>4.2819762949999989</v>
      </c>
      <c r="M17" s="122">
        <f>L17+K17+'A2'!L17+'A1'!M17</f>
        <v>108997.80451246513</v>
      </c>
      <c r="N17" s="26"/>
    </row>
    <row r="18" spans="1:18" s="14" customFormat="1" ht="18" customHeight="1">
      <c r="A18" s="30"/>
      <c r="B18" s="31" t="s">
        <v>16</v>
      </c>
      <c r="C18" s="31"/>
      <c r="D18" s="111">
        <v>203.97633526999999</v>
      </c>
      <c r="E18" s="111">
        <v>403.36920597000017</v>
      </c>
      <c r="F18" s="111">
        <v>59.515334980000006</v>
      </c>
      <c r="G18" s="111">
        <v>1.5440754400000001</v>
      </c>
      <c r="H18" s="111">
        <v>0</v>
      </c>
      <c r="I18" s="111">
        <v>6.3996899999999995E-3</v>
      </c>
      <c r="J18" s="111">
        <v>4.7706996800000008</v>
      </c>
      <c r="K18" s="111">
        <f t="shared" si="1"/>
        <v>673.18205103000014</v>
      </c>
      <c r="L18" s="388">
        <v>170.16832211499985</v>
      </c>
      <c r="M18" s="122">
        <f>L18+K18+'A2'!L18+'A1'!M18</f>
        <v>54886.541715344938</v>
      </c>
      <c r="N18" s="26"/>
    </row>
    <row r="19" spans="1:18" s="14" customFormat="1" ht="18" customHeight="1">
      <c r="A19" s="29"/>
      <c r="B19" s="12" t="s">
        <v>18</v>
      </c>
      <c r="C19" s="12"/>
      <c r="D19" s="401">
        <f t="shared" ref="D19:M19" si="3">SUM(D20:D21)</f>
        <v>657.81226873999992</v>
      </c>
      <c r="E19" s="401">
        <f t="shared" si="3"/>
        <v>307.78074594000003</v>
      </c>
      <c r="F19" s="401">
        <f t="shared" si="3"/>
        <v>65.189132149999978</v>
      </c>
      <c r="G19" s="401">
        <f t="shared" si="3"/>
        <v>0.36959781999999997</v>
      </c>
      <c r="H19" s="401">
        <f t="shared" si="3"/>
        <v>1.7293258400000002</v>
      </c>
      <c r="I19" s="401">
        <f t="shared" si="3"/>
        <v>0.19795994000000003</v>
      </c>
      <c r="J19" s="401">
        <f t="shared" si="3"/>
        <v>3.2417000900000001</v>
      </c>
      <c r="K19" s="401">
        <f t="shared" si="1"/>
        <v>1036.3207305199999</v>
      </c>
      <c r="L19" s="401">
        <f t="shared" si="3"/>
        <v>137.21125617999994</v>
      </c>
      <c r="M19" s="401">
        <f t="shared" si="3"/>
        <v>300638.06197226985</v>
      </c>
      <c r="N19" s="26"/>
    </row>
    <row r="20" spans="1:18" s="14" customFormat="1" ht="18" customHeight="1">
      <c r="A20" s="30"/>
      <c r="B20" s="31" t="s">
        <v>15</v>
      </c>
      <c r="C20" s="31"/>
      <c r="D20" s="122">
        <v>197.28235855000003</v>
      </c>
      <c r="E20" s="122">
        <v>51.017735960000017</v>
      </c>
      <c r="F20" s="122">
        <v>44.194268339999979</v>
      </c>
      <c r="G20" s="122">
        <v>0.36959781999999997</v>
      </c>
      <c r="H20" s="122">
        <v>0.32433010000000001</v>
      </c>
      <c r="I20" s="122">
        <v>0.19795994000000003</v>
      </c>
      <c r="J20" s="122">
        <v>1.6931117800000002</v>
      </c>
      <c r="K20" s="122">
        <f t="shared" si="1"/>
        <v>295.07936248999999</v>
      </c>
      <c r="L20" s="388">
        <v>123.23377078999994</v>
      </c>
      <c r="M20" s="122">
        <f>L20+K20+'A2'!L20+'A1'!M20</f>
        <v>60722.222929269868</v>
      </c>
      <c r="N20" s="26"/>
    </row>
    <row r="21" spans="1:18" s="14" customFormat="1" ht="18" customHeight="1">
      <c r="A21" s="30"/>
      <c r="B21" s="31" t="s">
        <v>16</v>
      </c>
      <c r="C21" s="31"/>
      <c r="D21" s="111">
        <v>460.5299101899999</v>
      </c>
      <c r="E21" s="111">
        <v>256.76300997999999</v>
      </c>
      <c r="F21" s="111">
        <v>20.994863810000005</v>
      </c>
      <c r="G21" s="111">
        <v>0</v>
      </c>
      <c r="H21" s="111">
        <v>1.4049957400000002</v>
      </c>
      <c r="I21" s="111">
        <v>0</v>
      </c>
      <c r="J21" s="111">
        <v>1.54858831</v>
      </c>
      <c r="K21" s="111">
        <f t="shared" si="1"/>
        <v>741.24136802999988</v>
      </c>
      <c r="L21" s="388">
        <v>13.977485390000004</v>
      </c>
      <c r="M21" s="122">
        <f>L21+K21+'A2'!L21+'A1'!M21</f>
        <v>239915.83904299996</v>
      </c>
      <c r="N21" s="26"/>
    </row>
    <row r="22" spans="1:18" s="14" customFormat="1" ht="18" customHeight="1">
      <c r="A22" s="29"/>
      <c r="B22" s="12" t="s">
        <v>19</v>
      </c>
      <c r="C22" s="12"/>
      <c r="D22" s="401">
        <f t="shared" ref="D22:M22" si="4">D19+D16+D13</f>
        <v>2068.7990325800001</v>
      </c>
      <c r="E22" s="401">
        <f t="shared" si="4"/>
        <v>2083.22727807</v>
      </c>
      <c r="F22" s="401">
        <f t="shared" si="4"/>
        <v>341.82242491</v>
      </c>
      <c r="G22" s="401">
        <f t="shared" si="4"/>
        <v>50.819601080000005</v>
      </c>
      <c r="H22" s="401">
        <f t="shared" si="4"/>
        <v>49.884748720000005</v>
      </c>
      <c r="I22" s="401">
        <f t="shared" si="4"/>
        <v>1.2694874899999999</v>
      </c>
      <c r="J22" s="401">
        <f t="shared" si="4"/>
        <v>22.785898710000005</v>
      </c>
      <c r="K22" s="401">
        <f t="shared" si="4"/>
        <v>4618.6084715600009</v>
      </c>
      <c r="L22" s="401">
        <f t="shared" si="4"/>
        <v>2276.3911265249999</v>
      </c>
      <c r="M22" s="401">
        <f t="shared" si="4"/>
        <v>1035156.8436618624</v>
      </c>
      <c r="N22" s="26"/>
    </row>
    <row r="23" spans="1:18" s="14" customFormat="1" ht="18" customHeight="1">
      <c r="A23" s="29"/>
      <c r="B23" s="12"/>
      <c r="C23" s="12"/>
      <c r="D23" s="111"/>
      <c r="E23" s="111"/>
      <c r="F23" s="111"/>
      <c r="G23" s="111"/>
      <c r="H23" s="111"/>
      <c r="I23" s="111"/>
      <c r="J23" s="122"/>
      <c r="K23" s="122"/>
      <c r="L23" s="392"/>
      <c r="M23" s="122"/>
      <c r="N23" s="26"/>
    </row>
    <row r="24" spans="1:18" s="14" customFormat="1" ht="18" customHeight="1">
      <c r="A24" s="27"/>
      <c r="B24" s="28" t="s">
        <v>79</v>
      </c>
      <c r="C24" s="57"/>
      <c r="D24" s="111"/>
      <c r="E24" s="111"/>
      <c r="F24" s="111"/>
      <c r="G24" s="111"/>
      <c r="H24" s="111"/>
      <c r="I24" s="111"/>
      <c r="J24" s="122"/>
      <c r="K24" s="122"/>
      <c r="L24" s="392"/>
      <c r="M24" s="122"/>
      <c r="N24" s="26"/>
    </row>
    <row r="25" spans="1:18" s="14" customFormat="1" ht="18" customHeight="1">
      <c r="A25" s="29"/>
      <c r="B25" s="12" t="s">
        <v>14</v>
      </c>
      <c r="C25" s="12"/>
      <c r="D25" s="401">
        <f t="shared" ref="D25:M25" si="5">SUM(D26:D27)</f>
        <v>0.96246449000000001</v>
      </c>
      <c r="E25" s="401">
        <f t="shared" si="5"/>
        <v>0</v>
      </c>
      <c r="F25" s="401">
        <f t="shared" si="5"/>
        <v>76.20511922</v>
      </c>
      <c r="G25" s="401">
        <f t="shared" si="5"/>
        <v>39.100281150000001</v>
      </c>
      <c r="H25" s="401">
        <f t="shared" si="5"/>
        <v>0</v>
      </c>
      <c r="I25" s="401">
        <f t="shared" si="5"/>
        <v>0</v>
      </c>
      <c r="J25" s="401">
        <f t="shared" si="5"/>
        <v>0</v>
      </c>
      <c r="K25" s="401">
        <f t="shared" ref="K25:K33" si="6">SUM(D25:J25)</f>
        <v>116.26786486</v>
      </c>
      <c r="L25" s="401">
        <f t="shared" si="5"/>
        <v>23.618756495000003</v>
      </c>
      <c r="M25" s="401">
        <f t="shared" si="5"/>
        <v>19333.334836414993</v>
      </c>
      <c r="N25" s="26"/>
    </row>
    <row r="26" spans="1:18" s="14" customFormat="1" ht="18" customHeight="1">
      <c r="A26" s="30"/>
      <c r="B26" s="31" t="s">
        <v>15</v>
      </c>
      <c r="C26" s="31"/>
      <c r="D26" s="122">
        <v>0</v>
      </c>
      <c r="E26" s="122">
        <v>0</v>
      </c>
      <c r="F26" s="122">
        <v>0</v>
      </c>
      <c r="G26" s="122">
        <v>0</v>
      </c>
      <c r="H26" s="122">
        <v>0</v>
      </c>
      <c r="I26" s="122">
        <v>0</v>
      </c>
      <c r="J26" s="122">
        <v>0</v>
      </c>
      <c r="K26" s="122">
        <f t="shared" si="6"/>
        <v>0</v>
      </c>
      <c r="L26" s="388">
        <v>0</v>
      </c>
      <c r="M26" s="122">
        <f>L26+K26+'A2'!L26+'A1'!M26</f>
        <v>1825.3198996799997</v>
      </c>
      <c r="N26" s="26"/>
    </row>
    <row r="27" spans="1:18" s="14" customFormat="1" ht="18" customHeight="1">
      <c r="A27" s="30"/>
      <c r="B27" s="31" t="s">
        <v>16</v>
      </c>
      <c r="C27" s="31"/>
      <c r="D27" s="111">
        <v>0.96246449000000001</v>
      </c>
      <c r="E27" s="111">
        <v>0</v>
      </c>
      <c r="F27" s="111">
        <v>76.20511922</v>
      </c>
      <c r="G27" s="111">
        <v>39.100281150000001</v>
      </c>
      <c r="H27" s="111">
        <v>0</v>
      </c>
      <c r="I27" s="111">
        <v>0</v>
      </c>
      <c r="J27" s="111">
        <v>0</v>
      </c>
      <c r="K27" s="122">
        <f t="shared" si="6"/>
        <v>116.26786486</v>
      </c>
      <c r="L27" s="388">
        <v>23.618756495000003</v>
      </c>
      <c r="M27" s="122">
        <f>L27+K27+'A2'!L27+'A1'!M27</f>
        <v>17508.014936734995</v>
      </c>
      <c r="N27" s="26"/>
    </row>
    <row r="28" spans="1:18" s="14" customFormat="1" ht="18" customHeight="1">
      <c r="A28" s="29"/>
      <c r="B28" s="12" t="s">
        <v>17</v>
      </c>
      <c r="C28" s="12"/>
      <c r="D28" s="401">
        <f t="shared" ref="D28:M28" si="7">SUM(D29:D30)</f>
        <v>0</v>
      </c>
      <c r="E28" s="401">
        <f t="shared" si="7"/>
        <v>0</v>
      </c>
      <c r="F28" s="401">
        <f t="shared" si="7"/>
        <v>0</v>
      </c>
      <c r="G28" s="401">
        <f t="shared" si="7"/>
        <v>0</v>
      </c>
      <c r="H28" s="401">
        <f t="shared" si="7"/>
        <v>0</v>
      </c>
      <c r="I28" s="401">
        <f t="shared" si="7"/>
        <v>0</v>
      </c>
      <c r="J28" s="401">
        <f t="shared" si="7"/>
        <v>1.5728789400000001</v>
      </c>
      <c r="K28" s="401">
        <f t="shared" si="6"/>
        <v>1.5728789400000001</v>
      </c>
      <c r="L28" s="401">
        <f t="shared" si="7"/>
        <v>13.371596485</v>
      </c>
      <c r="M28" s="401">
        <f t="shared" si="7"/>
        <v>31988.788329445008</v>
      </c>
      <c r="N28" s="26"/>
      <c r="Q28" s="26"/>
      <c r="R28" s="26"/>
    </row>
    <row r="29" spans="1:18" s="14" customFormat="1" ht="18" customHeight="1">
      <c r="A29" s="30"/>
      <c r="B29" s="31" t="s">
        <v>15</v>
      </c>
      <c r="C29" s="31"/>
      <c r="D29" s="122">
        <v>0</v>
      </c>
      <c r="E29" s="122">
        <v>0</v>
      </c>
      <c r="F29" s="122">
        <v>0</v>
      </c>
      <c r="G29" s="122">
        <v>0</v>
      </c>
      <c r="H29" s="122">
        <v>0</v>
      </c>
      <c r="I29" s="122">
        <v>0</v>
      </c>
      <c r="J29" s="122">
        <v>0</v>
      </c>
      <c r="K29" s="122">
        <f t="shared" si="6"/>
        <v>0</v>
      </c>
      <c r="L29" s="388">
        <v>0</v>
      </c>
      <c r="M29" s="122">
        <f>L29+K29+'A2'!L29+'A1'!M29</f>
        <v>26063.901240170006</v>
      </c>
      <c r="N29" s="26"/>
    </row>
    <row r="30" spans="1:18" s="14" customFormat="1" ht="18" customHeight="1">
      <c r="A30" s="30"/>
      <c r="B30" s="31" t="s">
        <v>16</v>
      </c>
      <c r="C30" s="31"/>
      <c r="D30" s="111">
        <v>0</v>
      </c>
      <c r="E30" s="111">
        <v>0</v>
      </c>
      <c r="F30" s="111">
        <v>0</v>
      </c>
      <c r="G30" s="111">
        <v>0</v>
      </c>
      <c r="H30" s="111">
        <v>0</v>
      </c>
      <c r="I30" s="111">
        <v>0</v>
      </c>
      <c r="J30" s="111">
        <v>1.5728789400000001</v>
      </c>
      <c r="K30" s="122">
        <f t="shared" si="6"/>
        <v>1.5728789400000001</v>
      </c>
      <c r="L30" s="388">
        <v>13.371596485</v>
      </c>
      <c r="M30" s="122">
        <f>L30+K30+'A2'!L30+'A1'!M30</f>
        <v>5924.887089275001</v>
      </c>
      <c r="N30" s="26"/>
    </row>
    <row r="31" spans="1:18" s="14" customFormat="1" ht="18" customHeight="1">
      <c r="A31" s="29"/>
      <c r="B31" s="12" t="s">
        <v>18</v>
      </c>
      <c r="C31" s="12"/>
      <c r="D31" s="401">
        <f t="shared" ref="D31:M31" si="8">SUM(D32:D33)</f>
        <v>0</v>
      </c>
      <c r="E31" s="401">
        <f t="shared" si="8"/>
        <v>0</v>
      </c>
      <c r="F31" s="401">
        <f t="shared" si="8"/>
        <v>0</v>
      </c>
      <c r="G31" s="401">
        <f t="shared" si="8"/>
        <v>0</v>
      </c>
      <c r="H31" s="401">
        <f t="shared" si="8"/>
        <v>0</v>
      </c>
      <c r="I31" s="401">
        <f t="shared" si="8"/>
        <v>0</v>
      </c>
      <c r="J31" s="401">
        <f t="shared" si="8"/>
        <v>0</v>
      </c>
      <c r="K31" s="401">
        <f t="shared" si="6"/>
        <v>0</v>
      </c>
      <c r="L31" s="401">
        <f t="shared" si="8"/>
        <v>0.79427682500000008</v>
      </c>
      <c r="M31" s="401">
        <f t="shared" si="8"/>
        <v>4806.2582870850001</v>
      </c>
      <c r="N31" s="26"/>
    </row>
    <row r="32" spans="1:18" s="26" customFormat="1" ht="18" customHeight="1">
      <c r="A32" s="30"/>
      <c r="B32" s="31" t="s">
        <v>15</v>
      </c>
      <c r="C32" s="31"/>
      <c r="D32" s="122">
        <v>0</v>
      </c>
      <c r="E32" s="122">
        <v>0</v>
      </c>
      <c r="F32" s="122">
        <v>0</v>
      </c>
      <c r="G32" s="122">
        <v>0</v>
      </c>
      <c r="H32" s="122">
        <v>0</v>
      </c>
      <c r="I32" s="122">
        <v>0</v>
      </c>
      <c r="J32" s="122">
        <v>0</v>
      </c>
      <c r="K32" s="122">
        <f t="shared" si="6"/>
        <v>0</v>
      </c>
      <c r="L32" s="388">
        <v>0.69677682500000004</v>
      </c>
      <c r="M32" s="122">
        <f>L32+K32+'A2'!L32+'A1'!M32</f>
        <v>3109.0486536550002</v>
      </c>
      <c r="O32" s="123"/>
      <c r="P32" s="14"/>
      <c r="Q32" s="14"/>
      <c r="R32" s="14"/>
    </row>
    <row r="33" spans="1:16" s="14" customFormat="1" ht="18" customHeight="1">
      <c r="A33" s="30"/>
      <c r="B33" s="31" t="s">
        <v>16</v>
      </c>
      <c r="C33" s="31"/>
      <c r="D33" s="111">
        <v>0</v>
      </c>
      <c r="E33" s="111">
        <v>0</v>
      </c>
      <c r="F33" s="111">
        <v>0</v>
      </c>
      <c r="G33" s="111">
        <v>0</v>
      </c>
      <c r="H33" s="111">
        <v>0</v>
      </c>
      <c r="I33" s="111">
        <v>0</v>
      </c>
      <c r="J33" s="111">
        <v>0</v>
      </c>
      <c r="K33" s="122">
        <f t="shared" si="6"/>
        <v>0</v>
      </c>
      <c r="L33" s="388">
        <v>9.7500000000000003E-2</v>
      </c>
      <c r="M33" s="122">
        <f>L33+K33+'A2'!L33+'A1'!M33</f>
        <v>1697.2096334300004</v>
      </c>
      <c r="N33" s="26"/>
      <c r="O33" s="123"/>
    </row>
    <row r="34" spans="1:16" s="14" customFormat="1" ht="18" customHeight="1">
      <c r="A34" s="29"/>
      <c r="B34" s="12" t="s">
        <v>19</v>
      </c>
      <c r="C34" s="12"/>
      <c r="D34" s="401">
        <f t="shared" ref="D34:M34" si="9">D31+D28+D25</f>
        <v>0.96246449000000001</v>
      </c>
      <c r="E34" s="401">
        <f t="shared" si="9"/>
        <v>0</v>
      </c>
      <c r="F34" s="401">
        <f t="shared" si="9"/>
        <v>76.20511922</v>
      </c>
      <c r="G34" s="401">
        <f t="shared" si="9"/>
        <v>39.100281150000001</v>
      </c>
      <c r="H34" s="401">
        <f t="shared" si="9"/>
        <v>0</v>
      </c>
      <c r="I34" s="401">
        <f t="shared" si="9"/>
        <v>0</v>
      </c>
      <c r="J34" s="401">
        <f t="shared" si="9"/>
        <v>1.5728789400000001</v>
      </c>
      <c r="K34" s="401">
        <f t="shared" si="9"/>
        <v>117.8407438</v>
      </c>
      <c r="L34" s="401">
        <f t="shared" si="9"/>
        <v>37.784629805000002</v>
      </c>
      <c r="M34" s="401">
        <f t="shared" si="9"/>
        <v>56128.381452945003</v>
      </c>
      <c r="N34" s="26"/>
      <c r="O34" s="123"/>
    </row>
    <row r="35" spans="1:16" s="14" customFormat="1" ht="18" customHeight="1">
      <c r="A35" s="32"/>
      <c r="B35" s="33" t="s">
        <v>20</v>
      </c>
      <c r="C35" s="33"/>
      <c r="D35" s="111"/>
      <c r="E35" s="111"/>
      <c r="F35" s="111"/>
      <c r="G35" s="111"/>
      <c r="H35" s="111"/>
      <c r="I35" s="111"/>
      <c r="J35" s="122"/>
      <c r="K35" s="122"/>
      <c r="L35" s="392">
        <v>0</v>
      </c>
      <c r="M35" s="122"/>
      <c r="N35" s="26"/>
    </row>
    <row r="36" spans="1:16" s="14" customFormat="1" ht="18" customHeight="1">
      <c r="A36" s="29"/>
      <c r="B36" s="12" t="s">
        <v>21</v>
      </c>
      <c r="C36" s="12"/>
      <c r="D36" s="112">
        <v>0</v>
      </c>
      <c r="E36" s="112">
        <v>0</v>
      </c>
      <c r="F36" s="112">
        <v>0</v>
      </c>
      <c r="G36" s="112">
        <v>0</v>
      </c>
      <c r="H36" s="112">
        <v>0</v>
      </c>
      <c r="I36" s="112">
        <v>0</v>
      </c>
      <c r="J36" s="122">
        <v>1.5728789400000001</v>
      </c>
      <c r="K36" s="122">
        <f>SUM(D36:J36)</f>
        <v>1.5728789400000001</v>
      </c>
      <c r="L36" s="392">
        <v>14.538144274999999</v>
      </c>
      <c r="M36" s="122">
        <f>L36+K36+'A2'!L36+'A1'!M36</f>
        <v>7539.0644278749969</v>
      </c>
      <c r="N36" s="26"/>
    </row>
    <row r="37" spans="1:16" s="14" customFormat="1" ht="18" customHeight="1">
      <c r="A37" s="29"/>
      <c r="B37" s="12" t="s">
        <v>22</v>
      </c>
      <c r="C37" s="12"/>
      <c r="D37" s="112">
        <v>0.96246449000000001</v>
      </c>
      <c r="E37" s="112">
        <v>0</v>
      </c>
      <c r="F37" s="112">
        <v>76.20511922</v>
      </c>
      <c r="G37" s="112">
        <v>39.100281150000001</v>
      </c>
      <c r="H37" s="112">
        <v>0</v>
      </c>
      <c r="I37" s="112">
        <v>0</v>
      </c>
      <c r="J37" s="122">
        <v>0</v>
      </c>
      <c r="K37" s="122">
        <f>SUM(D37:J37)</f>
        <v>116.26786486</v>
      </c>
      <c r="L37" s="392">
        <v>23.246485529999998</v>
      </c>
      <c r="M37" s="122">
        <f>L37+K37+'A2'!L37+'A1'!M37</f>
        <v>46960.383324110029</v>
      </c>
      <c r="N37" s="26"/>
    </row>
    <row r="38" spans="1:16" s="14" customFormat="1" ht="18" customHeight="1">
      <c r="A38" s="29"/>
      <c r="B38" s="12" t="s">
        <v>23</v>
      </c>
      <c r="C38" s="12"/>
      <c r="D38" s="112">
        <v>0</v>
      </c>
      <c r="E38" s="112">
        <v>0</v>
      </c>
      <c r="F38" s="112">
        <v>0</v>
      </c>
      <c r="G38" s="112">
        <v>0</v>
      </c>
      <c r="H38" s="112">
        <v>0</v>
      </c>
      <c r="I38" s="112">
        <v>0</v>
      </c>
      <c r="J38" s="122">
        <v>0</v>
      </c>
      <c r="K38" s="122">
        <f>SUM(D38:J38)</f>
        <v>0</v>
      </c>
      <c r="L38" s="392">
        <v>0</v>
      </c>
      <c r="M38" s="122">
        <f>L38+K38+'A2'!L38+'A1'!M38</f>
        <v>1628.9337009399994</v>
      </c>
      <c r="N38" s="26"/>
    </row>
    <row r="39" spans="1:16" s="14" customFormat="1" ht="18" customHeight="1">
      <c r="A39" s="29"/>
      <c r="B39" s="12"/>
      <c r="C39" s="12"/>
      <c r="D39" s="111"/>
      <c r="E39" s="111"/>
      <c r="F39" s="111"/>
      <c r="G39" s="111"/>
      <c r="H39" s="111"/>
      <c r="I39" s="111"/>
      <c r="J39" s="122"/>
      <c r="K39" s="122"/>
      <c r="L39" s="392"/>
      <c r="M39" s="122"/>
      <c r="N39" s="26"/>
    </row>
    <row r="40" spans="1:16" s="14" customFormat="1" ht="18" customHeight="1">
      <c r="A40" s="27"/>
      <c r="B40" s="28" t="s">
        <v>80</v>
      </c>
      <c r="C40" s="57"/>
      <c r="D40" s="122"/>
      <c r="E40" s="111"/>
      <c r="F40" s="111"/>
      <c r="G40" s="111"/>
      <c r="H40" s="111"/>
      <c r="I40" s="111"/>
      <c r="J40" s="393"/>
      <c r="K40" s="393"/>
      <c r="L40" s="392"/>
      <c r="M40" s="122"/>
      <c r="N40" s="26"/>
    </row>
    <row r="41" spans="1:16" s="14" customFormat="1" ht="18" customHeight="1">
      <c r="A41" s="29"/>
      <c r="B41" s="12" t="s">
        <v>14</v>
      </c>
      <c r="C41" s="12"/>
      <c r="D41" s="401">
        <f t="shared" ref="D41:M41" si="10">SUM(D42:D43)</f>
        <v>438.60663856000014</v>
      </c>
      <c r="E41" s="401">
        <f t="shared" si="10"/>
        <v>6175.883191570003</v>
      </c>
      <c r="F41" s="401">
        <f t="shared" si="10"/>
        <v>126.26023065</v>
      </c>
      <c r="G41" s="401">
        <f t="shared" si="10"/>
        <v>125.58640935000001</v>
      </c>
      <c r="H41" s="401">
        <f t="shared" si="10"/>
        <v>0</v>
      </c>
      <c r="I41" s="401">
        <f t="shared" si="10"/>
        <v>0</v>
      </c>
      <c r="J41" s="401">
        <f t="shared" si="10"/>
        <v>0.76708357999999999</v>
      </c>
      <c r="K41" s="401">
        <f t="shared" ref="K41:K49" si="11">SUM(D41:J41)</f>
        <v>6867.1035537100033</v>
      </c>
      <c r="L41" s="401">
        <f t="shared" si="10"/>
        <v>1658.5431759750002</v>
      </c>
      <c r="M41" s="401">
        <f t="shared" si="10"/>
        <v>454848.11721419531</v>
      </c>
      <c r="N41" s="26"/>
    </row>
    <row r="42" spans="1:16" s="14" customFormat="1" ht="18" customHeight="1">
      <c r="A42" s="30"/>
      <c r="B42" s="31" t="s">
        <v>15</v>
      </c>
      <c r="C42" s="31"/>
      <c r="D42" s="122">
        <v>380.74662383000015</v>
      </c>
      <c r="E42" s="122">
        <v>113.63240293999998</v>
      </c>
      <c r="F42" s="122">
        <v>0</v>
      </c>
      <c r="G42" s="122">
        <v>0</v>
      </c>
      <c r="H42" s="122">
        <v>0</v>
      </c>
      <c r="I42" s="122">
        <v>0</v>
      </c>
      <c r="J42" s="122">
        <v>0.15485015999999999</v>
      </c>
      <c r="K42" s="122">
        <f t="shared" si="11"/>
        <v>494.53387693000013</v>
      </c>
      <c r="L42" s="388">
        <v>12.416629205</v>
      </c>
      <c r="M42" s="122">
        <f>L42+K42+'A2'!L42+'A1'!M42</f>
        <v>219353.90997868535</v>
      </c>
      <c r="N42" s="26"/>
    </row>
    <row r="43" spans="1:16" s="14" customFormat="1" ht="18" customHeight="1">
      <c r="A43" s="30"/>
      <c r="B43" s="31" t="s">
        <v>16</v>
      </c>
      <c r="C43" s="31"/>
      <c r="D43" s="111">
        <v>57.860014730000003</v>
      </c>
      <c r="E43" s="111">
        <v>6062.2507886300027</v>
      </c>
      <c r="F43" s="111">
        <v>126.26023065</v>
      </c>
      <c r="G43" s="111">
        <v>125.58640935000001</v>
      </c>
      <c r="H43" s="111">
        <v>0</v>
      </c>
      <c r="I43" s="111">
        <v>0</v>
      </c>
      <c r="J43" s="111">
        <v>0.61223342000000003</v>
      </c>
      <c r="K43" s="122">
        <f t="shared" si="11"/>
        <v>6372.5696767800036</v>
      </c>
      <c r="L43" s="388">
        <v>1646.1265467700002</v>
      </c>
      <c r="M43" s="122">
        <f>L43+K43+'A2'!L43+'A1'!M43</f>
        <v>235494.20723551</v>
      </c>
      <c r="N43" s="26"/>
    </row>
    <row r="44" spans="1:16" s="14" customFormat="1" ht="18" customHeight="1">
      <c r="A44" s="29"/>
      <c r="B44" s="12" t="s">
        <v>17</v>
      </c>
      <c r="C44" s="12"/>
      <c r="D44" s="401">
        <f t="shared" ref="D44:M44" si="12">SUM(D45:D46)</f>
        <v>8.7008105800000006</v>
      </c>
      <c r="E44" s="401">
        <f t="shared" si="12"/>
        <v>223.49803097999995</v>
      </c>
      <c r="F44" s="401">
        <f t="shared" si="12"/>
        <v>31.653258870000002</v>
      </c>
      <c r="G44" s="401">
        <f t="shared" si="12"/>
        <v>0</v>
      </c>
      <c r="H44" s="401">
        <f t="shared" si="12"/>
        <v>24.733756930000002</v>
      </c>
      <c r="I44" s="401">
        <f t="shared" si="12"/>
        <v>1.9443169</v>
      </c>
      <c r="J44" s="401">
        <f t="shared" si="12"/>
        <v>0</v>
      </c>
      <c r="K44" s="401">
        <f t="shared" si="11"/>
        <v>290.53017425999997</v>
      </c>
      <c r="L44" s="401">
        <f t="shared" si="12"/>
        <v>585.49251823999987</v>
      </c>
      <c r="M44" s="401">
        <f t="shared" si="12"/>
        <v>99811.350903349958</v>
      </c>
      <c r="N44" s="26"/>
    </row>
    <row r="45" spans="1:16" s="14" customFormat="1" ht="18" customHeight="1">
      <c r="A45" s="30"/>
      <c r="B45" s="31" t="s">
        <v>15</v>
      </c>
      <c r="C45" s="31"/>
      <c r="D45" s="122">
        <v>0</v>
      </c>
      <c r="E45" s="122">
        <v>0.94667933999999998</v>
      </c>
      <c r="F45" s="122">
        <v>22.818154670000002</v>
      </c>
      <c r="G45" s="122">
        <v>0</v>
      </c>
      <c r="H45" s="122">
        <v>0</v>
      </c>
      <c r="I45" s="122">
        <v>0</v>
      </c>
      <c r="J45" s="122">
        <v>0</v>
      </c>
      <c r="K45" s="122">
        <f t="shared" si="11"/>
        <v>23.764834010000001</v>
      </c>
      <c r="L45" s="388">
        <v>39.100250000000003</v>
      </c>
      <c r="M45" s="122">
        <f>L45+K45+'A2'!L45+'A1'!M45</f>
        <v>58502.774546769971</v>
      </c>
      <c r="N45" s="26"/>
    </row>
    <row r="46" spans="1:16" s="14" customFormat="1" ht="18" customHeight="1">
      <c r="A46" s="30"/>
      <c r="B46" s="31" t="s">
        <v>16</v>
      </c>
      <c r="C46" s="31"/>
      <c r="D46" s="111">
        <v>8.7008105800000006</v>
      </c>
      <c r="E46" s="111">
        <v>222.55135163999995</v>
      </c>
      <c r="F46" s="111">
        <v>8.8351042000000017</v>
      </c>
      <c r="G46" s="111">
        <v>0</v>
      </c>
      <c r="H46" s="111">
        <v>24.733756930000002</v>
      </c>
      <c r="I46" s="111">
        <v>1.9443169</v>
      </c>
      <c r="J46" s="111">
        <v>0</v>
      </c>
      <c r="K46" s="122">
        <f t="shared" si="11"/>
        <v>266.76534024999995</v>
      </c>
      <c r="L46" s="388">
        <v>546.39226823999991</v>
      </c>
      <c r="M46" s="122">
        <f>L46+K46+'A2'!L46+'A1'!M46</f>
        <v>41308.576356579986</v>
      </c>
      <c r="N46" s="26"/>
      <c r="P46" s="44"/>
    </row>
    <row r="47" spans="1:16" s="14" customFormat="1" ht="18" customHeight="1">
      <c r="A47" s="29"/>
      <c r="B47" s="12" t="s">
        <v>18</v>
      </c>
      <c r="C47" s="12"/>
      <c r="D47" s="401">
        <f t="shared" ref="D47:J47" si="13">SUM(D48:D49)</f>
        <v>176.16122900000002</v>
      </c>
      <c r="E47" s="401">
        <f t="shared" si="13"/>
        <v>73.564436329999978</v>
      </c>
      <c r="F47" s="401">
        <f t="shared" si="13"/>
        <v>94.095584020000018</v>
      </c>
      <c r="G47" s="401">
        <f t="shared" si="13"/>
        <v>0</v>
      </c>
      <c r="H47" s="401">
        <f t="shared" si="13"/>
        <v>0</v>
      </c>
      <c r="I47" s="401">
        <f t="shared" si="13"/>
        <v>0</v>
      </c>
      <c r="J47" s="401">
        <f t="shared" si="13"/>
        <v>0</v>
      </c>
      <c r="K47" s="401">
        <f t="shared" si="11"/>
        <v>343.82124935000002</v>
      </c>
      <c r="L47" s="401">
        <f>SUM(L48:L49)</f>
        <v>195.75952779499997</v>
      </c>
      <c r="M47" s="401">
        <f>SUM(M48:M49)</f>
        <v>47753.78441879501</v>
      </c>
      <c r="N47" s="26"/>
      <c r="P47" s="40"/>
    </row>
    <row r="48" spans="1:16" s="14" customFormat="1" ht="18" customHeight="1">
      <c r="A48" s="30"/>
      <c r="B48" s="31" t="s">
        <v>15</v>
      </c>
      <c r="C48" s="31"/>
      <c r="D48" s="122">
        <v>175.92839205000001</v>
      </c>
      <c r="E48" s="122">
        <v>70.605174789999978</v>
      </c>
      <c r="F48" s="122">
        <v>94.016681440000013</v>
      </c>
      <c r="G48" s="122">
        <v>0</v>
      </c>
      <c r="H48" s="122">
        <v>0</v>
      </c>
      <c r="I48" s="122">
        <v>0</v>
      </c>
      <c r="J48" s="122">
        <v>0</v>
      </c>
      <c r="K48" s="122">
        <f t="shared" si="11"/>
        <v>340.55024828000001</v>
      </c>
      <c r="L48" s="388">
        <v>194.72965531499997</v>
      </c>
      <c r="M48" s="122">
        <f>L48+K48+'A2'!L48+'A1'!M48</f>
        <v>3474.8178614049998</v>
      </c>
      <c r="N48" s="26"/>
      <c r="P48" s="42"/>
    </row>
    <row r="49" spans="1:18" s="14" customFormat="1" ht="18" customHeight="1">
      <c r="A49" s="30"/>
      <c r="B49" s="31" t="s">
        <v>16</v>
      </c>
      <c r="C49" s="12"/>
      <c r="D49" s="111">
        <v>0.23283694999999999</v>
      </c>
      <c r="E49" s="111">
        <v>2.95926154</v>
      </c>
      <c r="F49" s="111">
        <v>7.890258E-2</v>
      </c>
      <c r="G49" s="111">
        <v>0</v>
      </c>
      <c r="H49" s="111">
        <v>0</v>
      </c>
      <c r="I49" s="111">
        <v>0</v>
      </c>
      <c r="J49" s="111">
        <v>0</v>
      </c>
      <c r="K49" s="122">
        <f t="shared" si="11"/>
        <v>3.2710010699999996</v>
      </c>
      <c r="L49" s="388">
        <v>1.0298724800000001</v>
      </c>
      <c r="M49" s="122">
        <f>L49+K49+'A2'!L49+'A1'!M49</f>
        <v>44278.966557390013</v>
      </c>
      <c r="N49" s="26"/>
      <c r="O49" s="44"/>
      <c r="P49" s="42"/>
    </row>
    <row r="50" spans="1:18" s="14" customFormat="1" ht="18" customHeight="1">
      <c r="A50" s="29"/>
      <c r="B50" s="12" t="s">
        <v>19</v>
      </c>
      <c r="C50" s="12"/>
      <c r="D50" s="401">
        <f t="shared" ref="D50:M50" si="14">D47+D44+D41</f>
        <v>623.46867814000018</v>
      </c>
      <c r="E50" s="401">
        <f t="shared" si="14"/>
        <v>6472.9456588800031</v>
      </c>
      <c r="F50" s="401">
        <f t="shared" si="14"/>
        <v>252.00907354000003</v>
      </c>
      <c r="G50" s="401">
        <f t="shared" si="14"/>
        <v>125.58640935000001</v>
      </c>
      <c r="H50" s="401">
        <f t="shared" si="14"/>
        <v>24.733756930000002</v>
      </c>
      <c r="I50" s="401">
        <f t="shared" si="14"/>
        <v>1.9443169</v>
      </c>
      <c r="J50" s="401">
        <f t="shared" si="14"/>
        <v>0.76708357999999999</v>
      </c>
      <c r="K50" s="401">
        <f t="shared" si="14"/>
        <v>7501.4549773200033</v>
      </c>
      <c r="L50" s="401">
        <f t="shared" si="14"/>
        <v>2439.7952220100001</v>
      </c>
      <c r="M50" s="401">
        <f t="shared" si="14"/>
        <v>602413.25253634027</v>
      </c>
      <c r="N50" s="431"/>
      <c r="O50" s="40"/>
      <c r="P50" s="42"/>
    </row>
    <row r="51" spans="1:18" s="14" customFormat="1" ht="18" customHeight="1">
      <c r="A51" s="32"/>
      <c r="B51" s="33" t="s">
        <v>20</v>
      </c>
      <c r="C51" s="33"/>
      <c r="D51" s="111"/>
      <c r="E51" s="111"/>
      <c r="F51" s="111"/>
      <c r="G51" s="111"/>
      <c r="H51" s="111"/>
      <c r="I51" s="111"/>
      <c r="J51" s="122"/>
      <c r="K51" s="122"/>
      <c r="L51" s="392"/>
      <c r="M51" s="122"/>
      <c r="N51" s="26"/>
      <c r="O51" s="42"/>
      <c r="P51" s="42"/>
    </row>
    <row r="52" spans="1:18" s="14" customFormat="1" ht="18" customHeight="1">
      <c r="A52" s="29"/>
      <c r="B52" s="12" t="s">
        <v>21</v>
      </c>
      <c r="C52" s="12"/>
      <c r="D52" s="112">
        <v>623.46867814000007</v>
      </c>
      <c r="E52" s="112">
        <v>6471.392703110002</v>
      </c>
      <c r="F52" s="112">
        <v>216.06692059999997</v>
      </c>
      <c r="G52" s="112">
        <v>125.58640935000001</v>
      </c>
      <c r="H52" s="112">
        <v>24.733756930000002</v>
      </c>
      <c r="I52" s="112">
        <v>1.9443169</v>
      </c>
      <c r="J52" s="122">
        <v>0.46098455999999999</v>
      </c>
      <c r="K52" s="122">
        <f>SUM(D52:J52)</f>
        <v>7463.6537695900024</v>
      </c>
      <c r="L52" s="392">
        <v>2409.5624278499977</v>
      </c>
      <c r="M52" s="122">
        <f>L52+K52+'A2'!L52+'A1'!M52</f>
        <v>593723.42331599141</v>
      </c>
      <c r="N52" s="26"/>
      <c r="O52" s="42"/>
      <c r="P52" s="42"/>
    </row>
    <row r="53" spans="1:18" s="14" customFormat="1" ht="18" customHeight="1">
      <c r="A53" s="29"/>
      <c r="B53" s="12" t="s">
        <v>22</v>
      </c>
      <c r="C53" s="12"/>
      <c r="D53" s="112">
        <v>0</v>
      </c>
      <c r="E53" s="112">
        <v>1.5529557700000001</v>
      </c>
      <c r="F53" s="112">
        <v>35.94215294</v>
      </c>
      <c r="G53" s="112">
        <v>0</v>
      </c>
      <c r="H53" s="112">
        <v>0</v>
      </c>
      <c r="I53" s="112">
        <v>0</v>
      </c>
      <c r="J53" s="122">
        <v>0.30609902</v>
      </c>
      <c r="K53" s="122">
        <f>SUM(D53:J53)</f>
        <v>37.801207729999994</v>
      </c>
      <c r="L53" s="392">
        <v>30.232794160000001</v>
      </c>
      <c r="M53" s="122">
        <f>L53+K53+'A2'!L53+'A1'!M53</f>
        <v>8392.0120390400043</v>
      </c>
      <c r="N53" s="26"/>
      <c r="O53" s="42"/>
      <c r="P53" s="42"/>
    </row>
    <row r="54" spans="1:18" s="14" customFormat="1" ht="18" customHeight="1">
      <c r="A54" s="34"/>
      <c r="B54" s="35" t="s">
        <v>23</v>
      </c>
      <c r="C54" s="35"/>
      <c r="D54" s="125">
        <v>0</v>
      </c>
      <c r="E54" s="125">
        <v>0</v>
      </c>
      <c r="F54" s="125">
        <v>0</v>
      </c>
      <c r="G54" s="125">
        <v>0</v>
      </c>
      <c r="H54" s="125">
        <v>0</v>
      </c>
      <c r="I54" s="125">
        <v>0</v>
      </c>
      <c r="J54" s="394">
        <v>0</v>
      </c>
      <c r="K54" s="394">
        <f>SUM(D54:J54)</f>
        <v>0</v>
      </c>
      <c r="L54" s="395">
        <v>0</v>
      </c>
      <c r="M54" s="394">
        <f>L54+K54+'A2'!L54+'A1'!M54</f>
        <v>297.81718115999996</v>
      </c>
      <c r="N54" s="26"/>
      <c r="O54" s="42"/>
      <c r="P54" s="42"/>
      <c r="Q54" s="44"/>
      <c r="R54" s="44"/>
    </row>
    <row r="55" spans="1:18" s="14" customFormat="1" ht="15">
      <c r="A55" s="12" t="s">
        <v>81</v>
      </c>
      <c r="B55" s="12"/>
      <c r="C55" s="12"/>
      <c r="D55" s="47"/>
      <c r="E55" s="47"/>
      <c r="F55" s="47"/>
      <c r="G55" s="47"/>
      <c r="H55" s="47"/>
      <c r="I55" s="47"/>
      <c r="J55" s="47"/>
      <c r="K55" s="47"/>
      <c r="L55" s="47"/>
      <c r="O55" s="42"/>
      <c r="P55" s="42"/>
      <c r="Q55" s="40"/>
      <c r="R55" s="40"/>
    </row>
    <row r="56" spans="1:18" s="14" customFormat="1" ht="18">
      <c r="A56" s="58" t="s">
        <v>96</v>
      </c>
      <c r="B56" s="12"/>
      <c r="C56" s="12"/>
      <c r="O56" s="42"/>
      <c r="P56" s="42"/>
      <c r="Q56" s="42"/>
      <c r="R56" s="42"/>
    </row>
    <row r="57" spans="1:18" s="14" customFormat="1" ht="18">
      <c r="A57" s="58" t="s">
        <v>98</v>
      </c>
      <c r="B57" s="12"/>
      <c r="C57" s="12"/>
      <c r="N57" s="44"/>
      <c r="O57" s="42"/>
      <c r="P57" s="42"/>
      <c r="Q57" s="42"/>
      <c r="R57" s="42"/>
    </row>
    <row r="58" spans="1:18" s="44" customFormat="1" ht="18">
      <c r="A58" s="58" t="s">
        <v>97</v>
      </c>
      <c r="B58" s="59"/>
      <c r="C58" s="59"/>
      <c r="D58" s="60"/>
      <c r="E58" s="60"/>
      <c r="F58" s="60"/>
      <c r="G58" s="60"/>
      <c r="H58" s="60"/>
      <c r="I58" s="60"/>
      <c r="J58" s="60"/>
      <c r="K58" s="60"/>
      <c r="L58" s="60"/>
      <c r="M58" s="60"/>
      <c r="O58" s="42"/>
      <c r="P58" s="42"/>
      <c r="Q58" s="42"/>
      <c r="R58" s="42"/>
    </row>
    <row r="59" spans="1:18" s="40" customFormat="1" ht="18.75">
      <c r="A59" s="58" t="s">
        <v>82</v>
      </c>
      <c r="B59" s="59"/>
      <c r="C59" s="59"/>
      <c r="D59" s="62"/>
      <c r="E59" s="62"/>
      <c r="F59" s="62"/>
      <c r="G59" s="62"/>
      <c r="H59" s="62"/>
      <c r="I59" s="62"/>
      <c r="J59" s="62"/>
      <c r="K59" s="62"/>
      <c r="L59" s="62"/>
      <c r="M59" s="3"/>
      <c r="O59" s="42"/>
      <c r="P59" s="42"/>
      <c r="Q59" s="42"/>
      <c r="R59" s="42"/>
    </row>
    <row r="60" spans="1:18" ht="18">
      <c r="A60" s="58" t="s">
        <v>83</v>
      </c>
    </row>
    <row r="61" spans="1:18" ht="18">
      <c r="A61" s="58" t="s">
        <v>104</v>
      </c>
    </row>
    <row r="62" spans="1:18" ht="13.5" customHeight="1"/>
    <row r="63" spans="1:18"/>
    <row r="64" spans="1:18"/>
    <row r="65"/>
    <row r="66"/>
    <row r="67"/>
  </sheetData>
  <sheetProtection formatCells="0" formatColumns="0" formatRows="0"/>
  <mergeCells count="1">
    <mergeCell ref="A2:B2"/>
  </mergeCells>
  <phoneticPr fontId="0" type="noConversion"/>
  <conditionalFormatting sqref="E7">
    <cfRule type="expression" dxfId="35" priority="1" stopIfTrue="1">
      <formula>$D$6+$D$5+$D$3+$D$2&lt;&gt;0</formula>
    </cfRule>
    <cfRule type="expression" dxfId="34" priority="2" stopIfTrue="1">
      <formula>$D$7&lt;&gt;0</formula>
    </cfRule>
  </conditionalFormatting>
  <conditionalFormatting sqref="E2:G2 K2:Q2">
    <cfRule type="expression" dxfId="33" priority="3" stopIfTrue="1">
      <formula>$D$2&lt;&gt;0</formula>
    </cfRule>
  </conditionalFormatting>
  <conditionalFormatting sqref="E3:G3 K3:Q3">
    <cfRule type="expression" dxfId="32" priority="4" stopIfTrue="1">
      <formula>$D$2&lt;&gt;0</formula>
    </cfRule>
    <cfRule type="expression" dxfId="31" priority="5" stopIfTrue="1">
      <formula>$D$3&lt;&gt;0</formula>
    </cfRule>
  </conditionalFormatting>
  <conditionalFormatting sqref="E5:G5 K5:Q5">
    <cfRule type="expression" dxfId="30" priority="6" stopIfTrue="1">
      <formula>$D$3+$D$2&lt;&gt;0</formula>
    </cfRule>
    <cfRule type="expression" dxfId="29" priority="7" stopIfTrue="1">
      <formula>$D$5&lt;&gt;0</formula>
    </cfRule>
  </conditionalFormatting>
  <conditionalFormatting sqref="E6:G6 K6:Q6">
    <cfRule type="expression" dxfId="28" priority="8" stopIfTrue="1">
      <formula>$D$5&lt;&gt;0</formula>
    </cfRule>
    <cfRule type="expression" dxfId="27" priority="9" stopIfTrue="1">
      <formula>$D$6&lt;&gt;0</formula>
    </cfRule>
  </conditionalFormatting>
  <pageMargins left="0.75" right="0.75" top="1" bottom="1" header="0.5" footer="0.5"/>
  <pageSetup paperSize="9" scale="65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BO64"/>
  <sheetViews>
    <sheetView showZeros="0" zoomScale="70" zoomScaleNormal="75" zoomScaleSheetLayoutView="50" workbookViewId="0">
      <pane xSplit="3" ySplit="10" topLeftCell="F48" activePane="bottomRight" state="frozen"/>
      <selection activeCell="D27" sqref="D27"/>
      <selection pane="topRight" activeCell="D27" sqref="D27"/>
      <selection pane="bottomLeft" activeCell="D27" sqref="D27"/>
      <selection pane="bottomRight" activeCell="B55" sqref="B55"/>
    </sheetView>
  </sheetViews>
  <sheetFormatPr defaultColWidth="0" defaultRowHeight="12" zeroHeight="1"/>
  <cols>
    <col min="1" max="1" width="3.28515625" style="42" customWidth="1"/>
    <col min="2" max="2" width="36.85546875" style="42" customWidth="1"/>
    <col min="3" max="3" width="10.7109375" style="42" customWidth="1"/>
    <col min="4" max="43" width="7.140625" style="42" customWidth="1"/>
    <col min="44" max="44" width="10.7109375" style="281" customWidth="1"/>
    <col min="45" max="45" width="11.140625" style="42" bestFit="1" customWidth="1"/>
    <col min="46" max="16384" width="9.140625" style="42" hidden="1"/>
  </cols>
  <sheetData>
    <row r="1" spans="1:45" s="5" customFormat="1" ht="18" customHeight="1">
      <c r="A1" s="1" t="s">
        <v>29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AR1" s="277"/>
    </row>
    <row r="2" spans="1:45" s="5" customFormat="1" ht="18" customHeight="1">
      <c r="A2" s="499">
        <v>39337.350324074076</v>
      </c>
      <c r="B2" s="500"/>
      <c r="C2" s="500"/>
      <c r="E2" s="128"/>
      <c r="F2" s="9"/>
      <c r="G2" s="8"/>
      <c r="H2" s="8"/>
      <c r="I2" s="8"/>
      <c r="J2" s="8"/>
      <c r="K2" s="8"/>
      <c r="L2" s="8"/>
      <c r="M2" s="8"/>
      <c r="N2" s="8"/>
      <c r="O2" s="8"/>
      <c r="R2" s="76"/>
      <c r="S2" s="6"/>
      <c r="T2" s="6"/>
      <c r="U2" s="6"/>
      <c r="V2" s="6"/>
      <c r="W2" s="6"/>
      <c r="X2" s="6"/>
      <c r="Y2" s="6"/>
      <c r="AR2" s="277"/>
    </row>
    <row r="3" spans="1:45" s="5" customFormat="1" ht="36.75" customHeight="1">
      <c r="A3" s="129"/>
      <c r="B3" s="502"/>
      <c r="C3" s="503"/>
      <c r="E3" s="8"/>
      <c r="F3" s="8"/>
      <c r="G3" s="8"/>
      <c r="H3" s="8"/>
      <c r="I3" s="8"/>
      <c r="J3" s="8"/>
      <c r="K3" s="8"/>
      <c r="L3" s="8"/>
      <c r="M3" s="8"/>
      <c r="N3" s="8"/>
      <c r="O3" s="141"/>
      <c r="R3" s="10" t="s">
        <v>1</v>
      </c>
      <c r="S3" s="6"/>
      <c r="T3" s="6"/>
      <c r="U3" s="6"/>
      <c r="V3" s="6"/>
      <c r="W3" s="6"/>
      <c r="X3" s="6"/>
      <c r="Y3" s="6"/>
      <c r="AR3" s="277"/>
    </row>
    <row r="4" spans="1:45" s="5" customFormat="1" ht="36" customHeight="1">
      <c r="A4" s="129"/>
      <c r="B4" s="501"/>
      <c r="C4" s="501"/>
      <c r="E4" s="8"/>
      <c r="F4" s="8"/>
      <c r="G4" s="8"/>
      <c r="H4" s="8"/>
      <c r="I4" s="8"/>
      <c r="J4" s="8"/>
      <c r="K4" s="8"/>
      <c r="L4" s="8"/>
      <c r="M4" s="8"/>
      <c r="N4" s="8"/>
      <c r="O4" s="141"/>
      <c r="R4" s="10" t="s">
        <v>2</v>
      </c>
      <c r="S4" s="6"/>
      <c r="T4" s="6"/>
      <c r="U4" s="6"/>
      <c r="V4" s="6"/>
      <c r="W4" s="6"/>
      <c r="X4" s="6"/>
      <c r="Y4" s="6"/>
      <c r="AR4" s="277"/>
    </row>
    <row r="5" spans="1:45" s="5" customFormat="1" ht="39" customHeight="1">
      <c r="A5" s="194"/>
      <c r="B5" s="501"/>
      <c r="C5" s="501"/>
      <c r="E5" s="127"/>
      <c r="G5" s="127"/>
      <c r="H5" s="7"/>
      <c r="I5" s="8"/>
      <c r="J5" s="8"/>
      <c r="K5" s="8"/>
      <c r="L5" s="8"/>
      <c r="M5" s="8"/>
      <c r="N5" s="8"/>
      <c r="O5" s="141"/>
      <c r="P5" s="95"/>
      <c r="R5" s="10" t="s">
        <v>38</v>
      </c>
      <c r="S5" s="282"/>
      <c r="T5" s="282"/>
      <c r="U5" s="282"/>
      <c r="V5" s="282"/>
      <c r="W5" s="282"/>
      <c r="X5" s="282"/>
      <c r="Y5" s="282"/>
      <c r="AR5" s="277"/>
    </row>
    <row r="6" spans="1:45" s="5" customFormat="1" ht="21" customHeight="1">
      <c r="A6" s="132"/>
      <c r="E6" s="8"/>
      <c r="F6" s="8"/>
      <c r="G6" s="8"/>
      <c r="H6" s="8"/>
      <c r="I6" s="7"/>
      <c r="J6" s="127"/>
      <c r="K6" s="8"/>
      <c r="L6" s="8"/>
      <c r="M6" s="8"/>
      <c r="N6" s="8"/>
      <c r="O6" s="141"/>
      <c r="P6" s="95"/>
      <c r="R6" s="10" t="str">
        <f>'A1'!I7</f>
        <v>Turnover in nominal or notional principal amounts in May 2008</v>
      </c>
      <c r="S6" s="282"/>
      <c r="T6" s="282"/>
      <c r="U6" s="282"/>
      <c r="V6" s="282"/>
      <c r="W6" s="282"/>
      <c r="X6" s="282"/>
      <c r="Y6" s="282"/>
      <c r="AQ6" s="127"/>
      <c r="AR6" s="277"/>
    </row>
    <row r="7" spans="1:45" s="5" customFormat="1" ht="22.5" customHeight="1">
      <c r="D7" s="9"/>
      <c r="E7" s="8"/>
      <c r="F7" s="8"/>
      <c r="G7" s="8"/>
      <c r="H7" s="8"/>
      <c r="I7" s="127"/>
      <c r="J7" s="127"/>
      <c r="K7" s="8"/>
      <c r="L7" s="8"/>
      <c r="M7" s="8"/>
      <c r="N7" s="8"/>
      <c r="O7" s="141"/>
      <c r="R7" s="11" t="s">
        <v>3</v>
      </c>
      <c r="S7" s="282"/>
      <c r="T7" s="282"/>
      <c r="U7" s="282"/>
      <c r="V7" s="282"/>
      <c r="W7" s="282"/>
      <c r="X7" s="282"/>
      <c r="Y7" s="282"/>
      <c r="AQ7" s="127"/>
      <c r="AR7" s="277"/>
    </row>
    <row r="8" spans="1:45" s="5" customFormat="1" ht="22.5" customHeight="1"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107"/>
      <c r="Q8" s="107"/>
      <c r="R8" s="11"/>
      <c r="S8" s="110"/>
      <c r="T8" s="110"/>
      <c r="U8" s="110"/>
      <c r="V8" s="110"/>
      <c r="W8" s="110"/>
      <c r="X8" s="110"/>
      <c r="Y8" s="110"/>
      <c r="Z8" s="107"/>
      <c r="AA8" s="107"/>
      <c r="AB8" s="107"/>
      <c r="AC8" s="107"/>
      <c r="AD8" s="107"/>
      <c r="AE8" s="107"/>
      <c r="AF8" s="107"/>
      <c r="AG8" s="107"/>
      <c r="AH8" s="107"/>
      <c r="AI8" s="107"/>
      <c r="AJ8" s="107"/>
      <c r="AK8" s="107"/>
      <c r="AL8" s="107"/>
      <c r="AM8" s="107"/>
      <c r="AN8" s="107"/>
      <c r="AO8" s="107"/>
      <c r="AP8" s="107"/>
      <c r="AQ8" s="107"/>
      <c r="AR8" s="278"/>
      <c r="AS8" s="107"/>
    </row>
    <row r="9" spans="1:45" s="14" customFormat="1" ht="27.95" customHeight="1">
      <c r="A9" s="70"/>
      <c r="B9" s="71" t="s">
        <v>4</v>
      </c>
      <c r="C9" s="72"/>
      <c r="D9" s="490" t="s">
        <v>65</v>
      </c>
      <c r="E9" s="491"/>
      <c r="F9" s="491"/>
      <c r="G9" s="491"/>
      <c r="H9" s="491"/>
      <c r="I9" s="491"/>
      <c r="J9" s="491"/>
      <c r="K9" s="491"/>
      <c r="L9" s="491"/>
      <c r="M9" s="491"/>
      <c r="N9" s="491"/>
      <c r="O9" s="491"/>
      <c r="P9" s="491"/>
      <c r="Q9" s="491"/>
      <c r="R9" s="491"/>
      <c r="S9" s="491"/>
      <c r="T9" s="491"/>
      <c r="U9" s="491"/>
      <c r="V9" s="491"/>
      <c r="W9" s="491"/>
      <c r="X9" s="491"/>
      <c r="Y9" s="491"/>
      <c r="Z9" s="491"/>
      <c r="AA9" s="491"/>
      <c r="AB9" s="491"/>
      <c r="AC9" s="491"/>
      <c r="AD9" s="491"/>
      <c r="AE9" s="491"/>
      <c r="AF9" s="491"/>
      <c r="AG9" s="491"/>
      <c r="AH9" s="491"/>
      <c r="AI9" s="491"/>
      <c r="AJ9" s="491"/>
      <c r="AK9" s="491"/>
      <c r="AL9" s="491"/>
      <c r="AM9" s="491"/>
      <c r="AN9" s="491"/>
      <c r="AO9" s="491"/>
      <c r="AP9" s="491"/>
      <c r="AQ9" s="491"/>
      <c r="AR9" s="492"/>
    </row>
    <row r="10" spans="1:45" s="14" customFormat="1" ht="27.95" customHeight="1">
      <c r="A10" s="73"/>
      <c r="B10" s="74"/>
      <c r="C10" s="74"/>
      <c r="D10" s="25" t="s">
        <v>116</v>
      </c>
      <c r="E10" s="25" t="s">
        <v>11</v>
      </c>
      <c r="F10" s="25" t="s">
        <v>128</v>
      </c>
      <c r="G10" s="25" t="s">
        <v>117</v>
      </c>
      <c r="H10" s="25" t="s">
        <v>41</v>
      </c>
      <c r="I10" s="25" t="s">
        <v>10</v>
      </c>
      <c r="J10" s="25" t="s">
        <v>9</v>
      </c>
      <c r="K10" s="25" t="s">
        <v>115</v>
      </c>
      <c r="L10" s="25" t="s">
        <v>54</v>
      </c>
      <c r="M10" s="25" t="s">
        <v>118</v>
      </c>
      <c r="N10" s="25" t="s">
        <v>42</v>
      </c>
      <c r="O10" s="25" t="s">
        <v>39</v>
      </c>
      <c r="P10" s="25" t="s">
        <v>119</v>
      </c>
      <c r="Q10" s="25" t="s">
        <v>8</v>
      </c>
      <c r="R10" s="25" t="s">
        <v>43</v>
      </c>
      <c r="S10" s="25" t="s">
        <v>44</v>
      </c>
      <c r="T10" s="25" t="s">
        <v>55</v>
      </c>
      <c r="U10" s="25" t="s">
        <v>120</v>
      </c>
      <c r="V10" s="25" t="s">
        <v>56</v>
      </c>
      <c r="W10" s="25" t="s">
        <v>7</v>
      </c>
      <c r="X10" s="25" t="s">
        <v>45</v>
      </c>
      <c r="Y10" s="25" t="s">
        <v>121</v>
      </c>
      <c r="Z10" s="25" t="s">
        <v>122</v>
      </c>
      <c r="AA10" s="207" t="s">
        <v>46</v>
      </c>
      <c r="AB10" s="207" t="s">
        <v>123</v>
      </c>
      <c r="AC10" s="211" t="s">
        <v>60</v>
      </c>
      <c r="AD10" s="207" t="s">
        <v>57</v>
      </c>
      <c r="AE10" s="207" t="s">
        <v>124</v>
      </c>
      <c r="AF10" s="207" t="s">
        <v>47</v>
      </c>
      <c r="AG10" s="207" t="s">
        <v>48</v>
      </c>
      <c r="AH10" s="207" t="s">
        <v>129</v>
      </c>
      <c r="AI10" s="207" t="s">
        <v>49</v>
      </c>
      <c r="AJ10" s="207" t="s">
        <v>125</v>
      </c>
      <c r="AK10" s="207" t="s">
        <v>40</v>
      </c>
      <c r="AL10" s="207" t="s">
        <v>61</v>
      </c>
      <c r="AM10" s="207" t="s">
        <v>126</v>
      </c>
      <c r="AN10" s="207" t="s">
        <v>50</v>
      </c>
      <c r="AO10" s="207" t="s">
        <v>51</v>
      </c>
      <c r="AP10" s="207" t="s">
        <v>52</v>
      </c>
      <c r="AQ10" s="207" t="s">
        <v>53</v>
      </c>
      <c r="AR10" s="207" t="s">
        <v>127</v>
      </c>
      <c r="AS10" s="283"/>
    </row>
    <row r="11" spans="1:45" s="379" customFormat="1" ht="27.95" hidden="1" customHeight="1">
      <c r="A11" s="383"/>
      <c r="B11" s="384"/>
      <c r="C11" s="384"/>
      <c r="D11" s="380"/>
      <c r="E11" s="380"/>
      <c r="F11" s="380"/>
      <c r="G11" s="380"/>
      <c r="H11" s="380"/>
      <c r="I11" s="380"/>
      <c r="J11" s="380"/>
      <c r="K11" s="380"/>
      <c r="L11" s="380"/>
      <c r="M11" s="380"/>
      <c r="N11" s="380"/>
      <c r="O11" s="380"/>
      <c r="P11" s="380"/>
      <c r="Q11" s="380"/>
      <c r="R11" s="380"/>
      <c r="S11" s="380"/>
      <c r="T11" s="380"/>
      <c r="U11" s="380"/>
      <c r="V11" s="380"/>
      <c r="W11" s="380"/>
      <c r="X11" s="380"/>
      <c r="Y11" s="380"/>
      <c r="Z11" s="380"/>
      <c r="AA11" s="385"/>
      <c r="AB11" s="385"/>
      <c r="AC11" s="386"/>
      <c r="AD11" s="385"/>
      <c r="AE11" s="385"/>
      <c r="AF11" s="385"/>
      <c r="AG11" s="385"/>
      <c r="AH11" s="385"/>
      <c r="AI11" s="385"/>
      <c r="AJ11" s="385"/>
      <c r="AK11" s="385"/>
      <c r="AL11" s="385"/>
      <c r="AM11" s="385"/>
      <c r="AN11" s="385"/>
      <c r="AO11" s="385"/>
      <c r="AP11" s="385"/>
      <c r="AQ11" s="385"/>
      <c r="AR11" s="385"/>
      <c r="AS11" s="387"/>
    </row>
    <row r="12" spans="1:45" s="14" customFormat="1" ht="18" customHeight="1">
      <c r="A12" s="75"/>
      <c r="B12" s="76" t="s">
        <v>59</v>
      </c>
      <c r="C12" s="77"/>
      <c r="D12" s="284"/>
      <c r="E12" s="285"/>
      <c r="F12" s="285"/>
      <c r="G12" s="114"/>
      <c r="H12" s="114"/>
      <c r="I12" s="114"/>
      <c r="J12" s="114"/>
      <c r="K12" s="114"/>
      <c r="L12" s="114"/>
      <c r="M12" s="114"/>
      <c r="N12" s="114"/>
      <c r="O12" s="114"/>
      <c r="P12" s="114"/>
      <c r="Q12" s="114"/>
      <c r="R12" s="114"/>
      <c r="S12" s="114"/>
      <c r="T12" s="114"/>
      <c r="U12" s="114"/>
      <c r="V12" s="114"/>
      <c r="W12" s="114"/>
      <c r="X12" s="114"/>
      <c r="Y12" s="114"/>
      <c r="Z12" s="114"/>
      <c r="AA12" s="286"/>
      <c r="AB12" s="286"/>
      <c r="AC12" s="286"/>
      <c r="AD12" s="286"/>
      <c r="AE12" s="286"/>
      <c r="AF12" s="286"/>
      <c r="AG12" s="286"/>
      <c r="AH12" s="286"/>
      <c r="AI12" s="286"/>
      <c r="AJ12" s="286"/>
      <c r="AK12" s="286"/>
      <c r="AL12" s="286"/>
      <c r="AM12" s="286"/>
      <c r="AN12" s="286"/>
      <c r="AO12" s="286"/>
      <c r="AP12" s="286"/>
      <c r="AQ12" s="286"/>
      <c r="AR12" s="287"/>
      <c r="AS12" s="283"/>
    </row>
    <row r="13" spans="1:45" s="14" customFormat="1" ht="18" customHeight="1">
      <c r="A13" s="78"/>
      <c r="B13" s="6" t="s">
        <v>14</v>
      </c>
      <c r="C13" s="76"/>
      <c r="D13" s="401">
        <f t="shared" ref="D13:AR13" si="0">SUM(D14:D15)</f>
        <v>0</v>
      </c>
      <c r="E13" s="401">
        <f t="shared" si="0"/>
        <v>0</v>
      </c>
      <c r="F13" s="401">
        <f t="shared" si="0"/>
        <v>0</v>
      </c>
      <c r="G13" s="401">
        <f t="shared" si="0"/>
        <v>0</v>
      </c>
      <c r="H13" s="401">
        <f t="shared" si="0"/>
        <v>0</v>
      </c>
      <c r="I13" s="401">
        <f t="shared" si="0"/>
        <v>0</v>
      </c>
      <c r="J13" s="401">
        <f t="shared" si="0"/>
        <v>0</v>
      </c>
      <c r="K13" s="401">
        <f t="shared" si="0"/>
        <v>0</v>
      </c>
      <c r="L13" s="401">
        <f t="shared" si="0"/>
        <v>0</v>
      </c>
      <c r="M13" s="401">
        <f t="shared" si="0"/>
        <v>0</v>
      </c>
      <c r="N13" s="401">
        <f t="shared" si="0"/>
        <v>5.2944638599999996</v>
      </c>
      <c r="O13" s="401">
        <f t="shared" si="0"/>
        <v>11.160203339999999</v>
      </c>
      <c r="P13" s="401">
        <f t="shared" si="0"/>
        <v>0.76312009999999997</v>
      </c>
      <c r="Q13" s="401">
        <f t="shared" si="0"/>
        <v>0</v>
      </c>
      <c r="R13" s="401">
        <f t="shared" si="0"/>
        <v>0</v>
      </c>
      <c r="S13" s="401">
        <f t="shared" si="0"/>
        <v>0.31058026</v>
      </c>
      <c r="T13" s="401">
        <f t="shared" si="0"/>
        <v>0</v>
      </c>
      <c r="U13" s="401">
        <f t="shared" si="0"/>
        <v>0</v>
      </c>
      <c r="V13" s="401">
        <f t="shared" si="0"/>
        <v>0</v>
      </c>
      <c r="W13" s="401">
        <f t="shared" si="0"/>
        <v>0</v>
      </c>
      <c r="X13" s="401">
        <f t="shared" si="0"/>
        <v>0</v>
      </c>
      <c r="Y13" s="401">
        <f t="shared" si="0"/>
        <v>6.0000000000000001E-3</v>
      </c>
      <c r="Z13" s="401">
        <f t="shared" si="0"/>
        <v>0</v>
      </c>
      <c r="AA13" s="401">
        <f t="shared" si="0"/>
        <v>0</v>
      </c>
      <c r="AB13" s="401">
        <f t="shared" si="0"/>
        <v>0</v>
      </c>
      <c r="AC13" s="401">
        <f t="shared" si="0"/>
        <v>34.880000739999993</v>
      </c>
      <c r="AD13" s="401">
        <f t="shared" si="0"/>
        <v>235.44530177000001</v>
      </c>
      <c r="AE13" s="401">
        <f t="shared" si="0"/>
        <v>0</v>
      </c>
      <c r="AF13" s="401">
        <f t="shared" si="0"/>
        <v>0</v>
      </c>
      <c r="AG13" s="401">
        <f t="shared" si="0"/>
        <v>13.808740799999999</v>
      </c>
      <c r="AH13" s="401">
        <f t="shared" si="0"/>
        <v>0</v>
      </c>
      <c r="AI13" s="401">
        <f t="shared" si="0"/>
        <v>0</v>
      </c>
      <c r="AJ13" s="401">
        <f t="shared" si="0"/>
        <v>0</v>
      </c>
      <c r="AK13" s="401">
        <f t="shared" si="0"/>
        <v>0</v>
      </c>
      <c r="AL13" s="401">
        <f t="shared" si="0"/>
        <v>19.461479220000001</v>
      </c>
      <c r="AM13" s="401">
        <f t="shared" si="0"/>
        <v>0</v>
      </c>
      <c r="AN13" s="401">
        <f t="shared" si="0"/>
        <v>0</v>
      </c>
      <c r="AO13" s="401">
        <f t="shared" si="0"/>
        <v>0</v>
      </c>
      <c r="AP13" s="401">
        <f t="shared" si="0"/>
        <v>0</v>
      </c>
      <c r="AQ13" s="401">
        <f t="shared" si="0"/>
        <v>277.14999999999998</v>
      </c>
      <c r="AR13" s="401">
        <f t="shared" si="0"/>
        <v>7152.1671670199994</v>
      </c>
      <c r="AS13" s="123"/>
    </row>
    <row r="14" spans="1:45" s="14" customFormat="1" ht="18" customHeight="1">
      <c r="A14" s="79"/>
      <c r="B14" s="80" t="s">
        <v>15</v>
      </c>
      <c r="C14" s="76"/>
      <c r="D14" s="111">
        <v>0</v>
      </c>
      <c r="E14" s="111">
        <v>0</v>
      </c>
      <c r="F14" s="111">
        <v>0</v>
      </c>
      <c r="G14" s="111">
        <v>0</v>
      </c>
      <c r="H14" s="111">
        <v>0</v>
      </c>
      <c r="I14" s="111">
        <v>0</v>
      </c>
      <c r="J14" s="111">
        <v>0</v>
      </c>
      <c r="K14" s="111">
        <v>0</v>
      </c>
      <c r="L14" s="111">
        <v>0</v>
      </c>
      <c r="M14" s="111">
        <v>0</v>
      </c>
      <c r="N14" s="111">
        <v>0</v>
      </c>
      <c r="O14" s="111">
        <v>0</v>
      </c>
      <c r="P14" s="111">
        <v>0</v>
      </c>
      <c r="Q14" s="111">
        <v>0</v>
      </c>
      <c r="R14" s="111">
        <v>0</v>
      </c>
      <c r="S14" s="111">
        <v>0</v>
      </c>
      <c r="T14" s="111">
        <v>0</v>
      </c>
      <c r="U14" s="111">
        <v>0</v>
      </c>
      <c r="V14" s="111">
        <v>0</v>
      </c>
      <c r="W14" s="111">
        <v>0</v>
      </c>
      <c r="X14" s="111">
        <v>0</v>
      </c>
      <c r="Y14" s="111">
        <v>0</v>
      </c>
      <c r="Z14" s="111">
        <v>0</v>
      </c>
      <c r="AA14" s="111">
        <v>0</v>
      </c>
      <c r="AB14" s="111">
        <v>0</v>
      </c>
      <c r="AC14" s="111">
        <v>1.79888472</v>
      </c>
      <c r="AD14" s="111">
        <v>35.18293082000001</v>
      </c>
      <c r="AE14" s="111">
        <v>0</v>
      </c>
      <c r="AF14" s="111">
        <v>0</v>
      </c>
      <c r="AG14" s="111">
        <v>0</v>
      </c>
      <c r="AH14" s="111">
        <v>0</v>
      </c>
      <c r="AI14" s="111">
        <v>0</v>
      </c>
      <c r="AJ14" s="111">
        <v>0</v>
      </c>
      <c r="AK14" s="111">
        <v>0</v>
      </c>
      <c r="AL14" s="111">
        <v>0</v>
      </c>
      <c r="AM14" s="111">
        <v>0</v>
      </c>
      <c r="AN14" s="111">
        <v>0</v>
      </c>
      <c r="AO14" s="111">
        <v>0</v>
      </c>
      <c r="AP14" s="111">
        <v>0</v>
      </c>
      <c r="AQ14" s="111">
        <v>0</v>
      </c>
      <c r="AR14" s="133">
        <v>135.95123824000015</v>
      </c>
      <c r="AS14" s="123"/>
    </row>
    <row r="15" spans="1:45" s="14" customFormat="1" ht="18" customHeight="1">
      <c r="A15" s="79"/>
      <c r="B15" s="80" t="s">
        <v>16</v>
      </c>
      <c r="C15" s="76"/>
      <c r="D15" s="200">
        <v>0</v>
      </c>
      <c r="E15" s="111">
        <v>0</v>
      </c>
      <c r="F15" s="111">
        <v>0</v>
      </c>
      <c r="G15" s="111">
        <v>0</v>
      </c>
      <c r="H15" s="111">
        <v>0</v>
      </c>
      <c r="I15" s="111">
        <v>0</v>
      </c>
      <c r="J15" s="111">
        <v>0</v>
      </c>
      <c r="K15" s="111">
        <v>0</v>
      </c>
      <c r="L15" s="111">
        <v>0</v>
      </c>
      <c r="M15" s="111">
        <v>0</v>
      </c>
      <c r="N15" s="111">
        <v>5.2944638599999996</v>
      </c>
      <c r="O15" s="111">
        <v>11.160203339999999</v>
      </c>
      <c r="P15" s="111">
        <v>0.76312009999999997</v>
      </c>
      <c r="Q15" s="111">
        <v>0</v>
      </c>
      <c r="R15" s="111">
        <v>0</v>
      </c>
      <c r="S15" s="111">
        <v>0.31058026</v>
      </c>
      <c r="T15" s="111">
        <v>0</v>
      </c>
      <c r="U15" s="111">
        <v>0</v>
      </c>
      <c r="V15" s="111">
        <v>0</v>
      </c>
      <c r="W15" s="111">
        <v>0</v>
      </c>
      <c r="X15" s="111">
        <v>0</v>
      </c>
      <c r="Y15" s="111">
        <v>6.0000000000000001E-3</v>
      </c>
      <c r="Z15" s="111">
        <v>0</v>
      </c>
      <c r="AA15" s="111">
        <v>0</v>
      </c>
      <c r="AB15" s="111">
        <v>0</v>
      </c>
      <c r="AC15" s="111">
        <v>33.081116019999996</v>
      </c>
      <c r="AD15" s="111">
        <v>200.26237094999999</v>
      </c>
      <c r="AE15" s="111">
        <v>0</v>
      </c>
      <c r="AF15" s="111">
        <v>0</v>
      </c>
      <c r="AG15" s="111">
        <v>13.808740799999999</v>
      </c>
      <c r="AH15" s="111">
        <v>0</v>
      </c>
      <c r="AI15" s="111">
        <v>0</v>
      </c>
      <c r="AJ15" s="111">
        <v>0</v>
      </c>
      <c r="AK15" s="111">
        <v>0</v>
      </c>
      <c r="AL15" s="111">
        <v>19.461479220000001</v>
      </c>
      <c r="AM15" s="111">
        <v>0</v>
      </c>
      <c r="AN15" s="111">
        <v>0</v>
      </c>
      <c r="AO15" s="111">
        <v>0</v>
      </c>
      <c r="AP15" s="111">
        <v>0</v>
      </c>
      <c r="AQ15" s="111">
        <v>277.14999999999998</v>
      </c>
      <c r="AR15" s="133">
        <v>7016.2159287799996</v>
      </c>
      <c r="AS15" s="123"/>
    </row>
    <row r="16" spans="1:45" s="14" customFormat="1" ht="18" customHeight="1">
      <c r="A16" s="78"/>
      <c r="B16" s="6" t="s">
        <v>17</v>
      </c>
      <c r="C16" s="76"/>
      <c r="D16" s="401">
        <f t="shared" ref="D16:AR16" si="1">SUM(D17:D18)</f>
        <v>0</v>
      </c>
      <c r="E16" s="401">
        <f t="shared" si="1"/>
        <v>0</v>
      </c>
      <c r="F16" s="401">
        <f t="shared" si="1"/>
        <v>0</v>
      </c>
      <c r="G16" s="401">
        <f t="shared" si="1"/>
        <v>0</v>
      </c>
      <c r="H16" s="401">
        <f t="shared" si="1"/>
        <v>0</v>
      </c>
      <c r="I16" s="401">
        <f t="shared" si="1"/>
        <v>0</v>
      </c>
      <c r="J16" s="401">
        <f t="shared" si="1"/>
        <v>0</v>
      </c>
      <c r="K16" s="401">
        <f t="shared" si="1"/>
        <v>0</v>
      </c>
      <c r="L16" s="401">
        <f t="shared" si="1"/>
        <v>0</v>
      </c>
      <c r="M16" s="401">
        <f t="shared" si="1"/>
        <v>0</v>
      </c>
      <c r="N16" s="401">
        <f t="shared" si="1"/>
        <v>0</v>
      </c>
      <c r="O16" s="401">
        <f t="shared" si="1"/>
        <v>6.8930660000000005E-2</v>
      </c>
      <c r="P16" s="401">
        <f t="shared" si="1"/>
        <v>0.45800000000000002</v>
      </c>
      <c r="Q16" s="401">
        <f t="shared" si="1"/>
        <v>0</v>
      </c>
      <c r="R16" s="401">
        <f t="shared" si="1"/>
        <v>0</v>
      </c>
      <c r="S16" s="401">
        <f t="shared" si="1"/>
        <v>0</v>
      </c>
      <c r="T16" s="401">
        <f t="shared" si="1"/>
        <v>0</v>
      </c>
      <c r="U16" s="401">
        <f t="shared" si="1"/>
        <v>0</v>
      </c>
      <c r="V16" s="401">
        <f t="shared" si="1"/>
        <v>0</v>
      </c>
      <c r="W16" s="401">
        <f t="shared" si="1"/>
        <v>0</v>
      </c>
      <c r="X16" s="401">
        <f t="shared" si="1"/>
        <v>0</v>
      </c>
      <c r="Y16" s="401">
        <f t="shared" si="1"/>
        <v>0</v>
      </c>
      <c r="Z16" s="401">
        <f t="shared" si="1"/>
        <v>0</v>
      </c>
      <c r="AA16" s="401">
        <f t="shared" si="1"/>
        <v>0</v>
      </c>
      <c r="AB16" s="401">
        <f t="shared" si="1"/>
        <v>0</v>
      </c>
      <c r="AC16" s="401">
        <f t="shared" si="1"/>
        <v>0.52445493999999993</v>
      </c>
      <c r="AD16" s="401">
        <f t="shared" si="1"/>
        <v>30.642962109999999</v>
      </c>
      <c r="AE16" s="401">
        <f t="shared" si="1"/>
        <v>0</v>
      </c>
      <c r="AF16" s="401">
        <f t="shared" si="1"/>
        <v>0</v>
      </c>
      <c r="AG16" s="401">
        <f t="shared" si="1"/>
        <v>1.28174264</v>
      </c>
      <c r="AH16" s="401">
        <f t="shared" si="1"/>
        <v>0</v>
      </c>
      <c r="AI16" s="401">
        <f t="shared" si="1"/>
        <v>0</v>
      </c>
      <c r="AJ16" s="401">
        <f t="shared" si="1"/>
        <v>0</v>
      </c>
      <c r="AK16" s="401">
        <f t="shared" si="1"/>
        <v>0</v>
      </c>
      <c r="AL16" s="401">
        <f t="shared" si="1"/>
        <v>0</v>
      </c>
      <c r="AM16" s="401">
        <f t="shared" si="1"/>
        <v>0</v>
      </c>
      <c r="AN16" s="401">
        <f t="shared" si="1"/>
        <v>0</v>
      </c>
      <c r="AO16" s="401">
        <f t="shared" si="1"/>
        <v>0</v>
      </c>
      <c r="AP16" s="401">
        <f t="shared" si="1"/>
        <v>0</v>
      </c>
      <c r="AQ16" s="401">
        <f t="shared" si="1"/>
        <v>0</v>
      </c>
      <c r="AR16" s="401">
        <f t="shared" si="1"/>
        <v>636.13014118000001</v>
      </c>
    </row>
    <row r="17" spans="1:67" s="26" customFormat="1" ht="18" customHeight="1">
      <c r="A17" s="79"/>
      <c r="B17" s="80" t="s">
        <v>15</v>
      </c>
      <c r="C17" s="76"/>
      <c r="D17" s="111">
        <v>0</v>
      </c>
      <c r="E17" s="111">
        <v>0</v>
      </c>
      <c r="F17" s="111">
        <v>0</v>
      </c>
      <c r="G17" s="111">
        <v>0</v>
      </c>
      <c r="H17" s="111">
        <v>0</v>
      </c>
      <c r="I17" s="111">
        <v>0</v>
      </c>
      <c r="J17" s="111">
        <v>0</v>
      </c>
      <c r="K17" s="111">
        <v>0</v>
      </c>
      <c r="L17" s="111">
        <v>0</v>
      </c>
      <c r="M17" s="111">
        <v>0</v>
      </c>
      <c r="N17" s="111">
        <v>0</v>
      </c>
      <c r="O17" s="111">
        <v>4.1992080000000001E-2</v>
      </c>
      <c r="P17" s="111">
        <v>0</v>
      </c>
      <c r="Q17" s="111">
        <v>0</v>
      </c>
      <c r="R17" s="111">
        <v>0</v>
      </c>
      <c r="S17" s="111">
        <v>0</v>
      </c>
      <c r="T17" s="111">
        <v>0</v>
      </c>
      <c r="U17" s="111">
        <v>0</v>
      </c>
      <c r="V17" s="111">
        <v>0</v>
      </c>
      <c r="W17" s="111">
        <v>0</v>
      </c>
      <c r="X17" s="111">
        <v>0</v>
      </c>
      <c r="Y17" s="111">
        <v>0</v>
      </c>
      <c r="Z17" s="111">
        <v>0</v>
      </c>
      <c r="AA17" s="111">
        <v>0</v>
      </c>
      <c r="AB17" s="111">
        <v>0</v>
      </c>
      <c r="AC17" s="111">
        <v>0.48454333999999993</v>
      </c>
      <c r="AD17" s="111">
        <v>0</v>
      </c>
      <c r="AE17" s="111">
        <v>0</v>
      </c>
      <c r="AF17" s="111">
        <v>0</v>
      </c>
      <c r="AG17" s="111">
        <v>0</v>
      </c>
      <c r="AH17" s="111">
        <v>0</v>
      </c>
      <c r="AI17" s="111">
        <v>0</v>
      </c>
      <c r="AJ17" s="111">
        <v>0</v>
      </c>
      <c r="AK17" s="111">
        <v>0</v>
      </c>
      <c r="AL17" s="111">
        <v>0</v>
      </c>
      <c r="AM17" s="111">
        <v>0</v>
      </c>
      <c r="AN17" s="111">
        <v>0</v>
      </c>
      <c r="AO17" s="111">
        <v>0</v>
      </c>
      <c r="AP17" s="111">
        <v>0</v>
      </c>
      <c r="AQ17" s="111">
        <v>0</v>
      </c>
      <c r="AR17" s="133">
        <v>16.601369760000001</v>
      </c>
      <c r="AS17" s="14"/>
      <c r="AT17" s="14"/>
      <c r="AU17" s="14"/>
      <c r="AV17" s="14"/>
    </row>
    <row r="18" spans="1:67" s="26" customFormat="1" ht="18" customHeight="1">
      <c r="A18" s="79"/>
      <c r="B18" s="80" t="s">
        <v>16</v>
      </c>
      <c r="C18" s="76"/>
      <c r="D18" s="111">
        <v>0</v>
      </c>
      <c r="E18" s="111">
        <v>0</v>
      </c>
      <c r="F18" s="111">
        <v>0</v>
      </c>
      <c r="G18" s="111">
        <v>0</v>
      </c>
      <c r="H18" s="111">
        <v>0</v>
      </c>
      <c r="I18" s="111">
        <v>0</v>
      </c>
      <c r="J18" s="111">
        <v>0</v>
      </c>
      <c r="K18" s="111">
        <v>0</v>
      </c>
      <c r="L18" s="111">
        <v>0</v>
      </c>
      <c r="M18" s="111">
        <v>0</v>
      </c>
      <c r="N18" s="111">
        <v>0</v>
      </c>
      <c r="O18" s="111">
        <v>2.6938579999999997E-2</v>
      </c>
      <c r="P18" s="111">
        <v>0.45800000000000002</v>
      </c>
      <c r="Q18" s="111">
        <v>0</v>
      </c>
      <c r="R18" s="111">
        <v>0</v>
      </c>
      <c r="S18" s="111">
        <v>0</v>
      </c>
      <c r="T18" s="111">
        <v>0</v>
      </c>
      <c r="U18" s="111">
        <v>0</v>
      </c>
      <c r="V18" s="111">
        <v>0</v>
      </c>
      <c r="W18" s="111">
        <v>0</v>
      </c>
      <c r="X18" s="111">
        <v>0</v>
      </c>
      <c r="Y18" s="111">
        <v>0</v>
      </c>
      <c r="Z18" s="111">
        <v>0</v>
      </c>
      <c r="AA18" s="111">
        <v>0</v>
      </c>
      <c r="AB18" s="111">
        <v>0</v>
      </c>
      <c r="AC18" s="111">
        <v>3.9911599999999998E-2</v>
      </c>
      <c r="AD18" s="111">
        <v>30.642962109999999</v>
      </c>
      <c r="AE18" s="111">
        <v>0</v>
      </c>
      <c r="AF18" s="111">
        <v>0</v>
      </c>
      <c r="AG18" s="111">
        <v>1.28174264</v>
      </c>
      <c r="AH18" s="111">
        <v>0</v>
      </c>
      <c r="AI18" s="111">
        <v>0</v>
      </c>
      <c r="AJ18" s="111">
        <v>0</v>
      </c>
      <c r="AK18" s="111">
        <v>0</v>
      </c>
      <c r="AL18" s="111">
        <v>0</v>
      </c>
      <c r="AM18" s="111">
        <v>0</v>
      </c>
      <c r="AN18" s="111">
        <v>0</v>
      </c>
      <c r="AO18" s="111">
        <v>0</v>
      </c>
      <c r="AP18" s="111">
        <v>0</v>
      </c>
      <c r="AQ18" s="111">
        <v>0</v>
      </c>
      <c r="AR18" s="133">
        <v>619.52877142</v>
      </c>
      <c r="AS18" s="14"/>
      <c r="AT18" s="14"/>
      <c r="AU18" s="14"/>
      <c r="AV18" s="14"/>
    </row>
    <row r="19" spans="1:67" s="26" customFormat="1" ht="18" customHeight="1">
      <c r="A19" s="78"/>
      <c r="B19" s="6" t="s">
        <v>18</v>
      </c>
      <c r="C19" s="76"/>
      <c r="D19" s="401">
        <f t="shared" ref="D19:AR19" si="2">SUM(D20:D21)</f>
        <v>0</v>
      </c>
      <c r="E19" s="401">
        <f t="shared" si="2"/>
        <v>0</v>
      </c>
      <c r="F19" s="401">
        <f t="shared" si="2"/>
        <v>0</v>
      </c>
      <c r="G19" s="401">
        <f t="shared" si="2"/>
        <v>0</v>
      </c>
      <c r="H19" s="401">
        <f t="shared" si="2"/>
        <v>0</v>
      </c>
      <c r="I19" s="401">
        <f t="shared" si="2"/>
        <v>0</v>
      </c>
      <c r="J19" s="401">
        <f t="shared" si="2"/>
        <v>0</v>
      </c>
      <c r="K19" s="401">
        <f t="shared" si="2"/>
        <v>0</v>
      </c>
      <c r="L19" s="401">
        <f t="shared" si="2"/>
        <v>2.343926E-2</v>
      </c>
      <c r="M19" s="401">
        <f t="shared" si="2"/>
        <v>0</v>
      </c>
      <c r="N19" s="401">
        <f t="shared" si="2"/>
        <v>2.0568517100000001</v>
      </c>
      <c r="O19" s="401">
        <f t="shared" si="2"/>
        <v>4.263947700000001</v>
      </c>
      <c r="P19" s="401">
        <f t="shared" si="2"/>
        <v>0.46189901999999999</v>
      </c>
      <c r="Q19" s="401">
        <f t="shared" si="2"/>
        <v>0</v>
      </c>
      <c r="R19" s="401">
        <f t="shared" si="2"/>
        <v>0</v>
      </c>
      <c r="S19" s="401">
        <f t="shared" si="2"/>
        <v>0.41697068000000004</v>
      </c>
      <c r="T19" s="401">
        <f t="shared" si="2"/>
        <v>0</v>
      </c>
      <c r="U19" s="401">
        <f t="shared" si="2"/>
        <v>0</v>
      </c>
      <c r="V19" s="401">
        <f t="shared" si="2"/>
        <v>6.7454000000000006E-4</v>
      </c>
      <c r="W19" s="401">
        <f t="shared" si="2"/>
        <v>0</v>
      </c>
      <c r="X19" s="401">
        <f t="shared" si="2"/>
        <v>0</v>
      </c>
      <c r="Y19" s="401">
        <f t="shared" si="2"/>
        <v>0</v>
      </c>
      <c r="Z19" s="401">
        <f t="shared" si="2"/>
        <v>9.7278720000000013E-2</v>
      </c>
      <c r="AA19" s="401">
        <f t="shared" si="2"/>
        <v>0</v>
      </c>
      <c r="AB19" s="401">
        <f t="shared" si="2"/>
        <v>0</v>
      </c>
      <c r="AC19" s="401">
        <f t="shared" si="2"/>
        <v>11.358604489999998</v>
      </c>
      <c r="AD19" s="401">
        <f t="shared" si="2"/>
        <v>40.525847339999999</v>
      </c>
      <c r="AE19" s="401">
        <f t="shared" si="2"/>
        <v>0</v>
      </c>
      <c r="AF19" s="401">
        <f t="shared" si="2"/>
        <v>0</v>
      </c>
      <c r="AG19" s="401">
        <f t="shared" si="2"/>
        <v>5.8502570399999989</v>
      </c>
      <c r="AH19" s="401">
        <f t="shared" si="2"/>
        <v>0</v>
      </c>
      <c r="AI19" s="401">
        <f t="shared" si="2"/>
        <v>0</v>
      </c>
      <c r="AJ19" s="401">
        <f t="shared" si="2"/>
        <v>0</v>
      </c>
      <c r="AK19" s="401">
        <f t="shared" si="2"/>
        <v>0</v>
      </c>
      <c r="AL19" s="401">
        <f t="shared" si="2"/>
        <v>0.41215166000000003</v>
      </c>
      <c r="AM19" s="401">
        <f t="shared" si="2"/>
        <v>0</v>
      </c>
      <c r="AN19" s="401">
        <f t="shared" si="2"/>
        <v>0</v>
      </c>
      <c r="AO19" s="401">
        <f t="shared" si="2"/>
        <v>0</v>
      </c>
      <c r="AP19" s="401">
        <f t="shared" si="2"/>
        <v>0</v>
      </c>
      <c r="AQ19" s="401">
        <f t="shared" si="2"/>
        <v>9.4640000000000004</v>
      </c>
      <c r="AR19" s="401">
        <f t="shared" si="2"/>
        <v>471.57223493000038</v>
      </c>
      <c r="AS19" s="14"/>
      <c r="AT19" s="14"/>
      <c r="AU19" s="14"/>
      <c r="AV19" s="14"/>
    </row>
    <row r="20" spans="1:67" s="26" customFormat="1" ht="18" customHeight="1">
      <c r="A20" s="79"/>
      <c r="B20" s="80" t="s">
        <v>15</v>
      </c>
      <c r="C20" s="76"/>
      <c r="D20" s="111">
        <v>0</v>
      </c>
      <c r="E20" s="111">
        <v>0</v>
      </c>
      <c r="F20" s="111">
        <v>0</v>
      </c>
      <c r="G20" s="111">
        <v>0</v>
      </c>
      <c r="H20" s="111">
        <v>0</v>
      </c>
      <c r="I20" s="111">
        <v>0</v>
      </c>
      <c r="J20" s="111">
        <v>0</v>
      </c>
      <c r="K20" s="111">
        <v>0</v>
      </c>
      <c r="L20" s="111">
        <v>2.343926E-2</v>
      </c>
      <c r="M20" s="111">
        <v>0</v>
      </c>
      <c r="N20" s="111">
        <v>1.6845074300000002</v>
      </c>
      <c r="O20" s="111">
        <v>4.163056140000001</v>
      </c>
      <c r="P20" s="111">
        <v>0.46189901999999999</v>
      </c>
      <c r="Q20" s="111">
        <v>0</v>
      </c>
      <c r="R20" s="111">
        <v>0</v>
      </c>
      <c r="S20" s="111">
        <v>0.41697068000000004</v>
      </c>
      <c r="T20" s="111">
        <v>0</v>
      </c>
      <c r="U20" s="111">
        <v>0</v>
      </c>
      <c r="V20" s="111">
        <v>6.7454000000000006E-4</v>
      </c>
      <c r="W20" s="111">
        <v>0</v>
      </c>
      <c r="X20" s="111">
        <v>0</v>
      </c>
      <c r="Y20" s="111">
        <v>0</v>
      </c>
      <c r="Z20" s="111">
        <v>9.7278720000000013E-2</v>
      </c>
      <c r="AA20" s="111">
        <v>0</v>
      </c>
      <c r="AB20" s="111">
        <v>0</v>
      </c>
      <c r="AC20" s="111">
        <v>5.6965694999999963</v>
      </c>
      <c r="AD20" s="111">
        <v>26.9227414</v>
      </c>
      <c r="AE20" s="111">
        <v>0</v>
      </c>
      <c r="AF20" s="111">
        <v>0</v>
      </c>
      <c r="AG20" s="111">
        <v>5.2342629399999989</v>
      </c>
      <c r="AH20" s="111">
        <v>0</v>
      </c>
      <c r="AI20" s="111">
        <v>0</v>
      </c>
      <c r="AJ20" s="111">
        <v>0</v>
      </c>
      <c r="AK20" s="111">
        <v>0</v>
      </c>
      <c r="AL20" s="111">
        <v>1.237242E-2</v>
      </c>
      <c r="AM20" s="111">
        <v>0</v>
      </c>
      <c r="AN20" s="111">
        <v>0</v>
      </c>
      <c r="AO20" s="111">
        <v>0</v>
      </c>
      <c r="AP20" s="111">
        <v>0</v>
      </c>
      <c r="AQ20" s="111">
        <v>9.4640000000000004</v>
      </c>
      <c r="AR20" s="133">
        <v>438.7573111300004</v>
      </c>
      <c r="AS20" s="14"/>
      <c r="AT20" s="14"/>
      <c r="AU20" s="14"/>
      <c r="AV20" s="14"/>
    </row>
    <row r="21" spans="1:67" s="26" customFormat="1" ht="18" customHeight="1">
      <c r="A21" s="79"/>
      <c r="B21" s="80" t="s">
        <v>16</v>
      </c>
      <c r="C21" s="76"/>
      <c r="D21" s="111">
        <v>0</v>
      </c>
      <c r="E21" s="111">
        <v>0</v>
      </c>
      <c r="F21" s="111">
        <v>0</v>
      </c>
      <c r="G21" s="111">
        <v>0</v>
      </c>
      <c r="H21" s="111">
        <v>0</v>
      </c>
      <c r="I21" s="111">
        <v>0</v>
      </c>
      <c r="J21" s="111">
        <v>0</v>
      </c>
      <c r="K21" s="111">
        <v>0</v>
      </c>
      <c r="L21" s="111">
        <v>0</v>
      </c>
      <c r="M21" s="111">
        <v>0</v>
      </c>
      <c r="N21" s="111">
        <v>0.37234427999999997</v>
      </c>
      <c r="O21" s="111">
        <v>0.10089156000000001</v>
      </c>
      <c r="P21" s="111">
        <v>0</v>
      </c>
      <c r="Q21" s="111">
        <v>0</v>
      </c>
      <c r="R21" s="111">
        <v>0</v>
      </c>
      <c r="S21" s="111">
        <v>0</v>
      </c>
      <c r="T21" s="111">
        <v>0</v>
      </c>
      <c r="U21" s="111">
        <v>0</v>
      </c>
      <c r="V21" s="111">
        <v>0</v>
      </c>
      <c r="W21" s="111">
        <v>0</v>
      </c>
      <c r="X21" s="111">
        <v>0</v>
      </c>
      <c r="Y21" s="111">
        <v>0</v>
      </c>
      <c r="Z21" s="111">
        <v>0</v>
      </c>
      <c r="AA21" s="111">
        <v>0</v>
      </c>
      <c r="AB21" s="111">
        <v>0</v>
      </c>
      <c r="AC21" s="111">
        <v>5.6620349900000013</v>
      </c>
      <c r="AD21" s="111">
        <v>13.603105940000001</v>
      </c>
      <c r="AE21" s="111">
        <v>0</v>
      </c>
      <c r="AF21" s="111">
        <v>0</v>
      </c>
      <c r="AG21" s="111">
        <v>0.61599409999999999</v>
      </c>
      <c r="AH21" s="111">
        <v>0</v>
      </c>
      <c r="AI21" s="111">
        <v>0</v>
      </c>
      <c r="AJ21" s="111">
        <v>0</v>
      </c>
      <c r="AK21" s="111">
        <v>0</v>
      </c>
      <c r="AL21" s="111">
        <v>0.39977924000000004</v>
      </c>
      <c r="AM21" s="111">
        <v>0</v>
      </c>
      <c r="AN21" s="111">
        <v>0</v>
      </c>
      <c r="AO21" s="111">
        <v>0</v>
      </c>
      <c r="AP21" s="111">
        <v>0</v>
      </c>
      <c r="AQ21" s="111">
        <v>0</v>
      </c>
      <c r="AR21" s="133">
        <v>32.814923799999995</v>
      </c>
      <c r="AS21" s="14"/>
      <c r="AT21" s="14"/>
      <c r="AU21" s="14"/>
      <c r="AV21" s="14"/>
    </row>
    <row r="22" spans="1:67" s="26" customFormat="1" ht="18" customHeight="1">
      <c r="A22" s="78"/>
      <c r="B22" s="6" t="s">
        <v>19</v>
      </c>
      <c r="C22" s="76"/>
      <c r="D22" s="401">
        <f>D19+D16+D13</f>
        <v>0</v>
      </c>
      <c r="E22" s="401">
        <f t="shared" ref="E22:AR22" si="3">E19+E16+E13</f>
        <v>0</v>
      </c>
      <c r="F22" s="401">
        <f t="shared" si="3"/>
        <v>0</v>
      </c>
      <c r="G22" s="401">
        <f t="shared" si="3"/>
        <v>0</v>
      </c>
      <c r="H22" s="401">
        <f t="shared" si="3"/>
        <v>0</v>
      </c>
      <c r="I22" s="401">
        <f t="shared" si="3"/>
        <v>0</v>
      </c>
      <c r="J22" s="401">
        <f t="shared" si="3"/>
        <v>0</v>
      </c>
      <c r="K22" s="401">
        <f t="shared" si="3"/>
        <v>0</v>
      </c>
      <c r="L22" s="401">
        <f t="shared" si="3"/>
        <v>2.343926E-2</v>
      </c>
      <c r="M22" s="401">
        <f t="shared" si="3"/>
        <v>0</v>
      </c>
      <c r="N22" s="401">
        <f t="shared" si="3"/>
        <v>7.3513155699999997</v>
      </c>
      <c r="O22" s="401">
        <f t="shared" si="3"/>
        <v>15.493081700000001</v>
      </c>
      <c r="P22" s="401">
        <f t="shared" si="3"/>
        <v>1.68301912</v>
      </c>
      <c r="Q22" s="401">
        <f t="shared" si="3"/>
        <v>0</v>
      </c>
      <c r="R22" s="401">
        <f t="shared" si="3"/>
        <v>0</v>
      </c>
      <c r="S22" s="401">
        <f t="shared" si="3"/>
        <v>0.72755093999999998</v>
      </c>
      <c r="T22" s="401">
        <f t="shared" si="3"/>
        <v>0</v>
      </c>
      <c r="U22" s="401">
        <f t="shared" si="3"/>
        <v>0</v>
      </c>
      <c r="V22" s="401">
        <f t="shared" si="3"/>
        <v>6.7454000000000006E-4</v>
      </c>
      <c r="W22" s="401">
        <f t="shared" si="3"/>
        <v>0</v>
      </c>
      <c r="X22" s="401">
        <f t="shared" si="3"/>
        <v>0</v>
      </c>
      <c r="Y22" s="401">
        <f t="shared" si="3"/>
        <v>6.0000000000000001E-3</v>
      </c>
      <c r="Z22" s="401">
        <f t="shared" si="3"/>
        <v>9.7278720000000013E-2</v>
      </c>
      <c r="AA22" s="401">
        <f t="shared" si="3"/>
        <v>0</v>
      </c>
      <c r="AB22" s="401">
        <f t="shared" si="3"/>
        <v>0</v>
      </c>
      <c r="AC22" s="401">
        <f t="shared" si="3"/>
        <v>46.763060169999989</v>
      </c>
      <c r="AD22" s="401">
        <f t="shared" si="3"/>
        <v>306.61411122000004</v>
      </c>
      <c r="AE22" s="401">
        <f t="shared" si="3"/>
        <v>0</v>
      </c>
      <c r="AF22" s="401">
        <f t="shared" si="3"/>
        <v>0</v>
      </c>
      <c r="AG22" s="401">
        <f t="shared" si="3"/>
        <v>20.940740479999999</v>
      </c>
      <c r="AH22" s="401">
        <f t="shared" si="3"/>
        <v>0</v>
      </c>
      <c r="AI22" s="401">
        <f t="shared" si="3"/>
        <v>0</v>
      </c>
      <c r="AJ22" s="401">
        <f t="shared" si="3"/>
        <v>0</v>
      </c>
      <c r="AK22" s="401">
        <f t="shared" si="3"/>
        <v>0</v>
      </c>
      <c r="AL22" s="401">
        <f t="shared" si="3"/>
        <v>19.87363088</v>
      </c>
      <c r="AM22" s="401">
        <f t="shared" si="3"/>
        <v>0</v>
      </c>
      <c r="AN22" s="401">
        <f t="shared" si="3"/>
        <v>0</v>
      </c>
      <c r="AO22" s="401">
        <f t="shared" si="3"/>
        <v>0</v>
      </c>
      <c r="AP22" s="401">
        <f t="shared" si="3"/>
        <v>0</v>
      </c>
      <c r="AQ22" s="401">
        <f t="shared" si="3"/>
        <v>286.61399999999998</v>
      </c>
      <c r="AR22" s="401">
        <f t="shared" si="3"/>
        <v>8259.8695431300002</v>
      </c>
    </row>
    <row r="23" spans="1:67" s="26" customFormat="1" ht="18" customHeight="1">
      <c r="A23" s="78"/>
      <c r="B23" s="6"/>
      <c r="C23" s="76"/>
      <c r="D23" s="111"/>
      <c r="E23" s="111"/>
      <c r="F23" s="111"/>
      <c r="G23" s="111"/>
      <c r="H23" s="111"/>
      <c r="I23" s="111"/>
      <c r="J23" s="111"/>
      <c r="K23" s="111"/>
      <c r="L23" s="111"/>
      <c r="M23" s="111"/>
      <c r="N23" s="111"/>
      <c r="O23" s="111"/>
      <c r="P23" s="111"/>
      <c r="Q23" s="111"/>
      <c r="R23" s="111"/>
      <c r="S23" s="111"/>
      <c r="T23" s="111"/>
      <c r="U23" s="111"/>
      <c r="V23" s="111"/>
      <c r="W23" s="111"/>
      <c r="X23" s="111"/>
      <c r="Y23" s="111"/>
      <c r="Z23" s="111"/>
      <c r="AA23" s="111"/>
      <c r="AB23" s="111"/>
      <c r="AC23" s="111"/>
      <c r="AD23" s="111"/>
      <c r="AE23" s="111"/>
      <c r="AF23" s="111"/>
      <c r="AG23" s="111"/>
      <c r="AH23" s="111"/>
      <c r="AI23" s="111"/>
      <c r="AJ23" s="111"/>
      <c r="AK23" s="111"/>
      <c r="AL23" s="111"/>
      <c r="AM23" s="111"/>
      <c r="AN23" s="111"/>
      <c r="AO23" s="111"/>
      <c r="AP23" s="111"/>
      <c r="AQ23" s="111"/>
      <c r="AR23" s="133"/>
      <c r="AS23" s="14"/>
      <c r="AT23" s="14"/>
      <c r="AU23" s="14"/>
      <c r="AV23" s="14"/>
      <c r="AW23" s="14"/>
      <c r="AX23" s="14"/>
    </row>
    <row r="24" spans="1:67" s="14" customFormat="1" ht="18" customHeight="1">
      <c r="A24" s="75"/>
      <c r="B24" s="76" t="s">
        <v>71</v>
      </c>
      <c r="C24" s="76"/>
      <c r="D24" s="111"/>
      <c r="E24" s="111"/>
      <c r="F24" s="111"/>
      <c r="G24" s="111"/>
      <c r="H24" s="111"/>
      <c r="I24" s="111"/>
      <c r="J24" s="111"/>
      <c r="K24" s="111"/>
      <c r="L24" s="111"/>
      <c r="M24" s="111"/>
      <c r="N24" s="111"/>
      <c r="O24" s="111"/>
      <c r="P24" s="111"/>
      <c r="Q24" s="111"/>
      <c r="R24" s="111"/>
      <c r="S24" s="111"/>
      <c r="T24" s="111"/>
      <c r="U24" s="111"/>
      <c r="V24" s="111"/>
      <c r="W24" s="111"/>
      <c r="X24" s="111"/>
      <c r="Y24" s="111"/>
      <c r="Z24" s="111"/>
      <c r="AA24" s="111"/>
      <c r="AB24" s="111"/>
      <c r="AC24" s="111"/>
      <c r="AD24" s="111"/>
      <c r="AE24" s="111"/>
      <c r="AF24" s="111"/>
      <c r="AG24" s="111"/>
      <c r="AH24" s="111"/>
      <c r="AI24" s="111"/>
      <c r="AJ24" s="111"/>
      <c r="AK24" s="111"/>
      <c r="AL24" s="111"/>
      <c r="AM24" s="111"/>
      <c r="AN24" s="111"/>
      <c r="AO24" s="111"/>
      <c r="AP24" s="111"/>
      <c r="AQ24" s="111"/>
      <c r="AR24" s="133"/>
    </row>
    <row r="25" spans="1:67" s="26" customFormat="1" ht="18" customHeight="1">
      <c r="A25" s="75"/>
      <c r="B25" s="6" t="s">
        <v>14</v>
      </c>
      <c r="C25" s="76"/>
      <c r="D25" s="401">
        <f t="shared" ref="D25:AR25" si="4">SUM(D26:D27)</f>
        <v>0</v>
      </c>
      <c r="E25" s="401">
        <f t="shared" si="4"/>
        <v>0</v>
      </c>
      <c r="F25" s="401">
        <f t="shared" si="4"/>
        <v>0</v>
      </c>
      <c r="G25" s="401">
        <f t="shared" si="4"/>
        <v>0</v>
      </c>
      <c r="H25" s="401">
        <f t="shared" si="4"/>
        <v>0</v>
      </c>
      <c r="I25" s="401">
        <f t="shared" si="4"/>
        <v>0</v>
      </c>
      <c r="J25" s="401">
        <f t="shared" si="4"/>
        <v>0</v>
      </c>
      <c r="K25" s="401">
        <f t="shared" si="4"/>
        <v>0</v>
      </c>
      <c r="L25" s="401">
        <f t="shared" si="4"/>
        <v>0</v>
      </c>
      <c r="M25" s="401">
        <f t="shared" si="4"/>
        <v>0</v>
      </c>
      <c r="N25" s="401">
        <f t="shared" si="4"/>
        <v>0</v>
      </c>
      <c r="O25" s="401">
        <f t="shared" si="4"/>
        <v>0</v>
      </c>
      <c r="P25" s="401">
        <f t="shared" si="4"/>
        <v>0</v>
      </c>
      <c r="Q25" s="401">
        <f t="shared" si="4"/>
        <v>0</v>
      </c>
      <c r="R25" s="401">
        <f t="shared" si="4"/>
        <v>0</v>
      </c>
      <c r="S25" s="401">
        <f t="shared" si="4"/>
        <v>0</v>
      </c>
      <c r="T25" s="401">
        <f t="shared" si="4"/>
        <v>0</v>
      </c>
      <c r="U25" s="401">
        <f t="shared" si="4"/>
        <v>0</v>
      </c>
      <c r="V25" s="401">
        <f t="shared" si="4"/>
        <v>0</v>
      </c>
      <c r="W25" s="401">
        <f t="shared" si="4"/>
        <v>0</v>
      </c>
      <c r="X25" s="401">
        <f t="shared" si="4"/>
        <v>0</v>
      </c>
      <c r="Y25" s="401">
        <f t="shared" si="4"/>
        <v>0</v>
      </c>
      <c r="Z25" s="401">
        <f t="shared" si="4"/>
        <v>0</v>
      </c>
      <c r="AA25" s="401">
        <f t="shared" si="4"/>
        <v>0</v>
      </c>
      <c r="AB25" s="401">
        <f t="shared" si="4"/>
        <v>0</v>
      </c>
      <c r="AC25" s="401">
        <f t="shared" si="4"/>
        <v>0</v>
      </c>
      <c r="AD25" s="401">
        <f t="shared" si="4"/>
        <v>34.524023650000004</v>
      </c>
      <c r="AE25" s="401">
        <f t="shared" si="4"/>
        <v>0</v>
      </c>
      <c r="AF25" s="401">
        <f t="shared" si="4"/>
        <v>0</v>
      </c>
      <c r="AG25" s="401">
        <f t="shared" si="4"/>
        <v>0</v>
      </c>
      <c r="AH25" s="401">
        <f t="shared" si="4"/>
        <v>0</v>
      </c>
      <c r="AI25" s="401">
        <f t="shared" si="4"/>
        <v>0</v>
      </c>
      <c r="AJ25" s="401">
        <f t="shared" si="4"/>
        <v>0</v>
      </c>
      <c r="AK25" s="401">
        <f t="shared" si="4"/>
        <v>0</v>
      </c>
      <c r="AL25" s="401">
        <f t="shared" si="4"/>
        <v>0</v>
      </c>
      <c r="AM25" s="401">
        <f t="shared" si="4"/>
        <v>0</v>
      </c>
      <c r="AN25" s="401">
        <f t="shared" si="4"/>
        <v>0</v>
      </c>
      <c r="AO25" s="401">
        <f t="shared" si="4"/>
        <v>0</v>
      </c>
      <c r="AP25" s="401">
        <f t="shared" si="4"/>
        <v>0</v>
      </c>
      <c r="AQ25" s="401">
        <f t="shared" si="4"/>
        <v>0</v>
      </c>
      <c r="AR25" s="401">
        <f t="shared" si="4"/>
        <v>40.72497868</v>
      </c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</row>
    <row r="26" spans="1:67" s="26" customFormat="1" ht="18" customHeight="1">
      <c r="A26" s="78"/>
      <c r="B26" s="80" t="s">
        <v>15</v>
      </c>
      <c r="C26" s="76"/>
      <c r="D26" s="122"/>
      <c r="E26" s="122"/>
      <c r="F26" s="122"/>
      <c r="G26" s="122"/>
      <c r="H26" s="122"/>
      <c r="I26" s="122"/>
      <c r="J26" s="122"/>
      <c r="K26" s="122"/>
      <c r="L26" s="122"/>
      <c r="M26" s="122"/>
      <c r="N26" s="122"/>
      <c r="O26" s="122"/>
      <c r="P26" s="122"/>
      <c r="Q26" s="122"/>
      <c r="R26" s="122"/>
      <c r="S26" s="122"/>
      <c r="T26" s="122"/>
      <c r="U26" s="122"/>
      <c r="V26" s="122"/>
      <c r="W26" s="122"/>
      <c r="X26" s="122"/>
      <c r="Y26" s="111"/>
      <c r="Z26" s="111"/>
      <c r="AA26" s="111"/>
      <c r="AB26" s="111"/>
      <c r="AC26" s="111"/>
      <c r="AD26" s="111"/>
      <c r="AE26" s="111"/>
      <c r="AF26" s="111"/>
      <c r="AG26" s="111"/>
      <c r="AH26" s="111"/>
      <c r="AI26" s="111"/>
      <c r="AJ26" s="111"/>
      <c r="AK26" s="111"/>
      <c r="AL26" s="111"/>
      <c r="AM26" s="111"/>
      <c r="AN26" s="111"/>
      <c r="AO26" s="111"/>
      <c r="AP26" s="111"/>
      <c r="AQ26" s="111"/>
      <c r="AR26" s="133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  <c r="BM26" s="14"/>
      <c r="BN26" s="14"/>
      <c r="BO26" s="14"/>
    </row>
    <row r="27" spans="1:67" s="26" customFormat="1" ht="18" customHeight="1">
      <c r="A27" s="79"/>
      <c r="B27" s="80" t="s">
        <v>16</v>
      </c>
      <c r="C27" s="76"/>
      <c r="D27" s="122">
        <v>0</v>
      </c>
      <c r="E27" s="122">
        <v>0</v>
      </c>
      <c r="F27" s="122">
        <v>0</v>
      </c>
      <c r="G27" s="122">
        <v>0</v>
      </c>
      <c r="H27" s="122">
        <v>0</v>
      </c>
      <c r="I27" s="122">
        <v>0</v>
      </c>
      <c r="J27" s="122">
        <v>0</v>
      </c>
      <c r="K27" s="122">
        <v>0</v>
      </c>
      <c r="L27" s="122">
        <v>0</v>
      </c>
      <c r="M27" s="122">
        <v>0</v>
      </c>
      <c r="N27" s="122">
        <v>0</v>
      </c>
      <c r="O27" s="122">
        <v>0</v>
      </c>
      <c r="P27" s="122">
        <v>0</v>
      </c>
      <c r="Q27" s="122">
        <v>0</v>
      </c>
      <c r="R27" s="122">
        <v>0</v>
      </c>
      <c r="S27" s="122">
        <v>0</v>
      </c>
      <c r="T27" s="122">
        <v>0</v>
      </c>
      <c r="U27" s="122">
        <v>0</v>
      </c>
      <c r="V27" s="122">
        <v>0</v>
      </c>
      <c r="W27" s="122">
        <v>0</v>
      </c>
      <c r="X27" s="122">
        <v>0</v>
      </c>
      <c r="Y27" s="111">
        <v>0</v>
      </c>
      <c r="Z27" s="111">
        <v>0</v>
      </c>
      <c r="AA27" s="111">
        <v>0</v>
      </c>
      <c r="AB27" s="111">
        <v>0</v>
      </c>
      <c r="AC27" s="111">
        <v>0</v>
      </c>
      <c r="AD27" s="111">
        <v>34.524023650000004</v>
      </c>
      <c r="AE27" s="111">
        <v>0</v>
      </c>
      <c r="AF27" s="111">
        <v>0</v>
      </c>
      <c r="AG27" s="111">
        <v>0</v>
      </c>
      <c r="AH27" s="111">
        <v>0</v>
      </c>
      <c r="AI27" s="111">
        <v>0</v>
      </c>
      <c r="AJ27" s="111">
        <v>0</v>
      </c>
      <c r="AK27" s="111">
        <v>0</v>
      </c>
      <c r="AL27" s="111">
        <v>0</v>
      </c>
      <c r="AM27" s="111">
        <v>0</v>
      </c>
      <c r="AN27" s="111">
        <v>0</v>
      </c>
      <c r="AO27" s="111">
        <v>0</v>
      </c>
      <c r="AP27" s="111">
        <v>0</v>
      </c>
      <c r="AQ27" s="111">
        <v>0</v>
      </c>
      <c r="AR27" s="133">
        <v>40.72497868</v>
      </c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</row>
    <row r="28" spans="1:67" s="14" customFormat="1" ht="18" customHeight="1">
      <c r="A28" s="79"/>
      <c r="B28" s="6" t="s">
        <v>17</v>
      </c>
      <c r="C28" s="76"/>
      <c r="D28" s="401">
        <f t="shared" ref="D28:AR28" si="5">SUM(D29:D30)</f>
        <v>0</v>
      </c>
      <c r="E28" s="401">
        <f t="shared" si="5"/>
        <v>0</v>
      </c>
      <c r="F28" s="401">
        <f t="shared" si="5"/>
        <v>0</v>
      </c>
      <c r="G28" s="401">
        <f t="shared" si="5"/>
        <v>0</v>
      </c>
      <c r="H28" s="401">
        <f t="shared" si="5"/>
        <v>0</v>
      </c>
      <c r="I28" s="401">
        <f t="shared" si="5"/>
        <v>0</v>
      </c>
      <c r="J28" s="401">
        <f t="shared" si="5"/>
        <v>0</v>
      </c>
      <c r="K28" s="401">
        <f t="shared" si="5"/>
        <v>0</v>
      </c>
      <c r="L28" s="401">
        <f t="shared" si="5"/>
        <v>0</v>
      </c>
      <c r="M28" s="401">
        <f t="shared" si="5"/>
        <v>0</v>
      </c>
      <c r="N28" s="401">
        <f t="shared" si="5"/>
        <v>0</v>
      </c>
      <c r="O28" s="401">
        <f t="shared" si="5"/>
        <v>0</v>
      </c>
      <c r="P28" s="401">
        <f t="shared" si="5"/>
        <v>0</v>
      </c>
      <c r="Q28" s="401">
        <f t="shared" si="5"/>
        <v>0</v>
      </c>
      <c r="R28" s="401">
        <f t="shared" si="5"/>
        <v>0</v>
      </c>
      <c r="S28" s="401">
        <f t="shared" si="5"/>
        <v>0</v>
      </c>
      <c r="T28" s="401">
        <f t="shared" si="5"/>
        <v>0</v>
      </c>
      <c r="U28" s="401">
        <f t="shared" si="5"/>
        <v>0</v>
      </c>
      <c r="V28" s="401">
        <f t="shared" si="5"/>
        <v>0</v>
      </c>
      <c r="W28" s="401">
        <f t="shared" si="5"/>
        <v>0</v>
      </c>
      <c r="X28" s="401">
        <f t="shared" si="5"/>
        <v>0</v>
      </c>
      <c r="Y28" s="401">
        <f t="shared" si="5"/>
        <v>0</v>
      </c>
      <c r="Z28" s="401">
        <f t="shared" si="5"/>
        <v>0</v>
      </c>
      <c r="AA28" s="401">
        <f t="shared" si="5"/>
        <v>0</v>
      </c>
      <c r="AB28" s="401">
        <f t="shared" si="5"/>
        <v>0</v>
      </c>
      <c r="AC28" s="401">
        <f t="shared" si="5"/>
        <v>0</v>
      </c>
      <c r="AD28" s="401">
        <f t="shared" si="5"/>
        <v>0.30599999999999999</v>
      </c>
      <c r="AE28" s="401">
        <f t="shared" si="5"/>
        <v>0</v>
      </c>
      <c r="AF28" s="401">
        <f t="shared" si="5"/>
        <v>0</v>
      </c>
      <c r="AG28" s="401">
        <f t="shared" si="5"/>
        <v>0</v>
      </c>
      <c r="AH28" s="401">
        <f t="shared" si="5"/>
        <v>0</v>
      </c>
      <c r="AI28" s="401">
        <f t="shared" si="5"/>
        <v>0</v>
      </c>
      <c r="AJ28" s="401">
        <f t="shared" si="5"/>
        <v>0</v>
      </c>
      <c r="AK28" s="401">
        <f t="shared" si="5"/>
        <v>0</v>
      </c>
      <c r="AL28" s="401">
        <f t="shared" si="5"/>
        <v>0</v>
      </c>
      <c r="AM28" s="401">
        <f t="shared" si="5"/>
        <v>0</v>
      </c>
      <c r="AN28" s="401">
        <f t="shared" si="5"/>
        <v>0</v>
      </c>
      <c r="AO28" s="401">
        <f t="shared" si="5"/>
        <v>0</v>
      </c>
      <c r="AP28" s="401">
        <f t="shared" si="5"/>
        <v>0</v>
      </c>
      <c r="AQ28" s="401">
        <f t="shared" si="5"/>
        <v>0</v>
      </c>
      <c r="AR28" s="401">
        <f t="shared" si="5"/>
        <v>53.180385939999994</v>
      </c>
    </row>
    <row r="29" spans="1:67" s="26" customFormat="1" ht="18" customHeight="1">
      <c r="A29" s="78"/>
      <c r="B29" s="80" t="s">
        <v>15</v>
      </c>
      <c r="C29" s="76"/>
      <c r="D29" s="122"/>
      <c r="E29" s="122"/>
      <c r="F29" s="122"/>
      <c r="G29" s="122"/>
      <c r="H29" s="122"/>
      <c r="I29" s="122"/>
      <c r="J29" s="122"/>
      <c r="K29" s="122"/>
      <c r="L29" s="122"/>
      <c r="M29" s="122"/>
      <c r="N29" s="122"/>
      <c r="O29" s="122"/>
      <c r="P29" s="122"/>
      <c r="Q29" s="122"/>
      <c r="R29" s="122"/>
      <c r="S29" s="122"/>
      <c r="T29" s="122"/>
      <c r="U29" s="122"/>
      <c r="V29" s="122"/>
      <c r="W29" s="122"/>
      <c r="X29" s="122"/>
      <c r="Y29" s="111"/>
      <c r="Z29" s="111"/>
      <c r="AA29" s="111"/>
      <c r="AB29" s="111"/>
      <c r="AC29" s="111"/>
      <c r="AD29" s="111"/>
      <c r="AE29" s="111"/>
      <c r="AF29" s="111"/>
      <c r="AG29" s="111"/>
      <c r="AH29" s="111"/>
      <c r="AI29" s="111"/>
      <c r="AJ29" s="111"/>
      <c r="AK29" s="111"/>
      <c r="AL29" s="111"/>
      <c r="AM29" s="111"/>
      <c r="AN29" s="111"/>
      <c r="AO29" s="111"/>
      <c r="AP29" s="111"/>
      <c r="AQ29" s="111"/>
      <c r="AR29" s="133"/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  <c r="BF29" s="14"/>
      <c r="BG29" s="14"/>
      <c r="BH29" s="14"/>
      <c r="BI29" s="14"/>
      <c r="BJ29" s="14"/>
      <c r="BK29" s="14"/>
    </row>
    <row r="30" spans="1:67" s="26" customFormat="1" ht="18" customHeight="1">
      <c r="A30" s="79"/>
      <c r="B30" s="80" t="s">
        <v>16</v>
      </c>
      <c r="C30" s="76"/>
      <c r="D30" s="122">
        <v>0</v>
      </c>
      <c r="E30" s="122">
        <v>0</v>
      </c>
      <c r="F30" s="122">
        <v>0</v>
      </c>
      <c r="G30" s="122">
        <v>0</v>
      </c>
      <c r="H30" s="122">
        <v>0</v>
      </c>
      <c r="I30" s="122">
        <v>0</v>
      </c>
      <c r="J30" s="122">
        <v>0</v>
      </c>
      <c r="K30" s="122">
        <v>0</v>
      </c>
      <c r="L30" s="122">
        <v>0</v>
      </c>
      <c r="M30" s="122">
        <v>0</v>
      </c>
      <c r="N30" s="122">
        <v>0</v>
      </c>
      <c r="O30" s="122">
        <v>0</v>
      </c>
      <c r="P30" s="122">
        <v>0</v>
      </c>
      <c r="Q30" s="122">
        <v>0</v>
      </c>
      <c r="R30" s="122">
        <v>0</v>
      </c>
      <c r="S30" s="122">
        <v>0</v>
      </c>
      <c r="T30" s="122">
        <v>0</v>
      </c>
      <c r="U30" s="122">
        <v>0</v>
      </c>
      <c r="V30" s="122">
        <v>0</v>
      </c>
      <c r="W30" s="122">
        <v>0</v>
      </c>
      <c r="X30" s="122">
        <v>0</v>
      </c>
      <c r="Y30" s="111">
        <v>0</v>
      </c>
      <c r="Z30" s="111">
        <v>0</v>
      </c>
      <c r="AA30" s="111">
        <v>0</v>
      </c>
      <c r="AB30" s="111">
        <v>0</v>
      </c>
      <c r="AC30" s="111">
        <v>0</v>
      </c>
      <c r="AD30" s="111">
        <v>0.30599999999999999</v>
      </c>
      <c r="AE30" s="111">
        <v>0</v>
      </c>
      <c r="AF30" s="111">
        <v>0</v>
      </c>
      <c r="AG30" s="111">
        <v>0</v>
      </c>
      <c r="AH30" s="111">
        <v>0</v>
      </c>
      <c r="AI30" s="111">
        <v>0</v>
      </c>
      <c r="AJ30" s="111">
        <v>0</v>
      </c>
      <c r="AK30" s="111">
        <v>0</v>
      </c>
      <c r="AL30" s="111">
        <v>0</v>
      </c>
      <c r="AM30" s="111">
        <v>0</v>
      </c>
      <c r="AN30" s="111">
        <v>0</v>
      </c>
      <c r="AO30" s="111">
        <v>0</v>
      </c>
      <c r="AP30" s="111">
        <v>0</v>
      </c>
      <c r="AQ30" s="111">
        <v>0</v>
      </c>
      <c r="AR30" s="133">
        <v>53.180385939999994</v>
      </c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  <c r="BF30" s="14"/>
      <c r="BG30" s="14"/>
      <c r="BH30" s="14"/>
      <c r="BI30" s="14"/>
      <c r="BJ30" s="14"/>
      <c r="BK30" s="14"/>
    </row>
    <row r="31" spans="1:67" s="26" customFormat="1" ht="18" customHeight="1">
      <c r="A31" s="79"/>
      <c r="B31" s="6" t="s">
        <v>18</v>
      </c>
      <c r="C31" s="76"/>
      <c r="D31" s="401">
        <f t="shared" ref="D31:AR31" si="6">SUM(D32:D33)</f>
        <v>0</v>
      </c>
      <c r="E31" s="401">
        <f t="shared" si="6"/>
        <v>0</v>
      </c>
      <c r="F31" s="401">
        <f t="shared" si="6"/>
        <v>0</v>
      </c>
      <c r="G31" s="401">
        <f t="shared" si="6"/>
        <v>0</v>
      </c>
      <c r="H31" s="401">
        <f t="shared" si="6"/>
        <v>0</v>
      </c>
      <c r="I31" s="401">
        <f t="shared" si="6"/>
        <v>0</v>
      </c>
      <c r="J31" s="401">
        <f t="shared" si="6"/>
        <v>0</v>
      </c>
      <c r="K31" s="401">
        <f t="shared" si="6"/>
        <v>0</v>
      </c>
      <c r="L31" s="401">
        <f t="shared" si="6"/>
        <v>0</v>
      </c>
      <c r="M31" s="401">
        <f t="shared" si="6"/>
        <v>0</v>
      </c>
      <c r="N31" s="401">
        <f t="shared" si="6"/>
        <v>0</v>
      </c>
      <c r="O31" s="401">
        <f t="shared" si="6"/>
        <v>0</v>
      </c>
      <c r="P31" s="401">
        <f t="shared" si="6"/>
        <v>0</v>
      </c>
      <c r="Q31" s="401">
        <f t="shared" si="6"/>
        <v>0</v>
      </c>
      <c r="R31" s="401">
        <f t="shared" si="6"/>
        <v>0</v>
      </c>
      <c r="S31" s="401">
        <f t="shared" si="6"/>
        <v>0</v>
      </c>
      <c r="T31" s="401">
        <f t="shared" si="6"/>
        <v>0</v>
      </c>
      <c r="U31" s="401">
        <f t="shared" si="6"/>
        <v>0</v>
      </c>
      <c r="V31" s="401">
        <f t="shared" si="6"/>
        <v>0</v>
      </c>
      <c r="W31" s="401">
        <f t="shared" si="6"/>
        <v>0</v>
      </c>
      <c r="X31" s="401">
        <f t="shared" si="6"/>
        <v>0</v>
      </c>
      <c r="Y31" s="401">
        <f t="shared" si="6"/>
        <v>0</v>
      </c>
      <c r="Z31" s="401">
        <f t="shared" si="6"/>
        <v>0</v>
      </c>
      <c r="AA31" s="401">
        <f t="shared" si="6"/>
        <v>0</v>
      </c>
      <c r="AB31" s="401">
        <f t="shared" si="6"/>
        <v>0</v>
      </c>
      <c r="AC31" s="401">
        <f t="shared" si="6"/>
        <v>0</v>
      </c>
      <c r="AD31" s="401">
        <f t="shared" si="6"/>
        <v>0.39</v>
      </c>
      <c r="AE31" s="401">
        <f t="shared" si="6"/>
        <v>0</v>
      </c>
      <c r="AF31" s="401">
        <f t="shared" si="6"/>
        <v>0</v>
      </c>
      <c r="AG31" s="401">
        <f t="shared" si="6"/>
        <v>2.7871073000000002</v>
      </c>
      <c r="AH31" s="401">
        <f t="shared" si="6"/>
        <v>0</v>
      </c>
      <c r="AI31" s="401">
        <f t="shared" si="6"/>
        <v>0</v>
      </c>
      <c r="AJ31" s="401">
        <f t="shared" si="6"/>
        <v>0</v>
      </c>
      <c r="AK31" s="401">
        <f t="shared" si="6"/>
        <v>0</v>
      </c>
      <c r="AL31" s="401">
        <f t="shared" si="6"/>
        <v>0</v>
      </c>
      <c r="AM31" s="401">
        <f t="shared" si="6"/>
        <v>0</v>
      </c>
      <c r="AN31" s="401">
        <f t="shared" si="6"/>
        <v>0</v>
      </c>
      <c r="AO31" s="401">
        <f t="shared" si="6"/>
        <v>0</v>
      </c>
      <c r="AP31" s="401">
        <f t="shared" si="6"/>
        <v>0</v>
      </c>
      <c r="AQ31" s="401">
        <f t="shared" si="6"/>
        <v>0</v>
      </c>
      <c r="AR31" s="401">
        <f t="shared" si="6"/>
        <v>0</v>
      </c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</row>
    <row r="32" spans="1:67" s="26" customFormat="1" ht="18" customHeight="1">
      <c r="A32" s="78"/>
      <c r="B32" s="80" t="s">
        <v>15</v>
      </c>
      <c r="C32" s="76"/>
      <c r="D32" s="122">
        <v>0</v>
      </c>
      <c r="E32" s="122">
        <v>0</v>
      </c>
      <c r="F32" s="122">
        <v>0</v>
      </c>
      <c r="G32" s="122">
        <v>0</v>
      </c>
      <c r="H32" s="122">
        <v>0</v>
      </c>
      <c r="I32" s="122">
        <v>0</v>
      </c>
      <c r="J32" s="122">
        <v>0</v>
      </c>
      <c r="K32" s="122">
        <v>0</v>
      </c>
      <c r="L32" s="122">
        <v>0</v>
      </c>
      <c r="M32" s="122">
        <v>0</v>
      </c>
      <c r="N32" s="122">
        <v>0</v>
      </c>
      <c r="O32" s="122">
        <v>0</v>
      </c>
      <c r="P32" s="122">
        <v>0</v>
      </c>
      <c r="Q32" s="122">
        <v>0</v>
      </c>
      <c r="R32" s="122">
        <v>0</v>
      </c>
      <c r="S32" s="122">
        <v>0</v>
      </c>
      <c r="T32" s="122">
        <v>0</v>
      </c>
      <c r="U32" s="122">
        <v>0</v>
      </c>
      <c r="V32" s="122">
        <v>0</v>
      </c>
      <c r="W32" s="122">
        <v>0</v>
      </c>
      <c r="X32" s="122">
        <v>0</v>
      </c>
      <c r="Y32" s="111">
        <v>0</v>
      </c>
      <c r="Z32" s="111">
        <v>0</v>
      </c>
      <c r="AA32" s="111">
        <v>0</v>
      </c>
      <c r="AB32" s="111">
        <v>0</v>
      </c>
      <c r="AC32" s="111">
        <v>0</v>
      </c>
      <c r="AD32" s="111">
        <v>0</v>
      </c>
      <c r="AE32" s="111">
        <v>0</v>
      </c>
      <c r="AF32" s="111">
        <v>0</v>
      </c>
      <c r="AG32" s="111">
        <v>2.7871073000000002</v>
      </c>
      <c r="AH32" s="111">
        <v>0</v>
      </c>
      <c r="AI32" s="111">
        <v>0</v>
      </c>
      <c r="AJ32" s="111">
        <v>0</v>
      </c>
      <c r="AK32" s="111">
        <v>0</v>
      </c>
      <c r="AL32" s="111">
        <v>0</v>
      </c>
      <c r="AM32" s="111">
        <v>0</v>
      </c>
      <c r="AN32" s="111">
        <v>0</v>
      </c>
      <c r="AO32" s="111">
        <v>0</v>
      </c>
      <c r="AP32" s="111">
        <v>0</v>
      </c>
      <c r="AQ32" s="111">
        <v>0</v>
      </c>
      <c r="AR32" s="133">
        <v>0</v>
      </c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</row>
    <row r="33" spans="1:56" s="14" customFormat="1" ht="18" customHeight="1">
      <c r="A33" s="79"/>
      <c r="B33" s="80" t="s">
        <v>16</v>
      </c>
      <c r="C33" s="76"/>
      <c r="D33" s="122">
        <v>0</v>
      </c>
      <c r="E33" s="122">
        <v>0</v>
      </c>
      <c r="F33" s="122">
        <v>0</v>
      </c>
      <c r="G33" s="122">
        <v>0</v>
      </c>
      <c r="H33" s="122">
        <v>0</v>
      </c>
      <c r="I33" s="122">
        <v>0</v>
      </c>
      <c r="J33" s="122">
        <v>0</v>
      </c>
      <c r="K33" s="122">
        <v>0</v>
      </c>
      <c r="L33" s="122">
        <v>0</v>
      </c>
      <c r="M33" s="122">
        <v>0</v>
      </c>
      <c r="N33" s="122">
        <v>0</v>
      </c>
      <c r="O33" s="122">
        <v>0</v>
      </c>
      <c r="P33" s="122">
        <v>0</v>
      </c>
      <c r="Q33" s="122">
        <v>0</v>
      </c>
      <c r="R33" s="122">
        <v>0</v>
      </c>
      <c r="S33" s="122">
        <v>0</v>
      </c>
      <c r="T33" s="122">
        <v>0</v>
      </c>
      <c r="U33" s="122">
        <v>0</v>
      </c>
      <c r="V33" s="122">
        <v>0</v>
      </c>
      <c r="W33" s="122">
        <v>0</v>
      </c>
      <c r="X33" s="122">
        <v>0</v>
      </c>
      <c r="Y33" s="111">
        <v>0</v>
      </c>
      <c r="Z33" s="111">
        <v>0</v>
      </c>
      <c r="AA33" s="111">
        <v>0</v>
      </c>
      <c r="AB33" s="111">
        <v>0</v>
      </c>
      <c r="AC33" s="111">
        <v>0</v>
      </c>
      <c r="AD33" s="111">
        <v>0.39</v>
      </c>
      <c r="AE33" s="111">
        <v>0</v>
      </c>
      <c r="AF33" s="111">
        <v>0</v>
      </c>
      <c r="AG33" s="111">
        <v>0</v>
      </c>
      <c r="AH33" s="111">
        <v>0</v>
      </c>
      <c r="AI33" s="111">
        <v>0</v>
      </c>
      <c r="AJ33" s="111">
        <v>0</v>
      </c>
      <c r="AK33" s="111">
        <v>0</v>
      </c>
      <c r="AL33" s="111">
        <v>0</v>
      </c>
      <c r="AM33" s="111">
        <v>0</v>
      </c>
      <c r="AN33" s="111">
        <v>0</v>
      </c>
      <c r="AO33" s="111">
        <v>0</v>
      </c>
      <c r="AP33" s="111">
        <v>0</v>
      </c>
      <c r="AQ33" s="111">
        <v>0</v>
      </c>
      <c r="AR33" s="133">
        <v>0</v>
      </c>
    </row>
    <row r="34" spans="1:56" s="14" customFormat="1" ht="18" customHeight="1">
      <c r="A34" s="79"/>
      <c r="B34" s="6" t="s">
        <v>19</v>
      </c>
      <c r="C34" s="76"/>
      <c r="D34" s="401">
        <f>D31+D28+D25</f>
        <v>0</v>
      </c>
      <c r="E34" s="401">
        <f t="shared" ref="E34:AR34" si="7">E31+E28+E25</f>
        <v>0</v>
      </c>
      <c r="F34" s="401">
        <f t="shared" si="7"/>
        <v>0</v>
      </c>
      <c r="G34" s="401">
        <f t="shared" si="7"/>
        <v>0</v>
      </c>
      <c r="H34" s="401">
        <f t="shared" si="7"/>
        <v>0</v>
      </c>
      <c r="I34" s="401">
        <f t="shared" si="7"/>
        <v>0</v>
      </c>
      <c r="J34" s="401">
        <f t="shared" si="7"/>
        <v>0</v>
      </c>
      <c r="K34" s="401">
        <f t="shared" si="7"/>
        <v>0</v>
      </c>
      <c r="L34" s="401">
        <f t="shared" si="7"/>
        <v>0</v>
      </c>
      <c r="M34" s="401">
        <f t="shared" si="7"/>
        <v>0</v>
      </c>
      <c r="N34" s="401">
        <f t="shared" si="7"/>
        <v>0</v>
      </c>
      <c r="O34" s="401">
        <f t="shared" si="7"/>
        <v>0</v>
      </c>
      <c r="P34" s="401">
        <f t="shared" si="7"/>
        <v>0</v>
      </c>
      <c r="Q34" s="401">
        <f t="shared" si="7"/>
        <v>0</v>
      </c>
      <c r="R34" s="401">
        <f t="shared" si="7"/>
        <v>0</v>
      </c>
      <c r="S34" s="401">
        <f t="shared" si="7"/>
        <v>0</v>
      </c>
      <c r="T34" s="401">
        <f t="shared" si="7"/>
        <v>0</v>
      </c>
      <c r="U34" s="401">
        <f t="shared" si="7"/>
        <v>0</v>
      </c>
      <c r="V34" s="401">
        <f t="shared" si="7"/>
        <v>0</v>
      </c>
      <c r="W34" s="401">
        <f t="shared" si="7"/>
        <v>0</v>
      </c>
      <c r="X34" s="401">
        <f t="shared" si="7"/>
        <v>0</v>
      </c>
      <c r="Y34" s="401">
        <f t="shared" si="7"/>
        <v>0</v>
      </c>
      <c r="Z34" s="401">
        <f t="shared" si="7"/>
        <v>0</v>
      </c>
      <c r="AA34" s="401">
        <f t="shared" si="7"/>
        <v>0</v>
      </c>
      <c r="AB34" s="401">
        <f t="shared" si="7"/>
        <v>0</v>
      </c>
      <c r="AC34" s="401">
        <f t="shared" si="7"/>
        <v>0</v>
      </c>
      <c r="AD34" s="401">
        <f t="shared" si="7"/>
        <v>35.220023650000002</v>
      </c>
      <c r="AE34" s="401">
        <f t="shared" si="7"/>
        <v>0</v>
      </c>
      <c r="AF34" s="401">
        <f t="shared" si="7"/>
        <v>0</v>
      </c>
      <c r="AG34" s="401">
        <f t="shared" si="7"/>
        <v>2.7871073000000002</v>
      </c>
      <c r="AH34" s="401">
        <f t="shared" si="7"/>
        <v>0</v>
      </c>
      <c r="AI34" s="401">
        <f t="shared" si="7"/>
        <v>0</v>
      </c>
      <c r="AJ34" s="401">
        <f t="shared" si="7"/>
        <v>0</v>
      </c>
      <c r="AK34" s="401">
        <f t="shared" si="7"/>
        <v>0</v>
      </c>
      <c r="AL34" s="401">
        <f t="shared" si="7"/>
        <v>0</v>
      </c>
      <c r="AM34" s="401">
        <f t="shared" si="7"/>
        <v>0</v>
      </c>
      <c r="AN34" s="401">
        <f t="shared" si="7"/>
        <v>0</v>
      </c>
      <c r="AO34" s="401">
        <f t="shared" si="7"/>
        <v>0</v>
      </c>
      <c r="AP34" s="401">
        <f t="shared" si="7"/>
        <v>0</v>
      </c>
      <c r="AQ34" s="401">
        <f t="shared" si="7"/>
        <v>0</v>
      </c>
      <c r="AR34" s="401">
        <f t="shared" si="7"/>
        <v>93.90536462</v>
      </c>
      <c r="AS34" s="26"/>
    </row>
    <row r="35" spans="1:56" s="14" customFormat="1" ht="18" customHeight="1">
      <c r="A35" s="78"/>
      <c r="B35" s="81" t="s">
        <v>20</v>
      </c>
      <c r="C35" s="76"/>
      <c r="D35" s="111">
        <v>0</v>
      </c>
      <c r="E35" s="111"/>
      <c r="F35" s="111"/>
      <c r="G35" s="111"/>
      <c r="H35" s="111"/>
      <c r="I35" s="111"/>
      <c r="J35" s="111"/>
      <c r="K35" s="111"/>
      <c r="L35" s="111"/>
      <c r="M35" s="111"/>
      <c r="N35" s="111"/>
      <c r="O35" s="111"/>
      <c r="P35" s="111"/>
      <c r="Q35" s="111"/>
      <c r="R35" s="111"/>
      <c r="S35" s="111"/>
      <c r="T35" s="111"/>
      <c r="U35" s="111"/>
      <c r="V35" s="111"/>
      <c r="W35" s="111"/>
      <c r="X35" s="111"/>
      <c r="Y35" s="111"/>
      <c r="Z35" s="111"/>
      <c r="AA35" s="111"/>
      <c r="AB35" s="111"/>
      <c r="AC35" s="111"/>
      <c r="AD35" s="111"/>
      <c r="AE35" s="111"/>
      <c r="AF35" s="111"/>
      <c r="AG35" s="111"/>
      <c r="AH35" s="111"/>
      <c r="AI35" s="111"/>
      <c r="AJ35" s="111"/>
      <c r="AK35" s="111"/>
      <c r="AL35" s="111"/>
      <c r="AM35" s="111"/>
      <c r="AN35" s="111"/>
      <c r="AO35" s="111"/>
      <c r="AP35" s="111"/>
      <c r="AQ35" s="111"/>
      <c r="AR35" s="133"/>
    </row>
    <row r="36" spans="1:56" s="14" customFormat="1" ht="18" customHeight="1">
      <c r="A36" s="78"/>
      <c r="B36" s="6" t="s">
        <v>21</v>
      </c>
      <c r="C36" s="76"/>
      <c r="D36" s="112">
        <v>0</v>
      </c>
      <c r="E36" s="112">
        <v>0</v>
      </c>
      <c r="F36" s="112">
        <v>0</v>
      </c>
      <c r="G36" s="112">
        <v>0</v>
      </c>
      <c r="H36" s="112">
        <v>0</v>
      </c>
      <c r="I36" s="112">
        <v>0</v>
      </c>
      <c r="J36" s="112">
        <v>0</v>
      </c>
      <c r="K36" s="112">
        <v>0</v>
      </c>
      <c r="L36" s="112">
        <v>0</v>
      </c>
      <c r="M36" s="112">
        <v>0</v>
      </c>
      <c r="N36" s="112">
        <v>0</v>
      </c>
      <c r="O36" s="112">
        <v>0</v>
      </c>
      <c r="P36" s="112">
        <v>0</v>
      </c>
      <c r="Q36" s="112">
        <v>0</v>
      </c>
      <c r="R36" s="112">
        <v>0</v>
      </c>
      <c r="S36" s="112">
        <v>0</v>
      </c>
      <c r="T36" s="112">
        <v>0</v>
      </c>
      <c r="U36" s="112">
        <v>0</v>
      </c>
      <c r="V36" s="112">
        <v>0</v>
      </c>
      <c r="W36" s="112">
        <v>0</v>
      </c>
      <c r="X36" s="112">
        <v>0</v>
      </c>
      <c r="Y36" s="112">
        <v>0</v>
      </c>
      <c r="Z36" s="112">
        <v>0</v>
      </c>
      <c r="AA36" s="112">
        <v>0</v>
      </c>
      <c r="AB36" s="112">
        <v>0</v>
      </c>
      <c r="AC36" s="112">
        <v>0</v>
      </c>
      <c r="AD36" s="112">
        <v>35.220023650000002</v>
      </c>
      <c r="AE36" s="112">
        <v>0</v>
      </c>
      <c r="AF36" s="112">
        <v>0</v>
      </c>
      <c r="AG36" s="112">
        <v>0</v>
      </c>
      <c r="AH36" s="112">
        <v>0</v>
      </c>
      <c r="AI36" s="112">
        <v>0</v>
      </c>
      <c r="AJ36" s="112">
        <v>0</v>
      </c>
      <c r="AK36" s="112">
        <v>0</v>
      </c>
      <c r="AL36" s="112">
        <v>0</v>
      </c>
      <c r="AM36" s="112">
        <v>0</v>
      </c>
      <c r="AN36" s="112">
        <v>0</v>
      </c>
      <c r="AO36" s="112">
        <v>0</v>
      </c>
      <c r="AP36" s="112">
        <v>0</v>
      </c>
      <c r="AQ36" s="112">
        <v>0</v>
      </c>
      <c r="AR36" s="133">
        <v>3.7065298000000002</v>
      </c>
      <c r="AS36" s="127"/>
      <c r="AX36" s="26"/>
      <c r="AY36" s="26"/>
      <c r="AZ36" s="26"/>
      <c r="BA36" s="26"/>
      <c r="BB36" s="26"/>
      <c r="BC36" s="26"/>
      <c r="BD36" s="26"/>
    </row>
    <row r="37" spans="1:56" s="14" customFormat="1" ht="18" customHeight="1">
      <c r="A37" s="75"/>
      <c r="B37" s="6" t="s">
        <v>22</v>
      </c>
      <c r="C37" s="76"/>
      <c r="D37" s="112">
        <v>0</v>
      </c>
      <c r="E37" s="112">
        <v>0</v>
      </c>
      <c r="F37" s="112">
        <v>0</v>
      </c>
      <c r="G37" s="112">
        <v>0</v>
      </c>
      <c r="H37" s="112">
        <v>0</v>
      </c>
      <c r="I37" s="112">
        <v>0</v>
      </c>
      <c r="J37" s="112">
        <v>0</v>
      </c>
      <c r="K37" s="112">
        <v>0</v>
      </c>
      <c r="L37" s="112">
        <v>0</v>
      </c>
      <c r="M37" s="112">
        <v>0</v>
      </c>
      <c r="N37" s="112">
        <v>0</v>
      </c>
      <c r="O37" s="112">
        <v>0</v>
      </c>
      <c r="P37" s="112">
        <v>0</v>
      </c>
      <c r="Q37" s="112">
        <v>0</v>
      </c>
      <c r="R37" s="112">
        <v>0</v>
      </c>
      <c r="S37" s="112">
        <v>0</v>
      </c>
      <c r="T37" s="112">
        <v>0</v>
      </c>
      <c r="U37" s="112">
        <v>0</v>
      </c>
      <c r="V37" s="112">
        <v>0</v>
      </c>
      <c r="W37" s="112">
        <v>0</v>
      </c>
      <c r="X37" s="112">
        <v>0</v>
      </c>
      <c r="Y37" s="112">
        <v>0</v>
      </c>
      <c r="Z37" s="112">
        <v>0</v>
      </c>
      <c r="AA37" s="112">
        <v>0</v>
      </c>
      <c r="AB37" s="112">
        <v>0</v>
      </c>
      <c r="AC37" s="112">
        <v>0</v>
      </c>
      <c r="AD37" s="112">
        <v>0</v>
      </c>
      <c r="AE37" s="112">
        <v>0</v>
      </c>
      <c r="AF37" s="112">
        <v>0</v>
      </c>
      <c r="AG37" s="112">
        <v>2.7871073000000002</v>
      </c>
      <c r="AH37" s="112">
        <v>0</v>
      </c>
      <c r="AI37" s="112">
        <v>0</v>
      </c>
      <c r="AJ37" s="112">
        <v>0</v>
      </c>
      <c r="AK37" s="112">
        <v>0</v>
      </c>
      <c r="AL37" s="112">
        <v>0</v>
      </c>
      <c r="AM37" s="112">
        <v>0</v>
      </c>
      <c r="AN37" s="112">
        <v>0</v>
      </c>
      <c r="AO37" s="112">
        <v>0</v>
      </c>
      <c r="AP37" s="112">
        <v>0</v>
      </c>
      <c r="AQ37" s="112">
        <v>0</v>
      </c>
      <c r="AR37" s="133">
        <v>90.198834820000002</v>
      </c>
    </row>
    <row r="38" spans="1:56" s="14" customFormat="1" ht="18" customHeight="1">
      <c r="A38" s="78"/>
      <c r="B38" s="6" t="s">
        <v>23</v>
      </c>
      <c r="C38" s="76"/>
      <c r="D38" s="112"/>
      <c r="E38" s="112"/>
      <c r="F38" s="112"/>
      <c r="G38" s="112"/>
      <c r="H38" s="112"/>
      <c r="I38" s="112"/>
      <c r="J38" s="112"/>
      <c r="K38" s="112"/>
      <c r="L38" s="112"/>
      <c r="M38" s="112"/>
      <c r="N38" s="112"/>
      <c r="O38" s="112"/>
      <c r="P38" s="112"/>
      <c r="Q38" s="112"/>
      <c r="R38" s="112"/>
      <c r="S38" s="112"/>
      <c r="T38" s="112"/>
      <c r="U38" s="112"/>
      <c r="V38" s="112"/>
      <c r="W38" s="112"/>
      <c r="X38" s="112"/>
      <c r="Y38" s="112"/>
      <c r="Z38" s="112"/>
      <c r="AA38" s="112"/>
      <c r="AB38" s="112"/>
      <c r="AC38" s="112"/>
      <c r="AD38" s="112"/>
      <c r="AE38" s="112"/>
      <c r="AF38" s="112"/>
      <c r="AG38" s="112"/>
      <c r="AH38" s="112"/>
      <c r="AI38" s="112"/>
      <c r="AJ38" s="112"/>
      <c r="AK38" s="112"/>
      <c r="AL38" s="112"/>
      <c r="AM38" s="112"/>
      <c r="AN38" s="112"/>
      <c r="AO38" s="112"/>
      <c r="AP38" s="112"/>
      <c r="AQ38" s="112"/>
      <c r="AR38" s="133"/>
    </row>
    <row r="39" spans="1:56" s="14" customFormat="1" ht="18" customHeight="1">
      <c r="A39" s="79"/>
      <c r="B39" s="6"/>
      <c r="C39" s="106"/>
      <c r="D39" s="111"/>
      <c r="E39" s="111"/>
      <c r="F39" s="111"/>
      <c r="G39" s="111"/>
      <c r="H39" s="111"/>
      <c r="I39" s="111"/>
      <c r="J39" s="111"/>
      <c r="K39" s="111"/>
      <c r="L39" s="111"/>
      <c r="M39" s="111"/>
      <c r="N39" s="111"/>
      <c r="O39" s="111"/>
      <c r="P39" s="111"/>
      <c r="Q39" s="111"/>
      <c r="R39" s="111"/>
      <c r="S39" s="111"/>
      <c r="T39" s="111"/>
      <c r="U39" s="111"/>
      <c r="V39" s="111"/>
      <c r="W39" s="111"/>
      <c r="X39" s="111"/>
      <c r="Y39" s="111"/>
      <c r="Z39" s="111"/>
      <c r="AA39" s="111"/>
      <c r="AB39" s="111"/>
      <c r="AC39" s="111"/>
      <c r="AD39" s="111"/>
      <c r="AE39" s="111"/>
      <c r="AF39" s="111"/>
      <c r="AG39" s="111"/>
      <c r="AH39" s="111"/>
      <c r="AI39" s="111"/>
      <c r="AJ39" s="111"/>
      <c r="AK39" s="111"/>
      <c r="AL39" s="111"/>
      <c r="AM39" s="111"/>
      <c r="AN39" s="111"/>
      <c r="AO39" s="111"/>
      <c r="AP39" s="111"/>
      <c r="AQ39" s="111"/>
      <c r="AR39" s="133"/>
    </row>
    <row r="40" spans="1:56" s="14" customFormat="1" ht="18" customHeight="1">
      <c r="A40" s="79"/>
      <c r="B40" s="76" t="s">
        <v>70</v>
      </c>
      <c r="C40" s="106"/>
      <c r="D40" s="111"/>
      <c r="E40" s="111"/>
      <c r="F40" s="111"/>
      <c r="G40" s="111"/>
      <c r="H40" s="111"/>
      <c r="I40" s="111"/>
      <c r="J40" s="111"/>
      <c r="K40" s="111"/>
      <c r="L40" s="111"/>
      <c r="M40" s="111"/>
      <c r="N40" s="111"/>
      <c r="O40" s="111"/>
      <c r="P40" s="111"/>
      <c r="Q40" s="111"/>
      <c r="R40" s="111"/>
      <c r="S40" s="111"/>
      <c r="T40" s="111"/>
      <c r="U40" s="111"/>
      <c r="V40" s="111"/>
      <c r="W40" s="111"/>
      <c r="X40" s="111"/>
      <c r="Y40" s="111"/>
      <c r="Z40" s="111"/>
      <c r="AA40" s="111"/>
      <c r="AB40" s="111"/>
      <c r="AC40" s="111"/>
      <c r="AD40" s="111"/>
      <c r="AE40" s="111"/>
      <c r="AF40" s="111"/>
      <c r="AG40" s="111"/>
      <c r="AH40" s="111"/>
      <c r="AI40" s="111"/>
      <c r="AJ40" s="111"/>
      <c r="AK40" s="111"/>
      <c r="AL40" s="111"/>
      <c r="AM40" s="111"/>
      <c r="AN40" s="111"/>
      <c r="AO40" s="111"/>
      <c r="AP40" s="111"/>
      <c r="AQ40" s="111"/>
      <c r="AR40" s="133"/>
    </row>
    <row r="41" spans="1:56" s="14" customFormat="1" ht="18" customHeight="1">
      <c r="A41" s="78"/>
      <c r="B41" s="6" t="s">
        <v>14</v>
      </c>
      <c r="C41" s="76"/>
      <c r="D41" s="401">
        <f t="shared" ref="D41:AR41" si="8">SUM(D42:D43)</f>
        <v>0</v>
      </c>
      <c r="E41" s="401">
        <f t="shared" si="8"/>
        <v>0</v>
      </c>
      <c r="F41" s="401">
        <f t="shared" si="8"/>
        <v>0</v>
      </c>
      <c r="G41" s="401">
        <f t="shared" si="8"/>
        <v>0</v>
      </c>
      <c r="H41" s="401">
        <f t="shared" si="8"/>
        <v>0</v>
      </c>
      <c r="I41" s="401">
        <f t="shared" si="8"/>
        <v>0</v>
      </c>
      <c r="J41" s="401">
        <f t="shared" si="8"/>
        <v>0</v>
      </c>
      <c r="K41" s="401">
        <f t="shared" si="8"/>
        <v>0</v>
      </c>
      <c r="L41" s="401">
        <f t="shared" si="8"/>
        <v>0</v>
      </c>
      <c r="M41" s="401">
        <f t="shared" si="8"/>
        <v>0</v>
      </c>
      <c r="N41" s="401">
        <f t="shared" si="8"/>
        <v>0</v>
      </c>
      <c r="O41" s="401">
        <f t="shared" si="8"/>
        <v>1.1935164600000001</v>
      </c>
      <c r="P41" s="401">
        <f t="shared" si="8"/>
        <v>0</v>
      </c>
      <c r="Q41" s="401">
        <f t="shared" si="8"/>
        <v>0</v>
      </c>
      <c r="R41" s="401">
        <f t="shared" si="8"/>
        <v>0</v>
      </c>
      <c r="S41" s="401">
        <f t="shared" si="8"/>
        <v>0</v>
      </c>
      <c r="T41" s="401">
        <f t="shared" si="8"/>
        <v>0</v>
      </c>
      <c r="U41" s="401">
        <f t="shared" si="8"/>
        <v>0</v>
      </c>
      <c r="V41" s="401">
        <f t="shared" si="8"/>
        <v>0</v>
      </c>
      <c r="W41" s="401">
        <f t="shared" si="8"/>
        <v>0</v>
      </c>
      <c r="X41" s="401">
        <f t="shared" si="8"/>
        <v>0</v>
      </c>
      <c r="Y41" s="401">
        <f t="shared" si="8"/>
        <v>0</v>
      </c>
      <c r="Z41" s="401">
        <f t="shared" si="8"/>
        <v>0</v>
      </c>
      <c r="AA41" s="401">
        <f t="shared" si="8"/>
        <v>0</v>
      </c>
      <c r="AB41" s="401">
        <f t="shared" si="8"/>
        <v>0</v>
      </c>
      <c r="AC41" s="401">
        <f t="shared" si="8"/>
        <v>96.879953269999987</v>
      </c>
      <c r="AD41" s="401">
        <f t="shared" si="8"/>
        <v>499.82768140000002</v>
      </c>
      <c r="AE41" s="401">
        <f t="shared" si="8"/>
        <v>0</v>
      </c>
      <c r="AF41" s="401">
        <f t="shared" si="8"/>
        <v>0</v>
      </c>
      <c r="AG41" s="401">
        <f t="shared" si="8"/>
        <v>2.7269999999999999</v>
      </c>
      <c r="AH41" s="401">
        <f t="shared" si="8"/>
        <v>0</v>
      </c>
      <c r="AI41" s="401">
        <f t="shared" si="8"/>
        <v>0</v>
      </c>
      <c r="AJ41" s="401">
        <f t="shared" si="8"/>
        <v>0</v>
      </c>
      <c r="AK41" s="401">
        <f t="shared" si="8"/>
        <v>0</v>
      </c>
      <c r="AL41" s="401">
        <f t="shared" si="8"/>
        <v>9.801495619999999</v>
      </c>
      <c r="AM41" s="401">
        <f t="shared" si="8"/>
        <v>0</v>
      </c>
      <c r="AN41" s="401">
        <f t="shared" si="8"/>
        <v>0</v>
      </c>
      <c r="AO41" s="401">
        <f t="shared" si="8"/>
        <v>0</v>
      </c>
      <c r="AP41" s="401">
        <f t="shared" si="8"/>
        <v>0</v>
      </c>
      <c r="AQ41" s="401">
        <f t="shared" si="8"/>
        <v>3732.4560000000001</v>
      </c>
      <c r="AR41" s="401">
        <f t="shared" si="8"/>
        <v>2233.7307071199994</v>
      </c>
    </row>
    <row r="42" spans="1:56" s="14" customFormat="1" ht="18" customHeight="1">
      <c r="A42" s="79"/>
      <c r="B42" s="80" t="s">
        <v>15</v>
      </c>
      <c r="C42" s="76"/>
      <c r="D42" s="111">
        <v>0</v>
      </c>
      <c r="E42" s="111">
        <v>0</v>
      </c>
      <c r="F42" s="111">
        <v>0</v>
      </c>
      <c r="G42" s="111">
        <v>0</v>
      </c>
      <c r="H42" s="111">
        <v>0</v>
      </c>
      <c r="I42" s="111">
        <v>0</v>
      </c>
      <c r="J42" s="111">
        <v>0</v>
      </c>
      <c r="K42" s="111">
        <v>0</v>
      </c>
      <c r="L42" s="111">
        <v>0</v>
      </c>
      <c r="M42" s="111">
        <v>0</v>
      </c>
      <c r="N42" s="111">
        <v>0</v>
      </c>
      <c r="O42" s="111">
        <v>0</v>
      </c>
      <c r="P42" s="111">
        <v>0</v>
      </c>
      <c r="Q42" s="111">
        <v>0</v>
      </c>
      <c r="R42" s="111">
        <v>0</v>
      </c>
      <c r="S42" s="111">
        <v>0</v>
      </c>
      <c r="T42" s="111">
        <v>0</v>
      </c>
      <c r="U42" s="111">
        <v>0</v>
      </c>
      <c r="V42" s="111">
        <v>0</v>
      </c>
      <c r="W42" s="111">
        <v>0</v>
      </c>
      <c r="X42" s="111">
        <v>0</v>
      </c>
      <c r="Y42" s="111">
        <v>0</v>
      </c>
      <c r="Z42" s="111">
        <v>0</v>
      </c>
      <c r="AA42" s="111">
        <v>0</v>
      </c>
      <c r="AB42" s="111">
        <v>0</v>
      </c>
      <c r="AC42" s="111">
        <v>36.01799613999998</v>
      </c>
      <c r="AD42" s="111">
        <v>11.588700320000003</v>
      </c>
      <c r="AE42" s="111">
        <v>0</v>
      </c>
      <c r="AF42" s="111">
        <v>0</v>
      </c>
      <c r="AG42" s="111">
        <v>0</v>
      </c>
      <c r="AH42" s="111">
        <v>0</v>
      </c>
      <c r="AI42" s="111">
        <v>0</v>
      </c>
      <c r="AJ42" s="111">
        <v>0</v>
      </c>
      <c r="AK42" s="111">
        <v>0</v>
      </c>
      <c r="AL42" s="111">
        <v>0</v>
      </c>
      <c r="AM42" s="111">
        <v>0</v>
      </c>
      <c r="AN42" s="111">
        <v>0</v>
      </c>
      <c r="AO42" s="111">
        <v>0</v>
      </c>
      <c r="AP42" s="111">
        <v>0</v>
      </c>
      <c r="AQ42" s="111">
        <v>0</v>
      </c>
      <c r="AR42" s="133">
        <v>2.0598203600000002</v>
      </c>
    </row>
    <row r="43" spans="1:56" s="14" customFormat="1" ht="18" customHeight="1">
      <c r="A43" s="79"/>
      <c r="B43" s="80" t="s">
        <v>16</v>
      </c>
      <c r="C43" s="76"/>
      <c r="D43" s="111">
        <v>0</v>
      </c>
      <c r="E43" s="111">
        <v>0</v>
      </c>
      <c r="F43" s="111">
        <v>0</v>
      </c>
      <c r="G43" s="111">
        <v>0</v>
      </c>
      <c r="H43" s="111">
        <v>0</v>
      </c>
      <c r="I43" s="111">
        <v>0</v>
      </c>
      <c r="J43" s="111">
        <v>0</v>
      </c>
      <c r="K43" s="111">
        <v>0</v>
      </c>
      <c r="L43" s="111">
        <v>0</v>
      </c>
      <c r="M43" s="111">
        <v>0</v>
      </c>
      <c r="N43" s="111">
        <v>0</v>
      </c>
      <c r="O43" s="111">
        <v>1.1935164600000001</v>
      </c>
      <c r="P43" s="111">
        <v>0</v>
      </c>
      <c r="Q43" s="111">
        <v>0</v>
      </c>
      <c r="R43" s="111">
        <v>0</v>
      </c>
      <c r="S43" s="111">
        <v>0</v>
      </c>
      <c r="T43" s="111">
        <v>0</v>
      </c>
      <c r="U43" s="111">
        <v>0</v>
      </c>
      <c r="V43" s="111">
        <v>0</v>
      </c>
      <c r="W43" s="111">
        <v>0</v>
      </c>
      <c r="X43" s="111">
        <v>0</v>
      </c>
      <c r="Y43" s="111">
        <v>0</v>
      </c>
      <c r="Z43" s="111">
        <v>0</v>
      </c>
      <c r="AA43" s="111">
        <v>0</v>
      </c>
      <c r="AB43" s="111">
        <v>0</v>
      </c>
      <c r="AC43" s="111">
        <v>60.861957130000008</v>
      </c>
      <c r="AD43" s="111">
        <v>488.23898108000003</v>
      </c>
      <c r="AE43" s="111">
        <v>0</v>
      </c>
      <c r="AF43" s="111">
        <v>0</v>
      </c>
      <c r="AG43" s="111">
        <v>2.7269999999999999</v>
      </c>
      <c r="AH43" s="111">
        <v>0</v>
      </c>
      <c r="AI43" s="111">
        <v>0</v>
      </c>
      <c r="AJ43" s="111">
        <v>0</v>
      </c>
      <c r="AK43" s="111">
        <v>0</v>
      </c>
      <c r="AL43" s="111">
        <v>9.801495619999999</v>
      </c>
      <c r="AM43" s="111">
        <v>0</v>
      </c>
      <c r="AN43" s="111">
        <v>0</v>
      </c>
      <c r="AO43" s="111">
        <v>0</v>
      </c>
      <c r="AP43" s="111">
        <v>0</v>
      </c>
      <c r="AQ43" s="111">
        <v>3732.4560000000001</v>
      </c>
      <c r="AR43" s="133">
        <v>2231.6708867599996</v>
      </c>
    </row>
    <row r="44" spans="1:56" s="14" customFormat="1" ht="18" customHeight="1">
      <c r="A44" s="78"/>
      <c r="B44" s="6" t="s">
        <v>17</v>
      </c>
      <c r="C44" s="76"/>
      <c r="D44" s="401">
        <f t="shared" ref="D44:AR44" si="9">SUM(D45:D46)</f>
        <v>0</v>
      </c>
      <c r="E44" s="401">
        <f t="shared" si="9"/>
        <v>0</v>
      </c>
      <c r="F44" s="401">
        <f t="shared" si="9"/>
        <v>0</v>
      </c>
      <c r="G44" s="401">
        <f t="shared" si="9"/>
        <v>0</v>
      </c>
      <c r="H44" s="401">
        <f t="shared" si="9"/>
        <v>0</v>
      </c>
      <c r="I44" s="401">
        <f t="shared" si="9"/>
        <v>0</v>
      </c>
      <c r="J44" s="401">
        <f t="shared" si="9"/>
        <v>0</v>
      </c>
      <c r="K44" s="401">
        <f t="shared" si="9"/>
        <v>0</v>
      </c>
      <c r="L44" s="401">
        <f t="shared" si="9"/>
        <v>0</v>
      </c>
      <c r="M44" s="401">
        <f t="shared" si="9"/>
        <v>0</v>
      </c>
      <c r="N44" s="401">
        <f t="shared" si="9"/>
        <v>0</v>
      </c>
      <c r="O44" s="401">
        <f t="shared" si="9"/>
        <v>0</v>
      </c>
      <c r="P44" s="401">
        <f t="shared" si="9"/>
        <v>0</v>
      </c>
      <c r="Q44" s="401">
        <f t="shared" si="9"/>
        <v>0</v>
      </c>
      <c r="R44" s="401">
        <f t="shared" si="9"/>
        <v>0</v>
      </c>
      <c r="S44" s="401">
        <f t="shared" si="9"/>
        <v>0</v>
      </c>
      <c r="T44" s="401">
        <f t="shared" si="9"/>
        <v>0</v>
      </c>
      <c r="U44" s="401">
        <f t="shared" si="9"/>
        <v>0</v>
      </c>
      <c r="V44" s="401">
        <f t="shared" si="9"/>
        <v>0</v>
      </c>
      <c r="W44" s="401">
        <f t="shared" si="9"/>
        <v>0</v>
      </c>
      <c r="X44" s="401">
        <f t="shared" si="9"/>
        <v>0</v>
      </c>
      <c r="Y44" s="401">
        <f t="shared" si="9"/>
        <v>0</v>
      </c>
      <c r="Z44" s="401">
        <f t="shared" si="9"/>
        <v>0</v>
      </c>
      <c r="AA44" s="401">
        <f t="shared" si="9"/>
        <v>0</v>
      </c>
      <c r="AB44" s="401">
        <f t="shared" si="9"/>
        <v>0</v>
      </c>
      <c r="AC44" s="401">
        <f t="shared" si="9"/>
        <v>9.9719375199999991</v>
      </c>
      <c r="AD44" s="401">
        <f t="shared" si="9"/>
        <v>208.37396286000001</v>
      </c>
      <c r="AE44" s="401">
        <f t="shared" si="9"/>
        <v>0</v>
      </c>
      <c r="AF44" s="401">
        <f t="shared" si="9"/>
        <v>0</v>
      </c>
      <c r="AG44" s="401">
        <f t="shared" si="9"/>
        <v>0</v>
      </c>
      <c r="AH44" s="401">
        <f t="shared" si="9"/>
        <v>0</v>
      </c>
      <c r="AI44" s="401">
        <f t="shared" si="9"/>
        <v>0</v>
      </c>
      <c r="AJ44" s="401">
        <f t="shared" si="9"/>
        <v>0</v>
      </c>
      <c r="AK44" s="401">
        <f t="shared" si="9"/>
        <v>0</v>
      </c>
      <c r="AL44" s="401">
        <f t="shared" si="9"/>
        <v>0</v>
      </c>
      <c r="AM44" s="401">
        <f t="shared" si="9"/>
        <v>0</v>
      </c>
      <c r="AN44" s="401">
        <f t="shared" si="9"/>
        <v>0</v>
      </c>
      <c r="AO44" s="401">
        <f t="shared" si="9"/>
        <v>0</v>
      </c>
      <c r="AP44" s="401">
        <f t="shared" si="9"/>
        <v>0</v>
      </c>
      <c r="AQ44" s="401">
        <f t="shared" si="9"/>
        <v>0</v>
      </c>
      <c r="AR44" s="401">
        <f t="shared" si="9"/>
        <v>2094.8802097199996</v>
      </c>
    </row>
    <row r="45" spans="1:56" s="14" customFormat="1" ht="18" customHeight="1">
      <c r="A45" s="79"/>
      <c r="B45" s="80" t="s">
        <v>15</v>
      </c>
      <c r="C45" s="76"/>
      <c r="D45" s="111">
        <v>0</v>
      </c>
      <c r="E45" s="111">
        <v>0</v>
      </c>
      <c r="F45" s="111">
        <v>0</v>
      </c>
      <c r="G45" s="111">
        <v>0</v>
      </c>
      <c r="H45" s="111">
        <v>0</v>
      </c>
      <c r="I45" s="111">
        <v>0</v>
      </c>
      <c r="J45" s="111">
        <v>0</v>
      </c>
      <c r="K45" s="111">
        <v>0</v>
      </c>
      <c r="L45" s="111">
        <v>0</v>
      </c>
      <c r="M45" s="111">
        <v>0</v>
      </c>
      <c r="N45" s="111">
        <v>0</v>
      </c>
      <c r="O45" s="111">
        <v>0</v>
      </c>
      <c r="P45" s="111">
        <v>0</v>
      </c>
      <c r="Q45" s="111">
        <v>0</v>
      </c>
      <c r="R45" s="111">
        <v>0</v>
      </c>
      <c r="S45" s="111">
        <v>0</v>
      </c>
      <c r="T45" s="111">
        <v>0</v>
      </c>
      <c r="U45" s="111">
        <v>0</v>
      </c>
      <c r="V45" s="111">
        <v>0</v>
      </c>
      <c r="W45" s="111">
        <v>0</v>
      </c>
      <c r="X45" s="111">
        <v>0</v>
      </c>
      <c r="Y45" s="111">
        <v>0</v>
      </c>
      <c r="Z45" s="111">
        <v>0</v>
      </c>
      <c r="AA45" s="111">
        <v>0</v>
      </c>
      <c r="AB45" s="111">
        <v>0</v>
      </c>
      <c r="AC45" s="111">
        <v>0</v>
      </c>
      <c r="AD45" s="111">
        <v>156.40100000000001</v>
      </c>
      <c r="AE45" s="111">
        <v>0</v>
      </c>
      <c r="AF45" s="111">
        <v>0</v>
      </c>
      <c r="AG45" s="111">
        <v>0</v>
      </c>
      <c r="AH45" s="111">
        <v>0</v>
      </c>
      <c r="AI45" s="111">
        <v>0</v>
      </c>
      <c r="AJ45" s="111">
        <v>0</v>
      </c>
      <c r="AK45" s="111">
        <v>0</v>
      </c>
      <c r="AL45" s="111">
        <v>0</v>
      </c>
      <c r="AM45" s="111">
        <v>0</v>
      </c>
      <c r="AN45" s="111">
        <v>0</v>
      </c>
      <c r="AO45" s="111">
        <v>0</v>
      </c>
      <c r="AP45" s="111">
        <v>0</v>
      </c>
      <c r="AQ45" s="111">
        <v>0</v>
      </c>
      <c r="AR45" s="133">
        <v>0</v>
      </c>
    </row>
    <row r="46" spans="1:56" s="14" customFormat="1" ht="18" customHeight="1">
      <c r="A46" s="79"/>
      <c r="B46" s="80" t="s">
        <v>16</v>
      </c>
      <c r="C46" s="76"/>
      <c r="D46" s="111">
        <v>0</v>
      </c>
      <c r="E46" s="111">
        <v>0</v>
      </c>
      <c r="F46" s="111">
        <v>0</v>
      </c>
      <c r="G46" s="111">
        <v>0</v>
      </c>
      <c r="H46" s="111">
        <v>0</v>
      </c>
      <c r="I46" s="111">
        <v>0</v>
      </c>
      <c r="J46" s="111">
        <v>0</v>
      </c>
      <c r="K46" s="111">
        <v>0</v>
      </c>
      <c r="L46" s="111">
        <v>0</v>
      </c>
      <c r="M46" s="111">
        <v>0</v>
      </c>
      <c r="N46" s="111">
        <v>0</v>
      </c>
      <c r="O46" s="111">
        <v>0</v>
      </c>
      <c r="P46" s="111">
        <v>0</v>
      </c>
      <c r="Q46" s="111">
        <v>0</v>
      </c>
      <c r="R46" s="111">
        <v>0</v>
      </c>
      <c r="S46" s="111">
        <v>0</v>
      </c>
      <c r="T46" s="111">
        <v>0</v>
      </c>
      <c r="U46" s="111">
        <v>0</v>
      </c>
      <c r="V46" s="111">
        <v>0</v>
      </c>
      <c r="W46" s="111">
        <v>0</v>
      </c>
      <c r="X46" s="111">
        <v>0</v>
      </c>
      <c r="Y46" s="111">
        <v>0</v>
      </c>
      <c r="Z46" s="111">
        <v>0</v>
      </c>
      <c r="AA46" s="111">
        <v>0</v>
      </c>
      <c r="AB46" s="111">
        <v>0</v>
      </c>
      <c r="AC46" s="111">
        <v>9.9719375199999991</v>
      </c>
      <c r="AD46" s="111">
        <v>51.972962860000003</v>
      </c>
      <c r="AE46" s="111">
        <v>0</v>
      </c>
      <c r="AF46" s="111">
        <v>0</v>
      </c>
      <c r="AG46" s="111">
        <v>0</v>
      </c>
      <c r="AH46" s="111">
        <v>0</v>
      </c>
      <c r="AI46" s="111">
        <v>0</v>
      </c>
      <c r="AJ46" s="111">
        <v>0</v>
      </c>
      <c r="AK46" s="111">
        <v>0</v>
      </c>
      <c r="AL46" s="111">
        <v>0</v>
      </c>
      <c r="AM46" s="111">
        <v>0</v>
      </c>
      <c r="AN46" s="111">
        <v>0</v>
      </c>
      <c r="AO46" s="111">
        <v>0</v>
      </c>
      <c r="AP46" s="111">
        <v>0</v>
      </c>
      <c r="AQ46" s="111">
        <v>0</v>
      </c>
      <c r="AR46" s="133">
        <v>2094.8802097199996</v>
      </c>
    </row>
    <row r="47" spans="1:56" s="14" customFormat="1" ht="18" customHeight="1">
      <c r="A47" s="78"/>
      <c r="B47" s="6" t="s">
        <v>18</v>
      </c>
      <c r="C47" s="76"/>
      <c r="D47" s="401">
        <f t="shared" ref="D47:AR47" si="10">SUM(D48:D49)</f>
        <v>0</v>
      </c>
      <c r="E47" s="401">
        <f t="shared" si="10"/>
        <v>0</v>
      </c>
      <c r="F47" s="401">
        <f t="shared" si="10"/>
        <v>0</v>
      </c>
      <c r="G47" s="401">
        <f t="shared" si="10"/>
        <v>0</v>
      </c>
      <c r="H47" s="401">
        <f t="shared" si="10"/>
        <v>0</v>
      </c>
      <c r="I47" s="401">
        <f t="shared" si="10"/>
        <v>0</v>
      </c>
      <c r="J47" s="401">
        <f t="shared" si="10"/>
        <v>0</v>
      </c>
      <c r="K47" s="401">
        <f t="shared" si="10"/>
        <v>0</v>
      </c>
      <c r="L47" s="401">
        <f t="shared" si="10"/>
        <v>0</v>
      </c>
      <c r="M47" s="401">
        <f t="shared" si="10"/>
        <v>0</v>
      </c>
      <c r="N47" s="401">
        <f t="shared" si="10"/>
        <v>0</v>
      </c>
      <c r="O47" s="401">
        <f t="shared" si="10"/>
        <v>0</v>
      </c>
      <c r="P47" s="401">
        <f t="shared" si="10"/>
        <v>0</v>
      </c>
      <c r="Q47" s="401">
        <f t="shared" si="10"/>
        <v>0</v>
      </c>
      <c r="R47" s="401">
        <f t="shared" si="10"/>
        <v>0</v>
      </c>
      <c r="S47" s="401">
        <f t="shared" si="10"/>
        <v>0</v>
      </c>
      <c r="T47" s="401">
        <f t="shared" si="10"/>
        <v>0</v>
      </c>
      <c r="U47" s="401">
        <f t="shared" si="10"/>
        <v>0</v>
      </c>
      <c r="V47" s="401">
        <f t="shared" si="10"/>
        <v>0</v>
      </c>
      <c r="W47" s="401">
        <f t="shared" si="10"/>
        <v>0</v>
      </c>
      <c r="X47" s="401">
        <f t="shared" si="10"/>
        <v>0</v>
      </c>
      <c r="Y47" s="401">
        <f t="shared" si="10"/>
        <v>0</v>
      </c>
      <c r="Z47" s="401">
        <f t="shared" si="10"/>
        <v>0</v>
      </c>
      <c r="AA47" s="401">
        <f t="shared" si="10"/>
        <v>0</v>
      </c>
      <c r="AB47" s="401">
        <f t="shared" si="10"/>
        <v>0</v>
      </c>
      <c r="AC47" s="401">
        <f t="shared" si="10"/>
        <v>0</v>
      </c>
      <c r="AD47" s="401">
        <f t="shared" si="10"/>
        <v>33.85074496</v>
      </c>
      <c r="AE47" s="401">
        <f t="shared" si="10"/>
        <v>0</v>
      </c>
      <c r="AF47" s="401">
        <f t="shared" si="10"/>
        <v>0</v>
      </c>
      <c r="AG47" s="401">
        <f t="shared" si="10"/>
        <v>0</v>
      </c>
      <c r="AH47" s="401">
        <f t="shared" si="10"/>
        <v>0</v>
      </c>
      <c r="AI47" s="401">
        <f t="shared" si="10"/>
        <v>0</v>
      </c>
      <c r="AJ47" s="401">
        <f t="shared" si="10"/>
        <v>0</v>
      </c>
      <c r="AK47" s="401">
        <f t="shared" si="10"/>
        <v>0</v>
      </c>
      <c r="AL47" s="401">
        <f t="shared" si="10"/>
        <v>0</v>
      </c>
      <c r="AM47" s="401">
        <f t="shared" si="10"/>
        <v>0</v>
      </c>
      <c r="AN47" s="401">
        <f t="shared" si="10"/>
        <v>0</v>
      </c>
      <c r="AO47" s="401">
        <f t="shared" si="10"/>
        <v>0</v>
      </c>
      <c r="AP47" s="401">
        <f t="shared" si="10"/>
        <v>0</v>
      </c>
      <c r="AQ47" s="401">
        <f t="shared" si="10"/>
        <v>99.6</v>
      </c>
      <c r="AR47" s="401">
        <f t="shared" si="10"/>
        <v>649.39862126000025</v>
      </c>
    </row>
    <row r="48" spans="1:56" s="14" customFormat="1" ht="18" customHeight="1">
      <c r="A48" s="78"/>
      <c r="B48" s="80" t="s">
        <v>15</v>
      </c>
      <c r="C48" s="76"/>
      <c r="D48" s="111">
        <v>0</v>
      </c>
      <c r="E48" s="111">
        <v>0</v>
      </c>
      <c r="F48" s="111">
        <v>0</v>
      </c>
      <c r="G48" s="111">
        <v>0</v>
      </c>
      <c r="H48" s="111">
        <v>0</v>
      </c>
      <c r="I48" s="111">
        <v>0</v>
      </c>
      <c r="J48" s="111">
        <v>0</v>
      </c>
      <c r="K48" s="111">
        <v>0</v>
      </c>
      <c r="L48" s="111">
        <v>0</v>
      </c>
      <c r="M48" s="111">
        <v>0</v>
      </c>
      <c r="N48" s="111">
        <v>0</v>
      </c>
      <c r="O48" s="111">
        <v>0</v>
      </c>
      <c r="P48" s="111">
        <v>0</v>
      </c>
      <c r="Q48" s="111">
        <v>0</v>
      </c>
      <c r="R48" s="111">
        <v>0</v>
      </c>
      <c r="S48" s="111">
        <v>0</v>
      </c>
      <c r="T48" s="111">
        <v>0</v>
      </c>
      <c r="U48" s="111">
        <v>0</v>
      </c>
      <c r="V48" s="111">
        <v>0</v>
      </c>
      <c r="W48" s="111">
        <v>0</v>
      </c>
      <c r="X48" s="111">
        <v>0</v>
      </c>
      <c r="Y48" s="111">
        <v>0</v>
      </c>
      <c r="Z48" s="111">
        <v>0</v>
      </c>
      <c r="AA48" s="111">
        <v>0</v>
      </c>
      <c r="AB48" s="111">
        <v>0</v>
      </c>
      <c r="AC48" s="111">
        <v>0</v>
      </c>
      <c r="AD48" s="111">
        <v>29.92</v>
      </c>
      <c r="AE48" s="111">
        <v>0</v>
      </c>
      <c r="AF48" s="111">
        <v>0</v>
      </c>
      <c r="AG48" s="111">
        <v>0</v>
      </c>
      <c r="AH48" s="111">
        <v>0</v>
      </c>
      <c r="AI48" s="111">
        <v>0</v>
      </c>
      <c r="AJ48" s="111">
        <v>0</v>
      </c>
      <c r="AK48" s="111">
        <v>0</v>
      </c>
      <c r="AL48" s="111">
        <v>0</v>
      </c>
      <c r="AM48" s="111">
        <v>0</v>
      </c>
      <c r="AN48" s="111">
        <v>0</v>
      </c>
      <c r="AO48" s="111">
        <v>0</v>
      </c>
      <c r="AP48" s="111">
        <v>0</v>
      </c>
      <c r="AQ48" s="111">
        <v>99.6</v>
      </c>
      <c r="AR48" s="133">
        <v>649.39862126000025</v>
      </c>
    </row>
    <row r="49" spans="1:44" s="14" customFormat="1" ht="18" customHeight="1">
      <c r="A49" s="78"/>
      <c r="B49" s="80" t="s">
        <v>16</v>
      </c>
      <c r="C49" s="76"/>
      <c r="D49" s="111">
        <v>0</v>
      </c>
      <c r="E49" s="111">
        <v>0</v>
      </c>
      <c r="F49" s="111">
        <v>0</v>
      </c>
      <c r="G49" s="111">
        <v>0</v>
      </c>
      <c r="H49" s="111">
        <v>0</v>
      </c>
      <c r="I49" s="111">
        <v>0</v>
      </c>
      <c r="J49" s="111">
        <v>0</v>
      </c>
      <c r="K49" s="111">
        <v>0</v>
      </c>
      <c r="L49" s="111">
        <v>0</v>
      </c>
      <c r="M49" s="111">
        <v>0</v>
      </c>
      <c r="N49" s="111">
        <v>0</v>
      </c>
      <c r="O49" s="111">
        <v>0</v>
      </c>
      <c r="P49" s="111">
        <v>0</v>
      </c>
      <c r="Q49" s="111">
        <v>0</v>
      </c>
      <c r="R49" s="111">
        <v>0</v>
      </c>
      <c r="S49" s="111">
        <v>0</v>
      </c>
      <c r="T49" s="111">
        <v>0</v>
      </c>
      <c r="U49" s="111">
        <v>0</v>
      </c>
      <c r="V49" s="111">
        <v>0</v>
      </c>
      <c r="W49" s="111">
        <v>0</v>
      </c>
      <c r="X49" s="111">
        <v>0</v>
      </c>
      <c r="Y49" s="111">
        <v>0</v>
      </c>
      <c r="Z49" s="111">
        <v>0</v>
      </c>
      <c r="AA49" s="111">
        <v>0</v>
      </c>
      <c r="AB49" s="111">
        <v>0</v>
      </c>
      <c r="AC49" s="111">
        <v>0</v>
      </c>
      <c r="AD49" s="111">
        <v>3.9307449600000002</v>
      </c>
      <c r="AE49" s="111">
        <v>0</v>
      </c>
      <c r="AF49" s="111">
        <v>0</v>
      </c>
      <c r="AG49" s="111">
        <v>0</v>
      </c>
      <c r="AH49" s="111">
        <v>0</v>
      </c>
      <c r="AI49" s="111">
        <v>0</v>
      </c>
      <c r="AJ49" s="111">
        <v>0</v>
      </c>
      <c r="AK49" s="111">
        <v>0</v>
      </c>
      <c r="AL49" s="111">
        <v>0</v>
      </c>
      <c r="AM49" s="111">
        <v>0</v>
      </c>
      <c r="AN49" s="111">
        <v>0</v>
      </c>
      <c r="AO49" s="111">
        <v>0</v>
      </c>
      <c r="AP49" s="111">
        <v>0</v>
      </c>
      <c r="AQ49" s="111">
        <v>0</v>
      </c>
      <c r="AR49" s="133">
        <v>0</v>
      </c>
    </row>
    <row r="50" spans="1:44" s="14" customFormat="1" ht="18" customHeight="1">
      <c r="A50" s="78"/>
      <c r="B50" s="6" t="s">
        <v>19</v>
      </c>
      <c r="C50" s="107"/>
      <c r="D50" s="401">
        <f>D47+D44+D41</f>
        <v>0</v>
      </c>
      <c r="E50" s="401">
        <f t="shared" ref="E50:AR50" si="11">E47+E44+E41</f>
        <v>0</v>
      </c>
      <c r="F50" s="401">
        <f t="shared" si="11"/>
        <v>0</v>
      </c>
      <c r="G50" s="401">
        <f t="shared" si="11"/>
        <v>0</v>
      </c>
      <c r="H50" s="401">
        <f t="shared" si="11"/>
        <v>0</v>
      </c>
      <c r="I50" s="401">
        <f t="shared" si="11"/>
        <v>0</v>
      </c>
      <c r="J50" s="401">
        <f t="shared" si="11"/>
        <v>0</v>
      </c>
      <c r="K50" s="401">
        <f t="shared" si="11"/>
        <v>0</v>
      </c>
      <c r="L50" s="401">
        <f t="shared" si="11"/>
        <v>0</v>
      </c>
      <c r="M50" s="401">
        <f t="shared" si="11"/>
        <v>0</v>
      </c>
      <c r="N50" s="401">
        <f t="shared" si="11"/>
        <v>0</v>
      </c>
      <c r="O50" s="401">
        <f t="shared" si="11"/>
        <v>1.1935164600000001</v>
      </c>
      <c r="P50" s="401">
        <f t="shared" si="11"/>
        <v>0</v>
      </c>
      <c r="Q50" s="401">
        <f t="shared" si="11"/>
        <v>0</v>
      </c>
      <c r="R50" s="401">
        <f t="shared" si="11"/>
        <v>0</v>
      </c>
      <c r="S50" s="401">
        <f t="shared" si="11"/>
        <v>0</v>
      </c>
      <c r="T50" s="401">
        <f t="shared" si="11"/>
        <v>0</v>
      </c>
      <c r="U50" s="401">
        <f t="shared" si="11"/>
        <v>0</v>
      </c>
      <c r="V50" s="401">
        <f t="shared" si="11"/>
        <v>0</v>
      </c>
      <c r="W50" s="401">
        <f t="shared" si="11"/>
        <v>0</v>
      </c>
      <c r="X50" s="401">
        <f t="shared" si="11"/>
        <v>0</v>
      </c>
      <c r="Y50" s="401">
        <f t="shared" si="11"/>
        <v>0</v>
      </c>
      <c r="Z50" s="401">
        <f t="shared" si="11"/>
        <v>0</v>
      </c>
      <c r="AA50" s="401">
        <f t="shared" si="11"/>
        <v>0</v>
      </c>
      <c r="AB50" s="401">
        <f t="shared" si="11"/>
        <v>0</v>
      </c>
      <c r="AC50" s="401">
        <f t="shared" si="11"/>
        <v>106.85189078999998</v>
      </c>
      <c r="AD50" s="401">
        <f t="shared" si="11"/>
        <v>742.05238922000001</v>
      </c>
      <c r="AE50" s="401">
        <f t="shared" si="11"/>
        <v>0</v>
      </c>
      <c r="AF50" s="401">
        <f t="shared" si="11"/>
        <v>0</v>
      </c>
      <c r="AG50" s="401">
        <f t="shared" si="11"/>
        <v>2.7269999999999999</v>
      </c>
      <c r="AH50" s="401">
        <f t="shared" si="11"/>
        <v>0</v>
      </c>
      <c r="AI50" s="401">
        <f t="shared" si="11"/>
        <v>0</v>
      </c>
      <c r="AJ50" s="401">
        <f t="shared" si="11"/>
        <v>0</v>
      </c>
      <c r="AK50" s="401">
        <f t="shared" si="11"/>
        <v>0</v>
      </c>
      <c r="AL50" s="401">
        <f t="shared" si="11"/>
        <v>9.801495619999999</v>
      </c>
      <c r="AM50" s="401">
        <f t="shared" si="11"/>
        <v>0</v>
      </c>
      <c r="AN50" s="401">
        <f t="shared" si="11"/>
        <v>0</v>
      </c>
      <c r="AO50" s="401">
        <f t="shared" si="11"/>
        <v>0</v>
      </c>
      <c r="AP50" s="401">
        <f t="shared" si="11"/>
        <v>0</v>
      </c>
      <c r="AQ50" s="401">
        <f t="shared" si="11"/>
        <v>3832.056</v>
      </c>
      <c r="AR50" s="401">
        <f t="shared" si="11"/>
        <v>4978.0095380999992</v>
      </c>
    </row>
    <row r="51" spans="1:44" s="14" customFormat="1" ht="18" customHeight="1">
      <c r="A51" s="82"/>
      <c r="B51" s="81" t="s">
        <v>20</v>
      </c>
      <c r="C51" s="76"/>
      <c r="D51" s="111">
        <v>0</v>
      </c>
      <c r="E51" s="111"/>
      <c r="F51" s="111"/>
      <c r="G51" s="111"/>
      <c r="H51" s="111"/>
      <c r="I51" s="111"/>
      <c r="J51" s="111"/>
      <c r="K51" s="111"/>
      <c r="L51" s="111"/>
      <c r="M51" s="111"/>
      <c r="N51" s="111"/>
      <c r="O51" s="111"/>
      <c r="P51" s="111"/>
      <c r="Q51" s="111"/>
      <c r="R51" s="111"/>
      <c r="S51" s="111"/>
      <c r="T51" s="111"/>
      <c r="U51" s="111"/>
      <c r="V51" s="111"/>
      <c r="W51" s="111"/>
      <c r="X51" s="111"/>
      <c r="Y51" s="111"/>
      <c r="Z51" s="111"/>
      <c r="AA51" s="111"/>
      <c r="AB51" s="111"/>
      <c r="AC51" s="111"/>
      <c r="AD51" s="111"/>
      <c r="AE51" s="111"/>
      <c r="AF51" s="111"/>
      <c r="AG51" s="111"/>
      <c r="AH51" s="111"/>
      <c r="AI51" s="111"/>
      <c r="AJ51" s="111"/>
      <c r="AK51" s="111"/>
      <c r="AL51" s="111"/>
      <c r="AM51" s="111"/>
      <c r="AN51" s="111"/>
      <c r="AO51" s="111"/>
      <c r="AP51" s="111"/>
      <c r="AQ51" s="111"/>
      <c r="AR51" s="133"/>
    </row>
    <row r="52" spans="1:44" s="14" customFormat="1" ht="18" customHeight="1">
      <c r="A52" s="78"/>
      <c r="B52" s="6" t="s">
        <v>21</v>
      </c>
      <c r="C52" s="76"/>
      <c r="D52" s="112">
        <v>0</v>
      </c>
      <c r="E52" s="112">
        <v>0</v>
      </c>
      <c r="F52" s="112">
        <v>0</v>
      </c>
      <c r="G52" s="112">
        <v>0</v>
      </c>
      <c r="H52" s="112">
        <v>0</v>
      </c>
      <c r="I52" s="112">
        <v>0</v>
      </c>
      <c r="J52" s="112">
        <v>0</v>
      </c>
      <c r="K52" s="112">
        <v>0</v>
      </c>
      <c r="L52" s="112">
        <v>0</v>
      </c>
      <c r="M52" s="112">
        <v>0</v>
      </c>
      <c r="N52" s="112">
        <v>0</v>
      </c>
      <c r="O52" s="112">
        <v>0.69699637999999997</v>
      </c>
      <c r="P52" s="112">
        <v>0</v>
      </c>
      <c r="Q52" s="112">
        <v>0</v>
      </c>
      <c r="R52" s="112">
        <v>0</v>
      </c>
      <c r="S52" s="112">
        <v>0</v>
      </c>
      <c r="T52" s="112">
        <v>0</v>
      </c>
      <c r="U52" s="112">
        <v>0</v>
      </c>
      <c r="V52" s="112">
        <v>0</v>
      </c>
      <c r="W52" s="112">
        <v>0</v>
      </c>
      <c r="X52" s="112">
        <v>0</v>
      </c>
      <c r="Y52" s="112">
        <v>0</v>
      </c>
      <c r="Z52" s="112">
        <v>0</v>
      </c>
      <c r="AA52" s="112">
        <v>0</v>
      </c>
      <c r="AB52" s="112">
        <v>0</v>
      </c>
      <c r="AC52" s="112">
        <v>86.405176029999978</v>
      </c>
      <c r="AD52" s="112">
        <v>742.05238922000001</v>
      </c>
      <c r="AE52" s="112">
        <v>0</v>
      </c>
      <c r="AF52" s="112">
        <v>0</v>
      </c>
      <c r="AG52" s="112">
        <v>1.3839999999999999</v>
      </c>
      <c r="AH52" s="112">
        <v>0</v>
      </c>
      <c r="AI52" s="112">
        <v>0</v>
      </c>
      <c r="AJ52" s="112">
        <v>0</v>
      </c>
      <c r="AK52" s="112">
        <v>0</v>
      </c>
      <c r="AL52" s="112">
        <v>9.4952483799999996</v>
      </c>
      <c r="AM52" s="112">
        <v>0</v>
      </c>
      <c r="AN52" s="112">
        <v>0</v>
      </c>
      <c r="AO52" s="112">
        <v>0</v>
      </c>
      <c r="AP52" s="112">
        <v>0</v>
      </c>
      <c r="AQ52" s="112">
        <v>3832.056</v>
      </c>
      <c r="AR52" s="133">
        <v>4880.361500299995</v>
      </c>
    </row>
    <row r="53" spans="1:44" s="14" customFormat="1" ht="18" customHeight="1">
      <c r="A53" s="78"/>
      <c r="B53" s="6" t="s">
        <v>22</v>
      </c>
      <c r="C53" s="76"/>
      <c r="D53" s="112">
        <v>0</v>
      </c>
      <c r="E53" s="112">
        <v>0</v>
      </c>
      <c r="F53" s="112">
        <v>0</v>
      </c>
      <c r="G53" s="112">
        <v>0</v>
      </c>
      <c r="H53" s="112">
        <v>0</v>
      </c>
      <c r="I53" s="112">
        <v>0</v>
      </c>
      <c r="J53" s="112">
        <v>0</v>
      </c>
      <c r="K53" s="112">
        <v>0</v>
      </c>
      <c r="L53" s="112">
        <v>0</v>
      </c>
      <c r="M53" s="112">
        <v>0</v>
      </c>
      <c r="N53" s="112">
        <v>0</v>
      </c>
      <c r="O53" s="112">
        <v>0.49652008000000003</v>
      </c>
      <c r="P53" s="112">
        <v>0</v>
      </c>
      <c r="Q53" s="112">
        <v>0</v>
      </c>
      <c r="R53" s="112">
        <v>0</v>
      </c>
      <c r="S53" s="112">
        <v>0</v>
      </c>
      <c r="T53" s="112">
        <v>0</v>
      </c>
      <c r="U53" s="112">
        <v>0</v>
      </c>
      <c r="V53" s="112">
        <v>0</v>
      </c>
      <c r="W53" s="112">
        <v>0</v>
      </c>
      <c r="X53" s="112">
        <v>0</v>
      </c>
      <c r="Y53" s="112">
        <v>0</v>
      </c>
      <c r="Z53" s="112">
        <v>0</v>
      </c>
      <c r="AA53" s="112">
        <v>0</v>
      </c>
      <c r="AB53" s="112">
        <v>0</v>
      </c>
      <c r="AC53" s="112">
        <v>20.446714760000003</v>
      </c>
      <c r="AD53" s="112">
        <v>0</v>
      </c>
      <c r="AE53" s="112">
        <v>0</v>
      </c>
      <c r="AF53" s="112">
        <v>0</v>
      </c>
      <c r="AG53" s="112">
        <v>1.343</v>
      </c>
      <c r="AH53" s="112">
        <v>0</v>
      </c>
      <c r="AI53" s="112">
        <v>0</v>
      </c>
      <c r="AJ53" s="112">
        <v>0</v>
      </c>
      <c r="AK53" s="112">
        <v>0</v>
      </c>
      <c r="AL53" s="112">
        <v>0.30624723999999998</v>
      </c>
      <c r="AM53" s="112">
        <v>0</v>
      </c>
      <c r="AN53" s="112">
        <v>0</v>
      </c>
      <c r="AO53" s="112">
        <v>0</v>
      </c>
      <c r="AP53" s="112">
        <v>0</v>
      </c>
      <c r="AQ53" s="112">
        <v>0</v>
      </c>
      <c r="AR53" s="133">
        <v>97.648037800000012</v>
      </c>
    </row>
    <row r="54" spans="1:44" s="14" customFormat="1" ht="18" customHeight="1">
      <c r="A54" s="84"/>
      <c r="B54" s="85" t="s">
        <v>23</v>
      </c>
      <c r="C54" s="91"/>
      <c r="D54" s="125"/>
      <c r="E54" s="125"/>
      <c r="F54" s="125"/>
      <c r="G54" s="125"/>
      <c r="H54" s="125"/>
      <c r="I54" s="125"/>
      <c r="J54" s="125"/>
      <c r="K54" s="125"/>
      <c r="L54" s="125"/>
      <c r="M54" s="125"/>
      <c r="N54" s="125"/>
      <c r="O54" s="125"/>
      <c r="P54" s="125"/>
      <c r="Q54" s="125"/>
      <c r="R54" s="125"/>
      <c r="S54" s="125"/>
      <c r="T54" s="125"/>
      <c r="U54" s="125"/>
      <c r="V54" s="125"/>
      <c r="W54" s="125"/>
      <c r="X54" s="125"/>
      <c r="Y54" s="125"/>
      <c r="Z54" s="125"/>
      <c r="AA54" s="125"/>
      <c r="AB54" s="125"/>
      <c r="AC54" s="125"/>
      <c r="AD54" s="125"/>
      <c r="AE54" s="125"/>
      <c r="AF54" s="125"/>
      <c r="AG54" s="125"/>
      <c r="AH54" s="125"/>
      <c r="AI54" s="125"/>
      <c r="AJ54" s="125"/>
      <c r="AK54" s="125"/>
      <c r="AL54" s="125"/>
      <c r="AM54" s="125"/>
      <c r="AN54" s="125"/>
      <c r="AO54" s="125"/>
      <c r="AP54" s="125"/>
      <c r="AQ54" s="125"/>
      <c r="AR54" s="134"/>
    </row>
    <row r="55" spans="1:44" s="14" customFormat="1" ht="34.5" customHeight="1">
      <c r="A55" s="368" t="s">
        <v>148</v>
      </c>
      <c r="B55" s="83"/>
      <c r="C55" s="83"/>
      <c r="D55" s="86"/>
      <c r="E55" s="86"/>
      <c r="AR55" s="279"/>
    </row>
    <row r="56" spans="1:44" s="14" customFormat="1" ht="30.75" customHeight="1">
      <c r="A56" s="368" t="s">
        <v>152</v>
      </c>
      <c r="B56" s="2"/>
      <c r="C56" s="2"/>
      <c r="D56" s="3"/>
      <c r="E56" s="3"/>
      <c r="AR56" s="279"/>
    </row>
    <row r="57" spans="1:44" s="14" customFormat="1" ht="24">
      <c r="A57" s="368" t="s">
        <v>153</v>
      </c>
      <c r="B57" s="2"/>
      <c r="C57" s="2"/>
      <c r="D57" s="3"/>
      <c r="E57" s="3"/>
      <c r="AR57" s="279"/>
    </row>
    <row r="58" spans="1:44" s="14" customFormat="1" ht="20.25">
      <c r="A58" s="369" t="s">
        <v>114</v>
      </c>
      <c r="B58" s="2"/>
      <c r="C58" s="2"/>
      <c r="D58" s="3"/>
      <c r="E58" s="3"/>
      <c r="F58" s="54"/>
      <c r="G58" s="54"/>
      <c r="H58" s="54"/>
      <c r="I58" s="54"/>
      <c r="J58" s="54"/>
      <c r="K58" s="54"/>
      <c r="AR58" s="279"/>
    </row>
    <row r="59" spans="1:44" s="44" customFormat="1" ht="18" customHeight="1">
      <c r="A59" s="2"/>
      <c r="B59" s="2"/>
      <c r="C59" s="2"/>
      <c r="D59" s="3"/>
      <c r="E59" s="3"/>
      <c r="F59" s="60"/>
      <c r="G59" s="60"/>
      <c r="H59" s="60"/>
      <c r="I59" s="60"/>
      <c r="J59" s="60"/>
      <c r="K59" s="60"/>
      <c r="M59" s="38"/>
      <c r="AR59" s="280"/>
    </row>
    <row r="60" spans="1:44" s="40" customFormat="1" ht="18" customHeight="1">
      <c r="A60" s="6"/>
      <c r="B60" s="6"/>
      <c r="C60" s="6"/>
      <c r="D60" s="8"/>
      <c r="E60" s="8"/>
      <c r="F60" s="87"/>
      <c r="G60" s="88"/>
      <c r="H60" s="88"/>
      <c r="I60" s="88"/>
      <c r="J60" s="88"/>
      <c r="K60" s="88"/>
      <c r="M60" s="41"/>
      <c r="AR60" s="199"/>
    </row>
    <row r="61" spans="1:44"/>
    <row r="62" spans="1:44"/>
    <row r="63" spans="1:44"/>
    <row r="64" spans="1:44"/>
  </sheetData>
  <sheetProtection formatCells="0"/>
  <dataConsolidate/>
  <mergeCells count="5">
    <mergeCell ref="A2:C2"/>
    <mergeCell ref="D9:AR9"/>
    <mergeCell ref="B4:C4"/>
    <mergeCell ref="B5:C5"/>
    <mergeCell ref="B3:C3"/>
  </mergeCells>
  <phoneticPr fontId="0" type="noConversion"/>
  <conditionalFormatting sqref="B5:C5">
    <cfRule type="expression" dxfId="26" priority="1" stopIfTrue="1">
      <formula>#REF!+$A$4+$A$3&lt;&gt;0</formula>
    </cfRule>
    <cfRule type="expression" dxfId="25" priority="2" stopIfTrue="1">
      <formula>$A$5&lt;&gt;0</formula>
    </cfRule>
  </conditionalFormatting>
  <conditionalFormatting sqref="B3:C3">
    <cfRule type="expression" dxfId="24" priority="3" stopIfTrue="1">
      <formula>$A$3&lt;&gt;0</formula>
    </cfRule>
  </conditionalFormatting>
  <conditionalFormatting sqref="B4:C4">
    <cfRule type="expression" dxfId="23" priority="4" stopIfTrue="1">
      <formula>$A$3&lt;&gt;0</formula>
    </cfRule>
    <cfRule type="expression" dxfId="22" priority="5" stopIfTrue="1">
      <formula>$A$4&lt;&gt;0</formula>
    </cfRule>
  </conditionalFormatting>
  <pageMargins left="0.27" right="0.21" top="1" bottom="1" header="0.5" footer="0.5"/>
  <pageSetup paperSize="9" scale="43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P54"/>
  <sheetViews>
    <sheetView showZeros="0" zoomScale="75" workbookViewId="0">
      <pane xSplit="3" ySplit="10" topLeftCell="F38" activePane="bottomRight" state="frozen"/>
      <selection activeCell="D27" sqref="D27"/>
      <selection pane="topRight" activeCell="D27" sqref="D27"/>
      <selection pane="bottomLeft" activeCell="D27" sqref="D27"/>
      <selection pane="bottomRight" activeCell="H6" sqref="H6"/>
    </sheetView>
  </sheetViews>
  <sheetFormatPr defaultColWidth="0" defaultRowHeight="12.75"/>
  <cols>
    <col min="1" max="1" width="2.42578125" style="229" customWidth="1"/>
    <col min="2" max="2" width="39.85546875" style="229" customWidth="1"/>
    <col min="3" max="3" width="8.42578125" style="229" customWidth="1"/>
    <col min="4" max="4" width="12.28515625" style="229" customWidth="1"/>
    <col min="5" max="12" width="9.28515625" style="229" bestFit="1" customWidth="1"/>
    <col min="13" max="13" width="12.85546875" style="229" customWidth="1"/>
    <col min="14" max="14" width="9.140625" style="229" customWidth="1"/>
    <col min="15" max="16384" width="0" style="229" hidden="1"/>
  </cols>
  <sheetData>
    <row r="1" spans="1:16" ht="19.5">
      <c r="A1" s="224" t="s">
        <v>34</v>
      </c>
      <c r="B1" s="225"/>
      <c r="C1" s="225"/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227"/>
      <c r="O1" s="228"/>
      <c r="P1" s="228"/>
    </row>
    <row r="2" spans="1:16" ht="18.75">
      <c r="A2" s="504">
        <v>39336.807847222219</v>
      </c>
      <c r="B2" s="505"/>
      <c r="C2" s="231"/>
      <c r="D2" s="232"/>
      <c r="E2" s="228"/>
      <c r="F2" s="228"/>
      <c r="G2" s="228"/>
      <c r="H2" s="289" t="s">
        <v>1</v>
      </c>
      <c r="I2" s="228"/>
      <c r="J2" s="228"/>
      <c r="K2" s="228"/>
      <c r="L2" s="228"/>
      <c r="M2" s="228"/>
      <c r="N2" s="228"/>
      <c r="O2" s="228"/>
      <c r="P2" s="228"/>
    </row>
    <row r="3" spans="1:16" ht="18.75">
      <c r="A3" s="231"/>
      <c r="C3" s="292"/>
      <c r="D3" s="233"/>
      <c r="E3" s="234"/>
      <c r="F3" s="234"/>
      <c r="G3" s="234"/>
      <c r="H3" s="289" t="s">
        <v>2</v>
      </c>
      <c r="I3" s="234"/>
      <c r="J3" s="234"/>
      <c r="K3" s="234"/>
      <c r="L3" s="234"/>
      <c r="M3" s="234"/>
      <c r="N3" s="234"/>
      <c r="O3" s="234"/>
      <c r="P3" s="234"/>
    </row>
    <row r="4" spans="1:16" ht="18.75">
      <c r="A4" s="231"/>
      <c r="C4" s="292"/>
      <c r="D4" s="233"/>
      <c r="E4" s="234"/>
      <c r="F4" s="234"/>
      <c r="G4" s="234"/>
      <c r="H4" s="293"/>
      <c r="I4" s="234"/>
      <c r="J4" s="234"/>
      <c r="K4" s="234"/>
      <c r="L4" s="234"/>
      <c r="M4" s="234"/>
      <c r="N4" s="234"/>
      <c r="O4" s="234"/>
      <c r="P4" s="234"/>
    </row>
    <row r="5" spans="1:16" ht="18.75">
      <c r="A5" s="230"/>
      <c r="C5" s="228"/>
      <c r="D5" s="232"/>
      <c r="E5" s="228"/>
      <c r="F5" s="234"/>
      <c r="G5" s="234"/>
      <c r="H5" s="289" t="s">
        <v>38</v>
      </c>
      <c r="I5" s="234"/>
      <c r="J5" s="234"/>
      <c r="K5" s="234"/>
      <c r="L5" s="234"/>
      <c r="M5" s="234"/>
      <c r="N5" s="228"/>
      <c r="O5" s="228"/>
      <c r="P5" s="228"/>
    </row>
    <row r="6" spans="1:16" ht="18.75">
      <c r="A6" s="235"/>
      <c r="C6" s="292"/>
      <c r="D6" s="236"/>
      <c r="E6" s="234"/>
      <c r="F6" s="234"/>
      <c r="G6" s="234"/>
      <c r="H6" s="289" t="str">
        <f>'A1'!I7</f>
        <v>Turnover in nominal or notional principal amounts in May 2008</v>
      </c>
      <c r="I6" s="234"/>
      <c r="J6" s="234"/>
      <c r="K6" s="234"/>
      <c r="L6" s="234"/>
      <c r="M6" s="234"/>
      <c r="N6" s="234"/>
      <c r="O6" s="234"/>
      <c r="P6" s="234"/>
    </row>
    <row r="7" spans="1:16" ht="18.75">
      <c r="A7" s="235"/>
      <c r="C7" s="292"/>
      <c r="D7" s="233"/>
      <c r="E7" s="234"/>
      <c r="F7" s="234"/>
      <c r="G7" s="234"/>
      <c r="H7" s="289" t="s">
        <v>3</v>
      </c>
      <c r="I7" s="234"/>
      <c r="J7" s="234"/>
      <c r="K7" s="234"/>
      <c r="L7" s="234"/>
      <c r="M7" s="234"/>
      <c r="N7" s="234"/>
      <c r="O7" s="234"/>
      <c r="P7" s="234"/>
    </row>
    <row r="8" spans="1:16" ht="15">
      <c r="A8" s="237"/>
      <c r="B8" s="238"/>
      <c r="C8" s="238"/>
      <c r="D8" s="239"/>
      <c r="E8" s="240"/>
      <c r="F8" s="240"/>
      <c r="G8" s="240"/>
      <c r="H8" s="240"/>
      <c r="I8" s="240"/>
      <c r="J8" s="240"/>
      <c r="K8" s="240"/>
      <c r="L8" s="240"/>
      <c r="M8" s="240"/>
      <c r="N8" s="241"/>
      <c r="O8" s="242"/>
      <c r="P8" s="241"/>
    </row>
    <row r="9" spans="1:16" ht="28.5" customHeight="1">
      <c r="A9" s="243"/>
      <c r="B9" s="244" t="s">
        <v>4</v>
      </c>
      <c r="C9" s="245"/>
      <c r="D9" s="246" t="s">
        <v>5</v>
      </c>
      <c r="E9" s="247"/>
      <c r="F9" s="248"/>
      <c r="G9" s="248"/>
      <c r="H9" s="248"/>
      <c r="I9" s="248"/>
      <c r="J9" s="247"/>
      <c r="K9" s="247"/>
      <c r="L9" s="249"/>
      <c r="M9" s="250"/>
      <c r="N9" s="251"/>
      <c r="O9" s="241"/>
      <c r="P9" s="241"/>
    </row>
    <row r="10" spans="1:16" ht="24.75" customHeight="1">
      <c r="A10" s="252"/>
      <c r="B10" s="253"/>
      <c r="C10" s="253"/>
      <c r="D10" s="254" t="s">
        <v>6</v>
      </c>
      <c r="E10" s="254" t="s">
        <v>36</v>
      </c>
      <c r="F10" s="254" t="s">
        <v>7</v>
      </c>
      <c r="G10" s="254" t="s">
        <v>8</v>
      </c>
      <c r="H10" s="254" t="s">
        <v>9</v>
      </c>
      <c r="I10" s="254" t="s">
        <v>10</v>
      </c>
      <c r="J10" s="254" t="s">
        <v>11</v>
      </c>
      <c r="K10" s="255" t="s">
        <v>40</v>
      </c>
      <c r="L10" s="255" t="s">
        <v>58</v>
      </c>
      <c r="M10" s="254" t="s">
        <v>12</v>
      </c>
      <c r="N10" s="251" t="s">
        <v>13</v>
      </c>
      <c r="O10" s="241"/>
      <c r="P10" s="241"/>
    </row>
    <row r="11" spans="1:16" ht="15">
      <c r="A11" s="256"/>
      <c r="B11" s="257" t="s">
        <v>66</v>
      </c>
      <c r="C11" s="258"/>
      <c r="D11" s="259"/>
      <c r="E11" s="259"/>
      <c r="F11" s="259"/>
      <c r="G11" s="259"/>
      <c r="H11" s="259"/>
      <c r="I11" s="259"/>
      <c r="J11" s="259"/>
      <c r="K11" s="259"/>
      <c r="L11" s="259"/>
      <c r="M11" s="260"/>
      <c r="N11" s="261"/>
      <c r="O11" s="241"/>
      <c r="P11" s="241"/>
    </row>
    <row r="12" spans="1:16" ht="15">
      <c r="A12" s="262"/>
      <c r="B12" s="263" t="s">
        <v>14</v>
      </c>
      <c r="C12" s="263"/>
      <c r="D12" s="264"/>
      <c r="E12" s="264"/>
      <c r="F12" s="264"/>
      <c r="G12" s="264"/>
      <c r="H12" s="264"/>
      <c r="I12" s="264"/>
      <c r="J12" s="264"/>
      <c r="K12" s="264"/>
      <c r="L12" s="264"/>
      <c r="M12" s="265"/>
      <c r="N12" s="266"/>
      <c r="O12" s="241"/>
      <c r="P12" s="241"/>
    </row>
    <row r="13" spans="1:16" ht="15">
      <c r="A13" s="267"/>
      <c r="B13" s="268" t="s">
        <v>15</v>
      </c>
      <c r="C13" s="263"/>
      <c r="D13" s="264"/>
      <c r="E13" s="264"/>
      <c r="F13" s="264"/>
      <c r="G13" s="264"/>
      <c r="H13" s="264"/>
      <c r="I13" s="264"/>
      <c r="J13" s="264"/>
      <c r="K13" s="264"/>
      <c r="L13" s="264"/>
      <c r="M13" s="265"/>
      <c r="N13" s="266"/>
      <c r="O13" s="241"/>
      <c r="P13" s="241"/>
    </row>
    <row r="14" spans="1:16" ht="15">
      <c r="A14" s="267"/>
      <c r="B14" s="268" t="s">
        <v>16</v>
      </c>
      <c r="C14" s="263"/>
      <c r="D14" s="264"/>
      <c r="E14" s="264"/>
      <c r="F14" s="264"/>
      <c r="G14" s="264"/>
      <c r="H14" s="264"/>
      <c r="I14" s="264"/>
      <c r="J14" s="264"/>
      <c r="K14" s="264"/>
      <c r="L14" s="264"/>
      <c r="M14" s="265"/>
      <c r="N14" s="266"/>
      <c r="O14" s="241"/>
      <c r="P14" s="241"/>
    </row>
    <row r="15" spans="1:16" ht="15">
      <c r="A15" s="262"/>
      <c r="B15" s="263" t="s">
        <v>17</v>
      </c>
      <c r="C15" s="263"/>
      <c r="D15" s="264"/>
      <c r="E15" s="264"/>
      <c r="F15" s="264"/>
      <c r="G15" s="264"/>
      <c r="H15" s="264"/>
      <c r="I15" s="264"/>
      <c r="J15" s="264"/>
      <c r="K15" s="264"/>
      <c r="L15" s="264"/>
      <c r="M15" s="265"/>
      <c r="N15" s="266"/>
      <c r="O15" s="241"/>
      <c r="P15" s="241"/>
    </row>
    <row r="16" spans="1:16" ht="15">
      <c r="A16" s="267"/>
      <c r="B16" s="268" t="s">
        <v>15</v>
      </c>
      <c r="C16" s="263"/>
      <c r="D16" s="264"/>
      <c r="E16" s="264"/>
      <c r="F16" s="264"/>
      <c r="G16" s="264"/>
      <c r="H16" s="264"/>
      <c r="I16" s="264"/>
      <c r="J16" s="264"/>
      <c r="K16" s="264"/>
      <c r="L16" s="264"/>
      <c r="M16" s="265"/>
      <c r="N16" s="266"/>
      <c r="O16" s="241"/>
      <c r="P16" s="241"/>
    </row>
    <row r="17" spans="1:16" ht="15">
      <c r="A17" s="267"/>
      <c r="B17" s="268" t="s">
        <v>16</v>
      </c>
      <c r="C17" s="263"/>
      <c r="D17" s="264"/>
      <c r="E17" s="264"/>
      <c r="F17" s="264"/>
      <c r="G17" s="264"/>
      <c r="H17" s="264"/>
      <c r="I17" s="264"/>
      <c r="J17" s="264"/>
      <c r="K17" s="264"/>
      <c r="L17" s="264"/>
      <c r="M17" s="265"/>
      <c r="N17" s="266"/>
      <c r="O17" s="241"/>
      <c r="P17" s="241"/>
    </row>
    <row r="18" spans="1:16" ht="15">
      <c r="A18" s="262"/>
      <c r="B18" s="263" t="s">
        <v>18</v>
      </c>
      <c r="C18" s="263"/>
      <c r="D18" s="264"/>
      <c r="E18" s="264"/>
      <c r="F18" s="264"/>
      <c r="G18" s="264"/>
      <c r="H18" s="264"/>
      <c r="I18" s="264"/>
      <c r="J18" s="264"/>
      <c r="K18" s="264"/>
      <c r="L18" s="264"/>
      <c r="M18" s="265"/>
      <c r="N18" s="266"/>
      <c r="O18" s="241"/>
      <c r="P18" s="241"/>
    </row>
    <row r="19" spans="1:16" ht="15">
      <c r="A19" s="267"/>
      <c r="B19" s="268" t="s">
        <v>15</v>
      </c>
      <c r="C19" s="263"/>
      <c r="D19" s="264"/>
      <c r="E19" s="264"/>
      <c r="F19" s="264"/>
      <c r="G19" s="264"/>
      <c r="H19" s="264"/>
      <c r="I19" s="264"/>
      <c r="J19" s="264"/>
      <c r="K19" s="264"/>
      <c r="L19" s="264"/>
      <c r="M19" s="265"/>
      <c r="N19" s="266"/>
      <c r="O19" s="241"/>
      <c r="P19" s="241"/>
    </row>
    <row r="20" spans="1:16" ht="15">
      <c r="A20" s="267"/>
      <c r="B20" s="268" t="s">
        <v>16</v>
      </c>
      <c r="C20" s="263"/>
      <c r="D20" s="264"/>
      <c r="E20" s="264"/>
      <c r="F20" s="264"/>
      <c r="G20" s="264"/>
      <c r="H20" s="264"/>
      <c r="I20" s="264"/>
      <c r="J20" s="264"/>
      <c r="K20" s="264"/>
      <c r="L20" s="264"/>
      <c r="M20" s="265"/>
      <c r="N20" s="266"/>
      <c r="O20" s="241"/>
      <c r="P20" s="241"/>
    </row>
    <row r="21" spans="1:16" ht="15">
      <c r="A21" s="262"/>
      <c r="B21" s="263" t="s">
        <v>19</v>
      </c>
      <c r="C21" s="263"/>
      <c r="D21" s="265"/>
      <c r="E21" s="265"/>
      <c r="F21" s="265"/>
      <c r="G21" s="265"/>
      <c r="H21" s="265"/>
      <c r="I21" s="265"/>
      <c r="J21" s="265"/>
      <c r="K21" s="265"/>
      <c r="L21" s="265"/>
      <c r="M21" s="265"/>
      <c r="N21" s="266"/>
      <c r="O21" s="241"/>
      <c r="P21" s="241"/>
    </row>
    <row r="22" spans="1:16" ht="15">
      <c r="A22" s="262"/>
      <c r="B22" s="263"/>
      <c r="C22" s="263"/>
      <c r="D22" s="264"/>
      <c r="E22" s="264"/>
      <c r="F22" s="264"/>
      <c r="G22" s="264"/>
      <c r="H22" s="264"/>
      <c r="I22" s="264"/>
      <c r="J22" s="264"/>
      <c r="K22" s="264"/>
      <c r="L22" s="264"/>
      <c r="M22" s="264"/>
      <c r="N22" s="266"/>
      <c r="O22" s="241"/>
      <c r="P22" s="241"/>
    </row>
    <row r="23" spans="1:16" ht="16.5">
      <c r="A23" s="256"/>
      <c r="B23" s="257" t="s">
        <v>72</v>
      </c>
      <c r="C23" s="258"/>
      <c r="D23" s="264"/>
      <c r="E23" s="264"/>
      <c r="F23" s="264"/>
      <c r="G23" s="264"/>
      <c r="H23" s="264"/>
      <c r="I23" s="264"/>
      <c r="J23" s="264"/>
      <c r="K23" s="264"/>
      <c r="L23" s="264"/>
      <c r="M23" s="264"/>
      <c r="N23" s="266"/>
      <c r="O23" s="241"/>
      <c r="P23" s="241"/>
    </row>
    <row r="24" spans="1:16" ht="14.25">
      <c r="A24" s="256"/>
      <c r="B24" s="257" t="s">
        <v>30</v>
      </c>
      <c r="C24" s="258"/>
      <c r="D24" s="264"/>
      <c r="E24" s="264"/>
      <c r="F24" s="264"/>
      <c r="G24" s="264"/>
      <c r="H24" s="264"/>
      <c r="I24" s="264"/>
      <c r="J24" s="264"/>
      <c r="K24" s="264"/>
      <c r="L24" s="264"/>
      <c r="M24" s="264"/>
      <c r="N24" s="266"/>
      <c r="O24" s="241"/>
      <c r="P24" s="241"/>
    </row>
    <row r="25" spans="1:16" ht="15">
      <c r="A25" s="262"/>
      <c r="B25" s="263" t="s">
        <v>14</v>
      </c>
      <c r="C25" s="263"/>
      <c r="D25" s="264">
        <f>SUM(D26:D27)</f>
        <v>0</v>
      </c>
      <c r="E25" s="264">
        <f t="shared" ref="E25:K25" si="0">SUM(E26:E27)</f>
        <v>11.07300446</v>
      </c>
      <c r="F25" s="264">
        <f t="shared" si="0"/>
        <v>0</v>
      </c>
      <c r="G25" s="264">
        <f t="shared" si="0"/>
        <v>0</v>
      </c>
      <c r="H25" s="264">
        <f t="shared" si="0"/>
        <v>0</v>
      </c>
      <c r="I25" s="264">
        <f t="shared" si="0"/>
        <v>0</v>
      </c>
      <c r="J25" s="264">
        <f t="shared" si="0"/>
        <v>0</v>
      </c>
      <c r="K25" s="264">
        <f t="shared" si="0"/>
        <v>0</v>
      </c>
      <c r="L25" s="264">
        <f>SUM(L26:L27)</f>
        <v>0</v>
      </c>
      <c r="M25" s="264">
        <f>SUM(M26:M27)</f>
        <v>11.07300446</v>
      </c>
      <c r="N25" s="266"/>
      <c r="O25" s="241"/>
      <c r="P25" s="241"/>
    </row>
    <row r="26" spans="1:16" ht="15">
      <c r="A26" s="267"/>
      <c r="B26" s="268" t="s">
        <v>15</v>
      </c>
      <c r="C26" s="263"/>
      <c r="D26" s="264"/>
      <c r="E26" s="264"/>
      <c r="F26" s="264"/>
      <c r="G26" s="264"/>
      <c r="H26" s="264"/>
      <c r="I26" s="264"/>
      <c r="J26" s="264"/>
      <c r="K26" s="264"/>
      <c r="L26" s="264"/>
      <c r="M26" s="264">
        <f t="shared" ref="M26:M34" si="1">SUM(D26:L26)</f>
        <v>0</v>
      </c>
      <c r="N26" s="266"/>
      <c r="O26" s="241"/>
      <c r="P26" s="241"/>
    </row>
    <row r="27" spans="1:16" ht="15">
      <c r="A27" s="267"/>
      <c r="B27" s="268" t="s">
        <v>16</v>
      </c>
      <c r="C27" s="263"/>
      <c r="D27" s="264">
        <v>0</v>
      </c>
      <c r="E27" s="264">
        <v>11.07300446</v>
      </c>
      <c r="F27" s="264">
        <v>0</v>
      </c>
      <c r="G27" s="264">
        <v>0</v>
      </c>
      <c r="H27" s="264">
        <v>0</v>
      </c>
      <c r="I27" s="264">
        <v>0</v>
      </c>
      <c r="J27" s="264">
        <v>0</v>
      </c>
      <c r="K27" s="264">
        <v>0</v>
      </c>
      <c r="L27" s="264">
        <v>0</v>
      </c>
      <c r="M27" s="264">
        <f t="shared" si="1"/>
        <v>11.07300446</v>
      </c>
      <c r="N27" s="266"/>
      <c r="O27" s="241"/>
      <c r="P27" s="241"/>
    </row>
    <row r="28" spans="1:16" ht="15">
      <c r="A28" s="262"/>
      <c r="B28" s="263" t="s">
        <v>17</v>
      </c>
      <c r="C28" s="263"/>
      <c r="D28" s="264">
        <f t="shared" ref="D28:K28" si="2">SUM(D29:D30)</f>
        <v>0</v>
      </c>
      <c r="E28" s="264">
        <f t="shared" si="2"/>
        <v>0</v>
      </c>
      <c r="F28" s="264">
        <f t="shared" si="2"/>
        <v>0</v>
      </c>
      <c r="G28" s="264">
        <f t="shared" si="2"/>
        <v>0</v>
      </c>
      <c r="H28" s="264">
        <f t="shared" si="2"/>
        <v>0</v>
      </c>
      <c r="I28" s="264">
        <f t="shared" si="2"/>
        <v>0</v>
      </c>
      <c r="J28" s="264">
        <f t="shared" si="2"/>
        <v>0</v>
      </c>
      <c r="K28" s="264">
        <f t="shared" si="2"/>
        <v>0</v>
      </c>
      <c r="L28" s="264">
        <f>SUM(L29:L30)</f>
        <v>0</v>
      </c>
      <c r="M28" s="264">
        <f t="shared" si="1"/>
        <v>0</v>
      </c>
      <c r="N28" s="266"/>
      <c r="O28" s="241"/>
      <c r="P28" s="241"/>
    </row>
    <row r="29" spans="1:16" ht="15">
      <c r="A29" s="267"/>
      <c r="B29" s="268" t="s">
        <v>15</v>
      </c>
      <c r="C29" s="263"/>
      <c r="D29" s="264"/>
      <c r="E29" s="264"/>
      <c r="F29" s="264"/>
      <c r="G29" s="264"/>
      <c r="H29" s="264"/>
      <c r="I29" s="264"/>
      <c r="J29" s="264"/>
      <c r="K29" s="264"/>
      <c r="L29" s="264"/>
      <c r="M29" s="264">
        <f t="shared" si="1"/>
        <v>0</v>
      </c>
      <c r="N29" s="266"/>
      <c r="O29" s="241"/>
      <c r="P29" s="241"/>
    </row>
    <row r="30" spans="1:16" ht="15">
      <c r="A30" s="267"/>
      <c r="B30" s="268" t="s">
        <v>16</v>
      </c>
      <c r="C30" s="263"/>
      <c r="D30" s="264"/>
      <c r="E30" s="264"/>
      <c r="F30" s="264"/>
      <c r="G30" s="264"/>
      <c r="H30" s="264"/>
      <c r="I30" s="264"/>
      <c r="J30" s="264"/>
      <c r="K30" s="264"/>
      <c r="L30" s="264"/>
      <c r="M30" s="264">
        <f t="shared" si="1"/>
        <v>0</v>
      </c>
      <c r="N30" s="266"/>
      <c r="O30" s="241"/>
      <c r="P30" s="241"/>
    </row>
    <row r="31" spans="1:16" ht="15">
      <c r="A31" s="262"/>
      <c r="B31" s="263" t="s">
        <v>18</v>
      </c>
      <c r="C31" s="263"/>
      <c r="D31" s="264">
        <f t="shared" ref="D31:K31" si="3">SUM(D32:D33)</f>
        <v>0</v>
      </c>
      <c r="E31" s="264">
        <f t="shared" si="3"/>
        <v>11.07300446</v>
      </c>
      <c r="F31" s="264">
        <f t="shared" si="3"/>
        <v>0</v>
      </c>
      <c r="G31" s="264">
        <f t="shared" si="3"/>
        <v>0</v>
      </c>
      <c r="H31" s="264">
        <f t="shared" si="3"/>
        <v>0</v>
      </c>
      <c r="I31" s="264">
        <f t="shared" si="3"/>
        <v>0</v>
      </c>
      <c r="J31" s="264">
        <f t="shared" si="3"/>
        <v>0</v>
      </c>
      <c r="K31" s="264">
        <f t="shared" si="3"/>
        <v>0</v>
      </c>
      <c r="L31" s="264">
        <f>SUM(L32:L33)</f>
        <v>0</v>
      </c>
      <c r="M31" s="264">
        <f t="shared" si="1"/>
        <v>11.07300446</v>
      </c>
      <c r="N31" s="266"/>
      <c r="O31" s="241"/>
      <c r="P31" s="241"/>
    </row>
    <row r="32" spans="1:16" ht="15">
      <c r="A32" s="267"/>
      <c r="B32" s="268" t="s">
        <v>15</v>
      </c>
      <c r="C32" s="263"/>
      <c r="D32" s="264">
        <v>0</v>
      </c>
      <c r="E32" s="264">
        <v>11.07300446</v>
      </c>
      <c r="F32" s="264">
        <v>0</v>
      </c>
      <c r="G32" s="264">
        <v>0</v>
      </c>
      <c r="H32" s="264">
        <v>0</v>
      </c>
      <c r="I32" s="264">
        <v>0</v>
      </c>
      <c r="J32" s="264">
        <v>0</v>
      </c>
      <c r="K32" s="264">
        <v>0</v>
      </c>
      <c r="L32" s="264">
        <v>0</v>
      </c>
      <c r="M32" s="264">
        <f t="shared" si="1"/>
        <v>11.07300446</v>
      </c>
      <c r="N32" s="266"/>
      <c r="O32" s="241"/>
      <c r="P32" s="241"/>
    </row>
    <row r="33" spans="1:16" ht="15">
      <c r="A33" s="267"/>
      <c r="B33" s="268" t="s">
        <v>16</v>
      </c>
      <c r="C33" s="263"/>
      <c r="D33" s="264"/>
      <c r="E33" s="264"/>
      <c r="F33" s="264"/>
      <c r="G33" s="264"/>
      <c r="H33" s="264"/>
      <c r="I33" s="264"/>
      <c r="J33" s="264"/>
      <c r="K33" s="264"/>
      <c r="L33" s="264"/>
      <c r="M33" s="264">
        <f t="shared" si="1"/>
        <v>0</v>
      </c>
      <c r="N33" s="266"/>
      <c r="O33" s="241"/>
      <c r="P33" s="241"/>
    </row>
    <row r="34" spans="1:16" ht="15">
      <c r="A34" s="262"/>
      <c r="B34" s="263" t="s">
        <v>19</v>
      </c>
      <c r="C34" s="263"/>
      <c r="D34" s="408">
        <f t="shared" ref="D34:K34" si="4">D31+D28+D25</f>
        <v>0</v>
      </c>
      <c r="E34" s="265">
        <f t="shared" si="4"/>
        <v>22.14600892</v>
      </c>
      <c r="F34" s="265">
        <f t="shared" si="4"/>
        <v>0</v>
      </c>
      <c r="G34" s="265">
        <f t="shared" si="4"/>
        <v>0</v>
      </c>
      <c r="H34" s="265">
        <f t="shared" si="4"/>
        <v>0</v>
      </c>
      <c r="I34" s="265">
        <f t="shared" si="4"/>
        <v>0</v>
      </c>
      <c r="J34" s="265">
        <f t="shared" si="4"/>
        <v>0</v>
      </c>
      <c r="K34" s="265">
        <f t="shared" si="4"/>
        <v>0</v>
      </c>
      <c r="L34" s="265">
        <f>L31+L28+L25</f>
        <v>0</v>
      </c>
      <c r="M34" s="408">
        <f t="shared" si="1"/>
        <v>22.14600892</v>
      </c>
      <c r="N34" s="266"/>
      <c r="O34" s="241"/>
      <c r="P34" s="241"/>
    </row>
    <row r="35" spans="1:16" ht="15">
      <c r="A35" s="262"/>
      <c r="B35" s="263"/>
      <c r="C35" s="263"/>
      <c r="D35" s="264"/>
      <c r="E35" s="264"/>
      <c r="F35" s="264"/>
      <c r="G35" s="264"/>
      <c r="H35" s="264"/>
      <c r="I35" s="264"/>
      <c r="J35" s="264"/>
      <c r="K35" s="264"/>
      <c r="L35" s="264"/>
      <c r="M35" s="264"/>
      <c r="N35" s="266"/>
      <c r="O35" s="241"/>
      <c r="P35" s="241"/>
    </row>
    <row r="36" spans="1:16" ht="14.25">
      <c r="A36" s="256"/>
      <c r="B36" s="257" t="s">
        <v>31</v>
      </c>
      <c r="C36" s="258"/>
      <c r="D36" s="264"/>
      <c r="E36" s="264"/>
      <c r="F36" s="264"/>
      <c r="G36" s="264"/>
      <c r="H36" s="264"/>
      <c r="I36" s="264"/>
      <c r="J36" s="264"/>
      <c r="K36" s="264"/>
      <c r="L36" s="264"/>
      <c r="M36" s="264"/>
      <c r="N36" s="266"/>
      <c r="O36" s="241"/>
      <c r="P36" s="241"/>
    </row>
    <row r="37" spans="1:16" ht="15">
      <c r="A37" s="262"/>
      <c r="B37" s="263" t="s">
        <v>14</v>
      </c>
      <c r="C37" s="263"/>
      <c r="D37" s="264">
        <f>SUM(D38:D39)</f>
        <v>0</v>
      </c>
      <c r="E37" s="264">
        <f t="shared" ref="E37:K37" si="5">SUM(E38:E39)</f>
        <v>0</v>
      </c>
      <c r="F37" s="264">
        <f t="shared" si="5"/>
        <v>0</v>
      </c>
      <c r="G37" s="264">
        <f t="shared" si="5"/>
        <v>0</v>
      </c>
      <c r="H37" s="264">
        <f t="shared" si="5"/>
        <v>0</v>
      </c>
      <c r="I37" s="264">
        <f t="shared" si="5"/>
        <v>0</v>
      </c>
      <c r="J37" s="264">
        <f t="shared" si="5"/>
        <v>0</v>
      </c>
      <c r="K37" s="264">
        <f t="shared" si="5"/>
        <v>0</v>
      </c>
      <c r="L37" s="264">
        <f>SUM(L38:L39)</f>
        <v>0</v>
      </c>
      <c r="M37" s="264">
        <f>SUM(M38:M39)</f>
        <v>0</v>
      </c>
      <c r="N37" s="266"/>
      <c r="O37" s="241"/>
      <c r="P37" s="241"/>
    </row>
    <row r="38" spans="1:16" ht="15">
      <c r="A38" s="267"/>
      <c r="B38" s="268" t="s">
        <v>15</v>
      </c>
      <c r="C38" s="263"/>
      <c r="D38" s="264"/>
      <c r="E38" s="264"/>
      <c r="F38" s="264"/>
      <c r="G38" s="264"/>
      <c r="H38" s="264"/>
      <c r="I38" s="264"/>
      <c r="J38" s="264"/>
      <c r="K38" s="264"/>
      <c r="L38" s="264"/>
      <c r="M38" s="264">
        <f t="shared" ref="M38:M46" si="6">SUM(D38:L38)</f>
        <v>0</v>
      </c>
      <c r="N38" s="266"/>
      <c r="O38" s="241"/>
      <c r="P38" s="241"/>
    </row>
    <row r="39" spans="1:16" ht="15">
      <c r="A39" s="267"/>
      <c r="B39" s="268" t="s">
        <v>16</v>
      </c>
      <c r="C39" s="263"/>
      <c r="D39" s="264"/>
      <c r="E39" s="264"/>
      <c r="F39" s="264"/>
      <c r="G39" s="264"/>
      <c r="H39" s="264"/>
      <c r="I39" s="264"/>
      <c r="J39" s="264"/>
      <c r="K39" s="264"/>
      <c r="L39" s="264"/>
      <c r="M39" s="264">
        <f t="shared" si="6"/>
        <v>0</v>
      </c>
      <c r="N39" s="266"/>
      <c r="O39" s="241"/>
      <c r="P39" s="241"/>
    </row>
    <row r="40" spans="1:16" ht="15">
      <c r="A40" s="262"/>
      <c r="B40" s="263" t="s">
        <v>17</v>
      </c>
      <c r="C40" s="263"/>
      <c r="D40" s="264">
        <f t="shared" ref="D40:K40" si="7">SUM(D41:D42)</f>
        <v>0</v>
      </c>
      <c r="E40" s="264">
        <f t="shared" si="7"/>
        <v>0</v>
      </c>
      <c r="F40" s="264">
        <f t="shared" si="7"/>
        <v>0</v>
      </c>
      <c r="G40" s="264">
        <f t="shared" si="7"/>
        <v>0</v>
      </c>
      <c r="H40" s="264">
        <f t="shared" si="7"/>
        <v>0</v>
      </c>
      <c r="I40" s="264">
        <f t="shared" si="7"/>
        <v>0</v>
      </c>
      <c r="J40" s="264">
        <f t="shared" si="7"/>
        <v>0</v>
      </c>
      <c r="K40" s="264">
        <f t="shared" si="7"/>
        <v>0</v>
      </c>
      <c r="L40" s="264">
        <f>SUM(L41:L42)</f>
        <v>0</v>
      </c>
      <c r="M40" s="264">
        <f t="shared" si="6"/>
        <v>0</v>
      </c>
      <c r="N40" s="266"/>
      <c r="O40" s="241"/>
      <c r="P40" s="241"/>
    </row>
    <row r="41" spans="1:16" ht="15">
      <c r="A41" s="267"/>
      <c r="B41" s="268" t="s">
        <v>15</v>
      </c>
      <c r="C41" s="263"/>
      <c r="D41" s="264"/>
      <c r="E41" s="264"/>
      <c r="F41" s="264"/>
      <c r="G41" s="264"/>
      <c r="H41" s="264"/>
      <c r="I41" s="264"/>
      <c r="J41" s="264"/>
      <c r="K41" s="264"/>
      <c r="L41" s="264"/>
      <c r="M41" s="264">
        <f t="shared" si="6"/>
        <v>0</v>
      </c>
      <c r="N41" s="266"/>
      <c r="O41" s="241"/>
      <c r="P41" s="241"/>
    </row>
    <row r="42" spans="1:16" ht="15">
      <c r="A42" s="267"/>
      <c r="B42" s="268" t="s">
        <v>16</v>
      </c>
      <c r="C42" s="263"/>
      <c r="D42" s="264"/>
      <c r="E42" s="264"/>
      <c r="F42" s="264"/>
      <c r="G42" s="264"/>
      <c r="H42" s="264"/>
      <c r="I42" s="264"/>
      <c r="J42" s="264"/>
      <c r="K42" s="264"/>
      <c r="L42" s="264"/>
      <c r="M42" s="264">
        <f t="shared" si="6"/>
        <v>0</v>
      </c>
      <c r="N42" s="266"/>
      <c r="O42" s="241"/>
      <c r="P42" s="241"/>
    </row>
    <row r="43" spans="1:16" ht="15">
      <c r="A43" s="262"/>
      <c r="B43" s="263" t="s">
        <v>18</v>
      </c>
      <c r="C43" s="263"/>
      <c r="D43" s="264">
        <f t="shared" ref="D43:K43" si="8">SUM(D44:D45)</f>
        <v>0</v>
      </c>
      <c r="E43" s="264">
        <f t="shared" si="8"/>
        <v>0</v>
      </c>
      <c r="F43" s="264">
        <f t="shared" si="8"/>
        <v>0</v>
      </c>
      <c r="G43" s="264">
        <f t="shared" si="8"/>
        <v>0</v>
      </c>
      <c r="H43" s="264">
        <f t="shared" si="8"/>
        <v>0</v>
      </c>
      <c r="I43" s="264">
        <f t="shared" si="8"/>
        <v>0</v>
      </c>
      <c r="J43" s="264">
        <f t="shared" si="8"/>
        <v>0</v>
      </c>
      <c r="K43" s="264">
        <f t="shared" si="8"/>
        <v>0</v>
      </c>
      <c r="L43" s="264">
        <f>SUM(L44:L45)</f>
        <v>0</v>
      </c>
      <c r="M43" s="264">
        <f t="shared" si="6"/>
        <v>0</v>
      </c>
      <c r="N43" s="266"/>
      <c r="O43" s="241"/>
      <c r="P43" s="241"/>
    </row>
    <row r="44" spans="1:16" ht="15">
      <c r="A44" s="267"/>
      <c r="B44" s="268" t="s">
        <v>15</v>
      </c>
      <c r="C44" s="263"/>
      <c r="D44" s="264"/>
      <c r="E44" s="264"/>
      <c r="F44" s="264"/>
      <c r="G44" s="264"/>
      <c r="H44" s="264"/>
      <c r="I44" s="264"/>
      <c r="J44" s="264"/>
      <c r="K44" s="264"/>
      <c r="L44" s="264"/>
      <c r="M44" s="264">
        <f t="shared" si="6"/>
        <v>0</v>
      </c>
      <c r="N44" s="266"/>
      <c r="O44" s="241"/>
      <c r="P44" s="241"/>
    </row>
    <row r="45" spans="1:16" ht="15">
      <c r="A45" s="267"/>
      <c r="B45" s="268" t="s">
        <v>16</v>
      </c>
      <c r="C45" s="263"/>
      <c r="D45" s="264"/>
      <c r="E45" s="264"/>
      <c r="F45" s="264"/>
      <c r="G45" s="264"/>
      <c r="H45" s="264"/>
      <c r="I45" s="264"/>
      <c r="J45" s="264"/>
      <c r="K45" s="264"/>
      <c r="L45" s="264"/>
      <c r="M45" s="264">
        <f t="shared" si="6"/>
        <v>0</v>
      </c>
      <c r="N45" s="266"/>
      <c r="O45" s="241"/>
      <c r="P45" s="241"/>
    </row>
    <row r="46" spans="1:16" ht="15">
      <c r="A46" s="262"/>
      <c r="B46" s="263" t="s">
        <v>19</v>
      </c>
      <c r="C46" s="263"/>
      <c r="D46" s="408">
        <f t="shared" ref="D46:K46" si="9">D43+D40+D37</f>
        <v>0</v>
      </c>
      <c r="E46" s="265">
        <f t="shared" si="9"/>
        <v>0</v>
      </c>
      <c r="F46" s="265">
        <f t="shared" si="9"/>
        <v>0</v>
      </c>
      <c r="G46" s="265">
        <f t="shared" si="9"/>
        <v>0</v>
      </c>
      <c r="H46" s="265">
        <f t="shared" si="9"/>
        <v>0</v>
      </c>
      <c r="I46" s="265">
        <f t="shared" si="9"/>
        <v>0</v>
      </c>
      <c r="J46" s="265">
        <f t="shared" si="9"/>
        <v>0</v>
      </c>
      <c r="K46" s="265">
        <f t="shared" si="9"/>
        <v>0</v>
      </c>
      <c r="L46" s="265">
        <f>L43+L40+L37</f>
        <v>0</v>
      </c>
      <c r="M46" s="408">
        <f t="shared" si="6"/>
        <v>0</v>
      </c>
      <c r="N46" s="251"/>
      <c r="O46" s="241"/>
      <c r="P46" s="241"/>
    </row>
    <row r="47" spans="1:16" ht="15">
      <c r="A47" s="262"/>
      <c r="B47" s="263"/>
      <c r="C47" s="263"/>
      <c r="D47" s="264"/>
      <c r="E47" s="264"/>
      <c r="F47" s="264"/>
      <c r="G47" s="264"/>
      <c r="H47" s="264"/>
      <c r="I47" s="264"/>
      <c r="J47" s="264"/>
      <c r="K47" s="264"/>
      <c r="L47" s="264"/>
      <c r="M47" s="264"/>
      <c r="N47" s="251"/>
      <c r="O47" s="241"/>
      <c r="P47" s="241"/>
    </row>
    <row r="48" spans="1:16" ht="15">
      <c r="A48" s="262"/>
      <c r="B48" s="263" t="s">
        <v>32</v>
      </c>
      <c r="C48" s="263"/>
      <c r="D48" s="409">
        <f t="shared" ref="D48:M48" si="10">D46+D34</f>
        <v>0</v>
      </c>
      <c r="E48" s="409">
        <f t="shared" si="10"/>
        <v>22.14600892</v>
      </c>
      <c r="F48" s="409">
        <f t="shared" si="10"/>
        <v>0</v>
      </c>
      <c r="G48" s="409">
        <f t="shared" si="10"/>
        <v>0</v>
      </c>
      <c r="H48" s="409">
        <f t="shared" si="10"/>
        <v>0</v>
      </c>
      <c r="I48" s="409">
        <f t="shared" si="10"/>
        <v>0</v>
      </c>
      <c r="J48" s="409">
        <f t="shared" si="10"/>
        <v>0</v>
      </c>
      <c r="K48" s="409">
        <f t="shared" si="10"/>
        <v>0</v>
      </c>
      <c r="L48" s="409">
        <f t="shared" si="10"/>
        <v>0</v>
      </c>
      <c r="M48" s="409">
        <f t="shared" si="10"/>
        <v>22.14600892</v>
      </c>
      <c r="N48" s="251"/>
      <c r="O48" s="241"/>
      <c r="P48" s="241"/>
    </row>
    <row r="49" spans="1:16" ht="15">
      <c r="A49" s="262"/>
      <c r="B49" s="241"/>
      <c r="C49" s="241"/>
      <c r="D49" s="264"/>
      <c r="E49" s="264"/>
      <c r="F49" s="264"/>
      <c r="G49" s="264"/>
      <c r="H49" s="264"/>
      <c r="I49" s="264"/>
      <c r="J49" s="264"/>
      <c r="K49" s="264"/>
      <c r="L49" s="264"/>
      <c r="M49" s="264"/>
      <c r="N49" s="251"/>
      <c r="O49" s="241"/>
      <c r="P49" s="241"/>
    </row>
    <row r="50" spans="1:16" ht="15">
      <c r="A50" s="269"/>
      <c r="B50" s="270" t="s">
        <v>33</v>
      </c>
      <c r="C50" s="270"/>
      <c r="D50" s="428">
        <f>D48+'A1'!D50+'A1'!D34+'A1'!D22</f>
        <v>1019283.3296624878</v>
      </c>
      <c r="E50" s="428">
        <f>E48+'A1'!E50+'A1'!E34+'A1'!E22</f>
        <v>44508.820856680002</v>
      </c>
      <c r="F50" s="428">
        <f>F48+'A1'!F50+'A1'!F34+'A1'!F22</f>
        <v>148.15164349000003</v>
      </c>
      <c r="G50" s="428">
        <f>G48+'A1'!G50+'A1'!G34+'A1'!G22</f>
        <v>101.30202477999998</v>
      </c>
      <c r="H50" s="428">
        <f>H48+'A1'!H50+'A1'!H34+'A1'!H22</f>
        <v>73.817223380000001</v>
      </c>
      <c r="I50" s="428">
        <f>I48+'A1'!I50+'A1'!I34+'A1'!I22</f>
        <v>0.29497536999999996</v>
      </c>
      <c r="J50" s="428">
        <f>J48+'A1'!J50+'A1'!J34+'A1'!J22</f>
        <v>4.8071499999999996E-3</v>
      </c>
      <c r="K50" s="428">
        <f>K48+'A1'!K50+'A1'!K34+'A1'!K22</f>
        <v>19.72182316</v>
      </c>
      <c r="L50" s="428">
        <f>L48+'A1'!L50+'A1'!L34+'A1'!L22</f>
        <v>45.701161709999987</v>
      </c>
      <c r="M50" s="428">
        <f>M48+'A1'!M50+'A1'!M34+'A1'!M22</f>
        <v>1064181.144178208</v>
      </c>
      <c r="N50" s="251"/>
      <c r="O50" s="241"/>
      <c r="P50" s="241"/>
    </row>
    <row r="51" spans="1:16" ht="18">
      <c r="A51" s="271" t="s">
        <v>110</v>
      </c>
      <c r="B51" s="272"/>
      <c r="C51" s="272"/>
      <c r="D51" s="273"/>
      <c r="E51" s="273"/>
      <c r="F51" s="274"/>
      <c r="G51" s="274"/>
      <c r="H51" s="274"/>
      <c r="I51" s="274"/>
      <c r="J51" s="274"/>
      <c r="K51" s="274"/>
      <c r="L51" s="274"/>
      <c r="M51" s="274"/>
      <c r="N51" s="251"/>
      <c r="O51" s="241"/>
      <c r="P51" s="241"/>
    </row>
    <row r="52" spans="1:16" ht="18">
      <c r="A52" s="271" t="s">
        <v>111</v>
      </c>
      <c r="B52" s="272"/>
      <c r="C52" s="272"/>
      <c r="D52" s="273"/>
      <c r="E52" s="273"/>
      <c r="F52" s="274"/>
      <c r="G52" s="274"/>
      <c r="H52" s="274"/>
      <c r="I52" s="274"/>
      <c r="J52" s="274"/>
      <c r="K52" s="274"/>
      <c r="L52" s="274"/>
      <c r="M52" s="274"/>
      <c r="N52" s="251"/>
      <c r="O52" s="241"/>
      <c r="P52" s="241"/>
    </row>
    <row r="53" spans="1:16" ht="18">
      <c r="A53" s="271" t="s">
        <v>112</v>
      </c>
      <c r="B53" s="272"/>
      <c r="C53" s="272"/>
      <c r="D53" s="274"/>
      <c r="E53" s="275"/>
      <c r="F53" s="274"/>
      <c r="G53" s="274"/>
      <c r="H53" s="274"/>
      <c r="I53" s="274"/>
      <c r="J53" s="274"/>
      <c r="K53" s="274"/>
      <c r="L53" s="274"/>
      <c r="M53" s="274"/>
      <c r="N53" s="251"/>
      <c r="O53" s="241"/>
      <c r="P53" s="241"/>
    </row>
    <row r="54" spans="1:16" ht="18">
      <c r="A54" s="271" t="s">
        <v>105</v>
      </c>
      <c r="B54" s="272"/>
      <c r="C54" s="272"/>
      <c r="D54" s="274"/>
      <c r="E54" s="274"/>
      <c r="F54" s="274"/>
      <c r="G54" s="274"/>
      <c r="H54" s="274"/>
      <c r="I54" s="274"/>
      <c r="J54" s="274"/>
      <c r="K54" s="274"/>
      <c r="L54" s="274"/>
      <c r="M54" s="274"/>
      <c r="N54" s="251"/>
      <c r="O54" s="241"/>
      <c r="P54" s="276"/>
    </row>
  </sheetData>
  <sheetProtection formatCells="0" formatColumns="0" formatRows="0"/>
  <mergeCells count="1">
    <mergeCell ref="A2:B2"/>
  </mergeCells>
  <phoneticPr fontId="28" type="noConversion"/>
  <conditionalFormatting sqref="E3:G3 I3:P3">
    <cfRule type="expression" dxfId="21" priority="1" stopIfTrue="1">
      <formula>$D$3&lt;&gt;0</formula>
    </cfRule>
  </conditionalFormatting>
  <conditionalFormatting sqref="E4:G4 I4:P4">
    <cfRule type="expression" dxfId="20" priority="2" stopIfTrue="1">
      <formula>$D$3&lt;&gt;0</formula>
    </cfRule>
    <cfRule type="expression" dxfId="19" priority="3" stopIfTrue="1">
      <formula>$D$4&lt;&gt;0</formula>
    </cfRule>
  </conditionalFormatting>
  <conditionalFormatting sqref="E6:G6 I6:P6">
    <cfRule type="expression" dxfId="18" priority="4" stopIfTrue="1">
      <formula>$D$3+$D$4&lt;&gt;0</formula>
    </cfRule>
    <cfRule type="expression" dxfId="17" priority="5" stopIfTrue="1">
      <formula>$D$6&lt;&gt;0</formula>
    </cfRule>
  </conditionalFormatting>
  <conditionalFormatting sqref="E7:G7 I7:P7">
    <cfRule type="expression" dxfId="16" priority="6" stopIfTrue="1">
      <formula>$D$3+$D$4+$D$6&lt;&gt;0</formula>
    </cfRule>
    <cfRule type="expression" dxfId="15" priority="7" stopIfTrue="1">
      <formula>$D$7&gt;0</formula>
    </cfRule>
  </conditionalFormatting>
  <pageMargins left="0.75" right="0.75" top="1" bottom="1" header="0.5" footer="0.5"/>
  <pageSetup paperSize="9" scale="59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X61"/>
  <sheetViews>
    <sheetView showZeros="0" zoomScale="85" zoomScaleNormal="75" workbookViewId="0">
      <pane xSplit="3" ySplit="10" topLeftCell="D45" activePane="bottomRight" state="frozen"/>
      <selection activeCell="D27" sqref="D27"/>
      <selection pane="topRight" activeCell="D27" sqref="D27"/>
      <selection pane="bottomLeft" activeCell="D27" sqref="D27"/>
      <selection pane="bottomRight" activeCell="H5" sqref="H5"/>
    </sheetView>
  </sheetViews>
  <sheetFormatPr defaultColWidth="0" defaultRowHeight="12" zeroHeight="1"/>
  <cols>
    <col min="1" max="1" width="2" style="42" customWidth="1"/>
    <col min="2" max="2" width="39.570312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9.14062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3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 s="5" customFormat="1" ht="18" customHeight="1">
      <c r="A1" s="1" t="s">
        <v>35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46"/>
    </row>
    <row r="2" spans="1:24" s="5" customFormat="1" ht="18.75">
      <c r="A2" s="499">
        <v>39336.808761574073</v>
      </c>
      <c r="B2" s="500"/>
      <c r="C2" s="76"/>
      <c r="D2" s="295"/>
      <c r="E2" s="295"/>
      <c r="F2" s="295"/>
      <c r="G2" s="295"/>
      <c r="H2" s="147" t="s">
        <v>1</v>
      </c>
      <c r="I2" s="295"/>
      <c r="J2" s="295"/>
      <c r="K2" s="295"/>
      <c r="L2" s="295"/>
      <c r="M2" s="295"/>
      <c r="N2" s="295"/>
      <c r="O2" s="295"/>
    </row>
    <row r="3" spans="1:24" s="5" customFormat="1" ht="27.75" customHeight="1">
      <c r="A3" s="7"/>
      <c r="C3" s="76"/>
      <c r="D3" s="295"/>
      <c r="E3" s="295"/>
      <c r="F3" s="295"/>
      <c r="G3" s="295"/>
      <c r="H3" s="147" t="s">
        <v>2</v>
      </c>
      <c r="I3" s="295"/>
      <c r="J3" s="295"/>
      <c r="K3" s="295"/>
      <c r="L3" s="295"/>
      <c r="M3" s="295"/>
      <c r="N3" s="295"/>
      <c r="O3" s="295"/>
    </row>
    <row r="4" spans="1:24" s="5" customFormat="1" ht="27.75" customHeight="1">
      <c r="A4" s="10"/>
      <c r="C4" s="76"/>
      <c r="D4" s="295"/>
      <c r="E4" s="295"/>
      <c r="F4" s="295"/>
      <c r="G4" s="295"/>
      <c r="H4" s="147" t="s">
        <v>38</v>
      </c>
      <c r="I4" s="295"/>
      <c r="J4" s="295"/>
      <c r="K4" s="295"/>
      <c r="L4" s="295"/>
      <c r="M4" s="295"/>
      <c r="N4" s="295"/>
      <c r="O4" s="295"/>
    </row>
    <row r="5" spans="1:24" s="5" customFormat="1" ht="37.5" customHeight="1">
      <c r="A5" s="10"/>
      <c r="C5" s="76"/>
      <c r="D5" s="295"/>
      <c r="E5" s="295"/>
      <c r="F5" s="295"/>
      <c r="G5" s="295"/>
      <c r="H5" s="147" t="str">
        <f>'A1'!I7</f>
        <v>Turnover in nominal or notional principal amounts in May 2008</v>
      </c>
      <c r="I5" s="295"/>
      <c r="J5" s="295"/>
      <c r="K5" s="295"/>
      <c r="L5" s="295"/>
      <c r="M5" s="295"/>
      <c r="N5" s="295"/>
      <c r="O5" s="295"/>
    </row>
    <row r="6" spans="1:24" s="5" customFormat="1" ht="32.25" customHeight="1">
      <c r="A6" s="10"/>
      <c r="C6" s="76"/>
      <c r="D6" s="295"/>
      <c r="E6" s="295"/>
      <c r="F6" s="295"/>
      <c r="G6" s="295"/>
      <c r="H6" s="147" t="s">
        <v>3</v>
      </c>
      <c r="I6" s="295"/>
      <c r="J6" s="295"/>
      <c r="K6" s="295"/>
      <c r="L6" s="295"/>
      <c r="M6" s="295"/>
      <c r="N6" s="295"/>
      <c r="O6" s="295"/>
    </row>
    <row r="7" spans="1:24" s="412" customFormat="1" ht="32.25" hidden="1" customHeight="1">
      <c r="A7" s="411"/>
      <c r="C7" s="413"/>
      <c r="D7" s="414"/>
      <c r="E7" s="414"/>
      <c r="F7" s="414"/>
      <c r="G7" s="414"/>
      <c r="H7" s="415"/>
      <c r="I7" s="414"/>
      <c r="J7" s="414"/>
      <c r="K7" s="414"/>
      <c r="L7" s="414"/>
      <c r="M7" s="414"/>
      <c r="N7" s="414"/>
      <c r="O7" s="414"/>
    </row>
    <row r="8" spans="1:24" s="14" customFormat="1" ht="18" customHeight="1">
      <c r="A8" s="96"/>
      <c r="B8" s="43"/>
      <c r="C8" s="43"/>
      <c r="D8" s="295"/>
      <c r="E8" s="295"/>
      <c r="F8" s="295"/>
      <c r="G8" s="295"/>
      <c r="H8" s="295"/>
      <c r="I8" s="295"/>
      <c r="J8" s="295"/>
      <c r="K8" s="295"/>
      <c r="L8" s="295"/>
      <c r="M8" s="295"/>
      <c r="N8" s="295"/>
      <c r="O8" s="295"/>
    </row>
    <row r="9" spans="1:24" s="14" customFormat="1" ht="27.95" customHeight="1">
      <c r="A9" s="15"/>
      <c r="B9" s="16" t="s">
        <v>4</v>
      </c>
      <c r="C9" s="17"/>
      <c r="D9" s="18" t="s">
        <v>25</v>
      </c>
      <c r="E9" s="19"/>
      <c r="F9" s="19"/>
      <c r="G9" s="19"/>
      <c r="H9" s="19"/>
      <c r="I9" s="20"/>
      <c r="J9" s="20"/>
      <c r="K9" s="21"/>
      <c r="L9" s="22"/>
      <c r="M9" s="51"/>
    </row>
    <row r="10" spans="1:24" s="14" customFormat="1" ht="27.95" customHeight="1">
      <c r="A10" s="23"/>
      <c r="B10" s="24"/>
      <c r="C10" s="24"/>
      <c r="D10" s="68" t="s">
        <v>36</v>
      </c>
      <c r="E10" s="68" t="s">
        <v>7</v>
      </c>
      <c r="F10" s="68" t="s">
        <v>8</v>
      </c>
      <c r="G10" s="68" t="s">
        <v>9</v>
      </c>
      <c r="H10" s="68" t="s">
        <v>10</v>
      </c>
      <c r="I10" s="68" t="s">
        <v>11</v>
      </c>
      <c r="J10" s="65" t="s">
        <v>40</v>
      </c>
      <c r="K10" s="65" t="s">
        <v>58</v>
      </c>
      <c r="L10" s="68" t="s">
        <v>12</v>
      </c>
      <c r="M10" s="51" t="s">
        <v>13</v>
      </c>
    </row>
    <row r="11" spans="1:24" s="14" customFormat="1" ht="18" customHeight="1">
      <c r="A11" s="27"/>
      <c r="B11" s="28" t="s">
        <v>66</v>
      </c>
      <c r="C11" s="57"/>
      <c r="D11" s="213"/>
      <c r="E11" s="213"/>
      <c r="F11" s="213"/>
      <c r="G11" s="213"/>
      <c r="H11" s="213"/>
      <c r="I11" s="213"/>
      <c r="J11" s="213"/>
      <c r="K11" s="213"/>
      <c r="L11" s="214"/>
      <c r="M11" s="108"/>
    </row>
    <row r="12" spans="1:24" s="14" customFormat="1" ht="18" customHeight="1">
      <c r="A12" s="29"/>
      <c r="B12" s="12" t="s">
        <v>14</v>
      </c>
      <c r="C12" s="12"/>
      <c r="D12" s="111"/>
      <c r="E12" s="111"/>
      <c r="F12" s="111"/>
      <c r="G12" s="111"/>
      <c r="H12" s="111"/>
      <c r="I12" s="111"/>
      <c r="J12" s="111"/>
      <c r="K12" s="111"/>
      <c r="L12" s="264"/>
      <c r="M12" s="50"/>
    </row>
    <row r="13" spans="1:24" s="14" customFormat="1" ht="18" customHeight="1">
      <c r="A13" s="30"/>
      <c r="B13" s="31" t="s">
        <v>15</v>
      </c>
      <c r="C13" s="12"/>
      <c r="D13" s="111"/>
      <c r="E13" s="111"/>
      <c r="F13" s="111"/>
      <c r="G13" s="111"/>
      <c r="H13" s="111"/>
      <c r="I13" s="111"/>
      <c r="J13" s="111"/>
      <c r="K13" s="111"/>
      <c r="L13" s="264"/>
      <c r="M13" s="50"/>
      <c r="N13" s="26"/>
      <c r="O13" s="127"/>
      <c r="X13" s="26"/>
    </row>
    <row r="14" spans="1:24" s="14" customFormat="1" ht="18" customHeight="1">
      <c r="A14" s="30"/>
      <c r="B14" s="31" t="s">
        <v>16</v>
      </c>
      <c r="C14" s="12"/>
      <c r="D14" s="111"/>
      <c r="E14" s="111"/>
      <c r="F14" s="111"/>
      <c r="G14" s="111"/>
      <c r="H14" s="111"/>
      <c r="I14" s="111"/>
      <c r="J14" s="111"/>
      <c r="K14" s="111"/>
      <c r="L14" s="264"/>
      <c r="M14" s="50"/>
      <c r="N14" s="26"/>
      <c r="O14" s="127"/>
      <c r="X14" s="26"/>
    </row>
    <row r="15" spans="1:24" s="14" customFormat="1" ht="18" customHeight="1">
      <c r="A15" s="29"/>
      <c r="B15" s="12" t="s">
        <v>17</v>
      </c>
      <c r="C15" s="12"/>
      <c r="D15" s="111"/>
      <c r="E15" s="111"/>
      <c r="F15" s="111"/>
      <c r="G15" s="111"/>
      <c r="H15" s="111"/>
      <c r="I15" s="111"/>
      <c r="J15" s="111"/>
      <c r="K15" s="111"/>
      <c r="L15" s="264"/>
      <c r="M15" s="50"/>
      <c r="N15" s="26"/>
      <c r="O15" s="26"/>
    </row>
    <row r="16" spans="1:24" s="14" customFormat="1" ht="18" customHeight="1">
      <c r="A16" s="30"/>
      <c r="B16" s="31" t="s">
        <v>15</v>
      </c>
      <c r="C16" s="12"/>
      <c r="D16" s="111"/>
      <c r="E16" s="111"/>
      <c r="F16" s="111"/>
      <c r="G16" s="111"/>
      <c r="H16" s="111"/>
      <c r="I16" s="111"/>
      <c r="J16" s="111"/>
      <c r="K16" s="111"/>
      <c r="L16" s="264"/>
      <c r="M16" s="50"/>
      <c r="N16" s="26"/>
      <c r="O16" s="26"/>
    </row>
    <row r="17" spans="1:23" s="14" customFormat="1" ht="18" customHeight="1">
      <c r="A17" s="30"/>
      <c r="B17" s="31" t="s">
        <v>16</v>
      </c>
      <c r="C17" s="12"/>
      <c r="D17" s="111"/>
      <c r="E17" s="111"/>
      <c r="F17" s="111"/>
      <c r="G17" s="111"/>
      <c r="H17" s="111"/>
      <c r="I17" s="111"/>
      <c r="J17" s="111"/>
      <c r="K17" s="111"/>
      <c r="L17" s="264"/>
      <c r="M17" s="50"/>
      <c r="N17" s="26"/>
      <c r="O17" s="127"/>
    </row>
    <row r="18" spans="1:23" s="14" customFormat="1" ht="18" customHeight="1">
      <c r="A18" s="29"/>
      <c r="B18" s="12" t="s">
        <v>18</v>
      </c>
      <c r="C18" s="12"/>
      <c r="D18" s="111"/>
      <c r="E18" s="111"/>
      <c r="F18" s="111"/>
      <c r="G18" s="111"/>
      <c r="H18" s="111"/>
      <c r="I18" s="111"/>
      <c r="J18" s="111"/>
      <c r="K18" s="111"/>
      <c r="L18" s="264"/>
      <c r="M18" s="50"/>
      <c r="N18" s="26"/>
      <c r="O18" s="26"/>
    </row>
    <row r="19" spans="1:23" s="14" customFormat="1" ht="18" customHeight="1">
      <c r="A19" s="30"/>
      <c r="B19" s="31" t="s">
        <v>15</v>
      </c>
      <c r="C19" s="12"/>
      <c r="D19" s="111"/>
      <c r="E19" s="111"/>
      <c r="F19" s="111"/>
      <c r="G19" s="111"/>
      <c r="H19" s="111"/>
      <c r="I19" s="111"/>
      <c r="J19" s="111"/>
      <c r="K19" s="111"/>
      <c r="L19" s="264"/>
      <c r="M19" s="50"/>
      <c r="N19" s="26"/>
      <c r="O19" s="26"/>
    </row>
    <row r="20" spans="1:23" s="14" customFormat="1" ht="18" customHeight="1">
      <c r="A20" s="30"/>
      <c r="B20" s="31" t="s">
        <v>16</v>
      </c>
      <c r="C20" s="12"/>
      <c r="D20" s="111"/>
      <c r="E20" s="111"/>
      <c r="F20" s="111"/>
      <c r="G20" s="111"/>
      <c r="H20" s="111"/>
      <c r="I20" s="111"/>
      <c r="J20" s="111"/>
      <c r="K20" s="111"/>
      <c r="L20" s="264"/>
      <c r="M20" s="50"/>
      <c r="N20" s="26"/>
      <c r="O20" s="26"/>
    </row>
    <row r="21" spans="1:23" s="14" customFormat="1" ht="18" customHeight="1">
      <c r="A21" s="29"/>
      <c r="B21" s="12" t="s">
        <v>19</v>
      </c>
      <c r="C21" s="12"/>
      <c r="D21" s="217"/>
      <c r="E21" s="217"/>
      <c r="F21" s="217"/>
      <c r="G21" s="217"/>
      <c r="H21" s="217"/>
      <c r="I21" s="217"/>
      <c r="J21" s="217"/>
      <c r="K21" s="217"/>
      <c r="L21" s="408"/>
      <c r="M21" s="50"/>
      <c r="N21" s="26"/>
      <c r="O21" s="26"/>
    </row>
    <row r="22" spans="1:23" s="14" customFormat="1" ht="18" customHeight="1">
      <c r="A22" s="29"/>
      <c r="B22" s="12"/>
      <c r="C22" s="12"/>
      <c r="D22" s="111"/>
      <c r="E22" s="111"/>
      <c r="F22" s="111"/>
      <c r="G22" s="111"/>
      <c r="H22" s="111"/>
      <c r="I22" s="111"/>
      <c r="J22" s="111"/>
      <c r="K22" s="111"/>
      <c r="L22" s="119"/>
      <c r="M22" s="50"/>
      <c r="N22" s="26"/>
      <c r="O22" s="26"/>
    </row>
    <row r="23" spans="1:23" s="14" customFormat="1" ht="18" customHeight="1">
      <c r="A23" s="27"/>
      <c r="B23" s="28" t="s">
        <v>67</v>
      </c>
      <c r="C23" s="57"/>
      <c r="D23" s="111"/>
      <c r="E23" s="111"/>
      <c r="F23" s="111"/>
      <c r="G23" s="111"/>
      <c r="H23" s="111"/>
      <c r="I23" s="111"/>
      <c r="J23" s="111"/>
      <c r="K23" s="111"/>
      <c r="L23" s="119"/>
      <c r="M23" s="50"/>
      <c r="N23" s="26"/>
      <c r="O23" s="26"/>
    </row>
    <row r="24" spans="1:23" s="14" customFormat="1" ht="18" customHeight="1">
      <c r="A24" s="27"/>
      <c r="B24" s="28" t="s">
        <v>30</v>
      </c>
      <c r="C24" s="57"/>
      <c r="D24" s="111"/>
      <c r="E24" s="111"/>
      <c r="F24" s="111"/>
      <c r="G24" s="111"/>
      <c r="H24" s="111"/>
      <c r="I24" s="111"/>
      <c r="J24" s="111"/>
      <c r="K24" s="111"/>
      <c r="L24" s="119"/>
      <c r="M24" s="50"/>
      <c r="N24" s="26"/>
      <c r="O24" s="26"/>
    </row>
    <row r="25" spans="1:23" s="14" customFormat="1" ht="18" customHeight="1">
      <c r="A25" s="29"/>
      <c r="B25" s="12" t="s">
        <v>14</v>
      </c>
      <c r="C25" s="12"/>
      <c r="D25" s="264">
        <f t="shared" ref="D25:L25" si="0">SUM(D26:D27)</f>
        <v>0</v>
      </c>
      <c r="E25" s="264">
        <f t="shared" si="0"/>
        <v>0</v>
      </c>
      <c r="F25" s="264">
        <f t="shared" si="0"/>
        <v>19.600500919999998</v>
      </c>
      <c r="G25" s="264">
        <f t="shared" si="0"/>
        <v>0</v>
      </c>
      <c r="H25" s="264">
        <f t="shared" si="0"/>
        <v>0</v>
      </c>
      <c r="I25" s="264">
        <f t="shared" si="0"/>
        <v>0</v>
      </c>
      <c r="J25" s="264">
        <f t="shared" si="0"/>
        <v>0</v>
      </c>
      <c r="K25" s="264">
        <f t="shared" si="0"/>
        <v>0</v>
      </c>
      <c r="L25" s="264">
        <f t="shared" si="0"/>
        <v>19.600500919999998</v>
      </c>
      <c r="M25" s="50"/>
      <c r="N25" s="26"/>
      <c r="O25" s="26"/>
    </row>
    <row r="26" spans="1:23" s="14" customFormat="1" ht="18" customHeight="1">
      <c r="A26" s="30"/>
      <c r="B26" s="31" t="s">
        <v>15</v>
      </c>
      <c r="C26" s="12"/>
      <c r="D26" s="111"/>
      <c r="E26" s="111"/>
      <c r="F26" s="111"/>
      <c r="G26" s="111"/>
      <c r="H26" s="111"/>
      <c r="I26" s="111"/>
      <c r="J26" s="111"/>
      <c r="K26" s="111"/>
      <c r="L26" s="264">
        <f t="shared" ref="L26:L34" si="1">SUM(C26:K26)</f>
        <v>0</v>
      </c>
      <c r="M26" s="50"/>
      <c r="N26" s="127"/>
      <c r="O26" s="26"/>
    </row>
    <row r="27" spans="1:23" s="14" customFormat="1" ht="18" customHeight="1">
      <c r="A27" s="30"/>
      <c r="B27" s="31" t="s">
        <v>16</v>
      </c>
      <c r="C27" s="12"/>
      <c r="D27" s="111">
        <v>0</v>
      </c>
      <c r="E27" s="111">
        <v>0</v>
      </c>
      <c r="F27" s="111">
        <v>19.600500919999998</v>
      </c>
      <c r="G27" s="111">
        <v>0</v>
      </c>
      <c r="H27" s="111">
        <v>0</v>
      </c>
      <c r="I27" s="111">
        <v>0</v>
      </c>
      <c r="J27" s="111">
        <v>0</v>
      </c>
      <c r="K27" s="111">
        <v>0</v>
      </c>
      <c r="L27" s="264">
        <f t="shared" si="1"/>
        <v>19.600500919999998</v>
      </c>
      <c r="M27" s="50"/>
      <c r="N27" s="26"/>
      <c r="O27" s="26"/>
    </row>
    <row r="28" spans="1:23" s="14" customFormat="1" ht="18" customHeight="1">
      <c r="A28" s="29"/>
      <c r="B28" s="12" t="s">
        <v>17</v>
      </c>
      <c r="C28" s="12"/>
      <c r="D28" s="264">
        <f t="shared" ref="D28:K28" si="2">SUM(D29:D30)</f>
        <v>0</v>
      </c>
      <c r="E28" s="264">
        <f t="shared" si="2"/>
        <v>0</v>
      </c>
      <c r="F28" s="264">
        <f t="shared" si="2"/>
        <v>0</v>
      </c>
      <c r="G28" s="264">
        <f t="shared" si="2"/>
        <v>0</v>
      </c>
      <c r="H28" s="264">
        <f t="shared" si="2"/>
        <v>0</v>
      </c>
      <c r="I28" s="264">
        <f t="shared" si="2"/>
        <v>0</v>
      </c>
      <c r="J28" s="264">
        <f t="shared" si="2"/>
        <v>0</v>
      </c>
      <c r="K28" s="264">
        <f t="shared" si="2"/>
        <v>0</v>
      </c>
      <c r="L28" s="264">
        <f t="shared" si="1"/>
        <v>0</v>
      </c>
      <c r="M28" s="50"/>
      <c r="N28" s="26"/>
      <c r="O28" s="26"/>
    </row>
    <row r="29" spans="1:23" s="14" customFormat="1" ht="18" customHeight="1">
      <c r="A29" s="30"/>
      <c r="B29" s="31" t="s">
        <v>15</v>
      </c>
      <c r="C29" s="12"/>
      <c r="D29" s="111"/>
      <c r="E29" s="111"/>
      <c r="F29" s="111"/>
      <c r="G29" s="111"/>
      <c r="H29" s="111"/>
      <c r="I29" s="111"/>
      <c r="J29" s="111"/>
      <c r="K29" s="111"/>
      <c r="L29" s="264">
        <f t="shared" si="1"/>
        <v>0</v>
      </c>
      <c r="M29" s="50"/>
      <c r="N29" s="26"/>
      <c r="O29" s="127"/>
    </row>
    <row r="30" spans="1:23" s="14" customFormat="1" ht="18" customHeight="1">
      <c r="A30" s="30"/>
      <c r="B30" s="31" t="s">
        <v>16</v>
      </c>
      <c r="C30" s="12"/>
      <c r="D30" s="111"/>
      <c r="E30" s="111"/>
      <c r="F30" s="111"/>
      <c r="G30" s="111"/>
      <c r="H30" s="111"/>
      <c r="I30" s="111"/>
      <c r="J30" s="111"/>
      <c r="K30" s="111"/>
      <c r="L30" s="264">
        <f t="shared" si="1"/>
        <v>0</v>
      </c>
      <c r="M30" s="50"/>
      <c r="N30" s="26"/>
      <c r="O30" s="26"/>
    </row>
    <row r="31" spans="1:23" s="14" customFormat="1" ht="18" customHeight="1">
      <c r="A31" s="29"/>
      <c r="B31" s="12" t="s">
        <v>18</v>
      </c>
      <c r="C31" s="12"/>
      <c r="D31" s="264">
        <f t="shared" ref="D31:K31" si="3">SUM(D32:D33)</f>
        <v>0</v>
      </c>
      <c r="E31" s="264">
        <f t="shared" si="3"/>
        <v>0</v>
      </c>
      <c r="F31" s="264">
        <f t="shared" si="3"/>
        <v>0</v>
      </c>
      <c r="G31" s="264">
        <f t="shared" si="3"/>
        <v>0</v>
      </c>
      <c r="H31" s="264">
        <f t="shared" si="3"/>
        <v>0</v>
      </c>
      <c r="I31" s="264">
        <f t="shared" si="3"/>
        <v>0</v>
      </c>
      <c r="J31" s="264">
        <f t="shared" si="3"/>
        <v>0</v>
      </c>
      <c r="K31" s="264">
        <f t="shared" si="3"/>
        <v>0</v>
      </c>
      <c r="L31" s="264">
        <f t="shared" si="1"/>
        <v>0</v>
      </c>
      <c r="M31" s="50"/>
      <c r="N31" s="26"/>
      <c r="O31" s="26"/>
      <c r="W31" s="26"/>
    </row>
    <row r="32" spans="1:23" s="14" customFormat="1" ht="18" customHeight="1">
      <c r="A32" s="30"/>
      <c r="B32" s="31" t="s">
        <v>15</v>
      </c>
      <c r="C32" s="12"/>
      <c r="D32" s="111"/>
      <c r="E32" s="111"/>
      <c r="F32" s="111"/>
      <c r="G32" s="111"/>
      <c r="H32" s="111"/>
      <c r="I32" s="111"/>
      <c r="J32" s="111"/>
      <c r="K32" s="111"/>
      <c r="L32" s="264">
        <f t="shared" si="1"/>
        <v>0</v>
      </c>
      <c r="M32" s="50"/>
      <c r="N32" s="26"/>
      <c r="O32" s="26"/>
    </row>
    <row r="33" spans="1:15" s="14" customFormat="1" ht="18" customHeight="1">
      <c r="A33" s="30"/>
      <c r="B33" s="31" t="s">
        <v>16</v>
      </c>
      <c r="C33" s="12"/>
      <c r="D33" s="111"/>
      <c r="E33" s="111"/>
      <c r="F33" s="111"/>
      <c r="G33" s="111"/>
      <c r="H33" s="111"/>
      <c r="I33" s="111"/>
      <c r="J33" s="111"/>
      <c r="K33" s="111"/>
      <c r="L33" s="264">
        <f t="shared" si="1"/>
        <v>0</v>
      </c>
      <c r="M33" s="50"/>
      <c r="N33" s="26"/>
      <c r="O33" s="26"/>
    </row>
    <row r="34" spans="1:15" s="14" customFormat="1" ht="18" customHeight="1">
      <c r="A34" s="29"/>
      <c r="B34" s="12" t="s">
        <v>19</v>
      </c>
      <c r="C34" s="12"/>
      <c r="D34" s="408">
        <f t="shared" ref="D34:K34" si="4">D31+D28+D25</f>
        <v>0</v>
      </c>
      <c r="E34" s="408">
        <f t="shared" si="4"/>
        <v>0</v>
      </c>
      <c r="F34" s="408">
        <f t="shared" si="4"/>
        <v>19.600500919999998</v>
      </c>
      <c r="G34" s="408">
        <f t="shared" si="4"/>
        <v>0</v>
      </c>
      <c r="H34" s="408">
        <f t="shared" si="4"/>
        <v>0</v>
      </c>
      <c r="I34" s="408">
        <f t="shared" si="4"/>
        <v>0</v>
      </c>
      <c r="J34" s="408">
        <f t="shared" si="4"/>
        <v>0</v>
      </c>
      <c r="K34" s="408">
        <f t="shared" si="4"/>
        <v>0</v>
      </c>
      <c r="L34" s="408">
        <f t="shared" si="1"/>
        <v>19.600500919999998</v>
      </c>
      <c r="M34" s="50"/>
      <c r="N34" s="26"/>
      <c r="O34" s="127"/>
    </row>
    <row r="35" spans="1:15" s="14" customFormat="1" ht="18" customHeight="1">
      <c r="A35" s="29"/>
      <c r="B35" s="12"/>
      <c r="C35" s="12"/>
      <c r="D35" s="111"/>
      <c r="E35" s="111"/>
      <c r="F35" s="111"/>
      <c r="G35" s="111"/>
      <c r="H35" s="111"/>
      <c r="I35" s="111"/>
      <c r="J35" s="111"/>
      <c r="K35" s="111"/>
      <c r="L35" s="119"/>
      <c r="M35" s="50"/>
      <c r="N35" s="26"/>
      <c r="O35" s="26"/>
    </row>
    <row r="36" spans="1:15" s="14" customFormat="1" ht="18" customHeight="1">
      <c r="A36" s="27"/>
      <c r="B36" s="28" t="s">
        <v>31</v>
      </c>
      <c r="C36" s="57"/>
      <c r="D36" s="111"/>
      <c r="E36" s="111"/>
      <c r="F36" s="111"/>
      <c r="G36" s="111"/>
      <c r="H36" s="111"/>
      <c r="I36" s="111"/>
      <c r="J36" s="111"/>
      <c r="K36" s="111"/>
      <c r="L36" s="119"/>
      <c r="M36" s="50"/>
      <c r="N36" s="26"/>
      <c r="O36" s="26"/>
    </row>
    <row r="37" spans="1:15" s="14" customFormat="1" ht="18" customHeight="1">
      <c r="A37" s="29"/>
      <c r="B37" s="12" t="s">
        <v>14</v>
      </c>
      <c r="C37" s="12"/>
      <c r="D37" s="264">
        <f t="shared" ref="D37:K37" si="5">SUM(D38:D39)</f>
        <v>79.385043400000001</v>
      </c>
      <c r="E37" s="264">
        <f t="shared" si="5"/>
        <v>0</v>
      </c>
      <c r="F37" s="264">
        <f t="shared" si="5"/>
        <v>0</v>
      </c>
      <c r="G37" s="264">
        <f t="shared" si="5"/>
        <v>0</v>
      </c>
      <c r="H37" s="264">
        <f t="shared" si="5"/>
        <v>0</v>
      </c>
      <c r="I37" s="264">
        <f t="shared" si="5"/>
        <v>0</v>
      </c>
      <c r="J37" s="264">
        <f t="shared" si="5"/>
        <v>0</v>
      </c>
      <c r="K37" s="264">
        <f t="shared" si="5"/>
        <v>0</v>
      </c>
      <c r="L37" s="264">
        <f>SUM(C37:K37)</f>
        <v>79.385043400000001</v>
      </c>
      <c r="M37" s="50"/>
      <c r="N37" s="26"/>
      <c r="O37" s="26"/>
    </row>
    <row r="38" spans="1:15" s="14" customFormat="1" ht="18" customHeight="1">
      <c r="A38" s="30"/>
      <c r="B38" s="31" t="s">
        <v>15</v>
      </c>
      <c r="C38" s="12"/>
      <c r="D38" s="111"/>
      <c r="E38" s="111"/>
      <c r="F38" s="111"/>
      <c r="G38" s="111"/>
      <c r="H38" s="111"/>
      <c r="I38" s="111"/>
      <c r="J38" s="111"/>
      <c r="K38" s="111"/>
      <c r="L38" s="264">
        <f t="shared" ref="L38:L46" si="6">SUM(C38:K38)</f>
        <v>0</v>
      </c>
      <c r="M38" s="50"/>
      <c r="N38" s="26"/>
      <c r="O38" s="26"/>
    </row>
    <row r="39" spans="1:15" s="14" customFormat="1" ht="18" customHeight="1">
      <c r="A39" s="30"/>
      <c r="B39" s="31" t="s">
        <v>16</v>
      </c>
      <c r="C39" s="12"/>
      <c r="D39" s="111">
        <v>79.385043400000001</v>
      </c>
      <c r="E39" s="111">
        <v>0</v>
      </c>
      <c r="F39" s="111">
        <v>0</v>
      </c>
      <c r="G39" s="111">
        <v>0</v>
      </c>
      <c r="H39" s="111">
        <v>0</v>
      </c>
      <c r="I39" s="111">
        <v>0</v>
      </c>
      <c r="J39" s="111">
        <v>0</v>
      </c>
      <c r="K39" s="111">
        <v>0</v>
      </c>
      <c r="L39" s="264">
        <f t="shared" si="6"/>
        <v>79.385043400000001</v>
      </c>
      <c r="M39" s="50"/>
      <c r="N39" s="26"/>
      <c r="O39" s="26"/>
    </row>
    <row r="40" spans="1:15" s="14" customFormat="1" ht="18" customHeight="1">
      <c r="A40" s="29"/>
      <c r="B40" s="12" t="s">
        <v>17</v>
      </c>
      <c r="C40" s="12"/>
      <c r="D40" s="264">
        <f t="shared" ref="D40:K40" si="7">SUM(D41:D42)</f>
        <v>0</v>
      </c>
      <c r="E40" s="264">
        <f t="shared" si="7"/>
        <v>0</v>
      </c>
      <c r="F40" s="264">
        <f t="shared" si="7"/>
        <v>0</v>
      </c>
      <c r="G40" s="264">
        <f t="shared" si="7"/>
        <v>0</v>
      </c>
      <c r="H40" s="264">
        <f t="shared" si="7"/>
        <v>0</v>
      </c>
      <c r="I40" s="264">
        <f t="shared" si="7"/>
        <v>0</v>
      </c>
      <c r="J40" s="264">
        <f t="shared" si="7"/>
        <v>0</v>
      </c>
      <c r="K40" s="264">
        <f t="shared" si="7"/>
        <v>0</v>
      </c>
      <c r="L40" s="264">
        <f t="shared" si="6"/>
        <v>0</v>
      </c>
      <c r="M40" s="50"/>
      <c r="N40" s="26"/>
      <c r="O40" s="26"/>
    </row>
    <row r="41" spans="1:15" s="14" customFormat="1" ht="18" customHeight="1">
      <c r="A41" s="30"/>
      <c r="B41" s="31" t="s">
        <v>15</v>
      </c>
      <c r="C41" s="12"/>
      <c r="D41" s="111"/>
      <c r="E41" s="111"/>
      <c r="F41" s="111"/>
      <c r="G41" s="111"/>
      <c r="H41" s="111"/>
      <c r="I41" s="111"/>
      <c r="J41" s="111"/>
      <c r="K41" s="111"/>
      <c r="L41" s="264">
        <f t="shared" si="6"/>
        <v>0</v>
      </c>
      <c r="M41" s="50"/>
      <c r="N41" s="26"/>
      <c r="O41" s="26"/>
    </row>
    <row r="42" spans="1:15" s="14" customFormat="1" ht="18" customHeight="1">
      <c r="A42" s="30"/>
      <c r="B42" s="31" t="s">
        <v>16</v>
      </c>
      <c r="C42" s="12"/>
      <c r="D42" s="111"/>
      <c r="E42" s="111"/>
      <c r="F42" s="111"/>
      <c r="G42" s="111"/>
      <c r="H42" s="111"/>
      <c r="I42" s="111"/>
      <c r="J42" s="111"/>
      <c r="K42" s="111"/>
      <c r="L42" s="264">
        <f t="shared" si="6"/>
        <v>0</v>
      </c>
      <c r="M42" s="50"/>
      <c r="N42" s="26"/>
      <c r="O42" s="26"/>
    </row>
    <row r="43" spans="1:15" s="14" customFormat="1" ht="18" customHeight="1">
      <c r="A43" s="29"/>
      <c r="B43" s="12" t="s">
        <v>18</v>
      </c>
      <c r="C43" s="12"/>
      <c r="D43" s="264">
        <f t="shared" ref="D43:K43" si="8">SUM(D44:D45)</f>
        <v>0</v>
      </c>
      <c r="E43" s="264">
        <f t="shared" si="8"/>
        <v>0</v>
      </c>
      <c r="F43" s="264">
        <f t="shared" si="8"/>
        <v>0</v>
      </c>
      <c r="G43" s="264">
        <f t="shared" si="8"/>
        <v>0</v>
      </c>
      <c r="H43" s="264">
        <f t="shared" si="8"/>
        <v>0</v>
      </c>
      <c r="I43" s="264">
        <f t="shared" si="8"/>
        <v>0</v>
      </c>
      <c r="J43" s="264">
        <f t="shared" si="8"/>
        <v>0</v>
      </c>
      <c r="K43" s="264">
        <f t="shared" si="8"/>
        <v>0</v>
      </c>
      <c r="L43" s="264">
        <f t="shared" si="6"/>
        <v>0</v>
      </c>
      <c r="M43" s="50"/>
      <c r="N43" s="26"/>
      <c r="O43" s="26"/>
    </row>
    <row r="44" spans="1:15" s="14" customFormat="1" ht="18" customHeight="1">
      <c r="A44" s="30"/>
      <c r="B44" s="31" t="s">
        <v>15</v>
      </c>
      <c r="C44" s="12"/>
      <c r="D44" s="111"/>
      <c r="E44" s="111"/>
      <c r="F44" s="111"/>
      <c r="G44" s="111"/>
      <c r="H44" s="111"/>
      <c r="I44" s="111"/>
      <c r="J44" s="111"/>
      <c r="K44" s="111"/>
      <c r="L44" s="264">
        <f t="shared" si="6"/>
        <v>0</v>
      </c>
      <c r="M44" s="50"/>
      <c r="N44" s="26"/>
      <c r="O44" s="26"/>
    </row>
    <row r="45" spans="1:15" s="14" customFormat="1" ht="18" customHeight="1">
      <c r="A45" s="30"/>
      <c r="B45" s="31" t="s">
        <v>16</v>
      </c>
      <c r="C45" s="12"/>
      <c r="D45" s="408"/>
      <c r="E45" s="408"/>
      <c r="F45" s="408"/>
      <c r="G45" s="408"/>
      <c r="H45" s="408"/>
      <c r="I45" s="408"/>
      <c r="J45" s="408"/>
      <c r="K45" s="408"/>
      <c r="L45" s="408">
        <f t="shared" si="6"/>
        <v>0</v>
      </c>
      <c r="M45" s="50"/>
      <c r="N45" s="26"/>
      <c r="O45" s="26"/>
    </row>
    <row r="46" spans="1:15" s="14" customFormat="1" ht="18" customHeight="1">
      <c r="A46" s="29"/>
      <c r="B46" s="12" t="s">
        <v>19</v>
      </c>
      <c r="C46" s="12"/>
      <c r="D46" s="408">
        <f t="shared" ref="D46:K46" si="9">D43+D40+D37</f>
        <v>79.385043400000001</v>
      </c>
      <c r="E46" s="408">
        <f t="shared" si="9"/>
        <v>0</v>
      </c>
      <c r="F46" s="408">
        <f t="shared" si="9"/>
        <v>0</v>
      </c>
      <c r="G46" s="408">
        <f t="shared" si="9"/>
        <v>0</v>
      </c>
      <c r="H46" s="408">
        <f t="shared" si="9"/>
        <v>0</v>
      </c>
      <c r="I46" s="408">
        <f t="shared" si="9"/>
        <v>0</v>
      </c>
      <c r="J46" s="408">
        <f t="shared" si="9"/>
        <v>0</v>
      </c>
      <c r="K46" s="408">
        <f t="shared" si="9"/>
        <v>0</v>
      </c>
      <c r="L46" s="408">
        <f t="shared" si="6"/>
        <v>79.385043400000001</v>
      </c>
      <c r="M46" s="50"/>
      <c r="N46" s="26"/>
      <c r="O46" s="26"/>
    </row>
    <row r="47" spans="1:15" s="14" customFormat="1" ht="18" customHeight="1">
      <c r="A47" s="29"/>
      <c r="B47" s="12"/>
      <c r="C47" s="12"/>
      <c r="D47" s="219"/>
      <c r="E47" s="219"/>
      <c r="F47" s="219"/>
      <c r="G47" s="219"/>
      <c r="H47" s="219"/>
      <c r="I47" s="219"/>
      <c r="J47" s="219"/>
      <c r="K47" s="219"/>
      <c r="L47" s="119"/>
      <c r="M47" s="50"/>
      <c r="N47" s="26"/>
      <c r="O47" s="26"/>
    </row>
    <row r="48" spans="1:15" s="14" customFormat="1" ht="18" customHeight="1">
      <c r="A48" s="29"/>
      <c r="B48" s="12" t="s">
        <v>32</v>
      </c>
      <c r="C48" s="12"/>
      <c r="D48" s="409">
        <f t="shared" ref="D48:L48" si="10">D46+D34</f>
        <v>79.385043400000001</v>
      </c>
      <c r="E48" s="409">
        <f t="shared" si="10"/>
        <v>0</v>
      </c>
      <c r="F48" s="409">
        <f t="shared" si="10"/>
        <v>19.600500919999998</v>
      </c>
      <c r="G48" s="409">
        <f t="shared" si="10"/>
        <v>0</v>
      </c>
      <c r="H48" s="409">
        <f t="shared" si="10"/>
        <v>0</v>
      </c>
      <c r="I48" s="409">
        <f t="shared" si="10"/>
        <v>0</v>
      </c>
      <c r="J48" s="409">
        <f t="shared" si="10"/>
        <v>0</v>
      </c>
      <c r="K48" s="409">
        <f t="shared" si="10"/>
        <v>0</v>
      </c>
      <c r="L48" s="409">
        <f t="shared" si="10"/>
        <v>98.985544320000002</v>
      </c>
      <c r="M48" s="50"/>
      <c r="N48" s="26"/>
      <c r="O48" s="26"/>
    </row>
    <row r="49" spans="1:15" s="14" customFormat="1" ht="18" customHeight="1">
      <c r="A49" s="29"/>
      <c r="D49" s="111"/>
      <c r="E49" s="111"/>
      <c r="F49" s="111"/>
      <c r="G49" s="111"/>
      <c r="H49" s="111"/>
      <c r="I49" s="111"/>
      <c r="J49" s="111"/>
      <c r="K49" s="111"/>
      <c r="L49" s="119"/>
      <c r="M49" s="50"/>
      <c r="N49" s="26"/>
      <c r="O49" s="26"/>
    </row>
    <row r="50" spans="1:15" s="14" customFormat="1" ht="18" customHeight="1">
      <c r="A50" s="97"/>
      <c r="B50" s="98" t="s">
        <v>33</v>
      </c>
      <c r="C50" s="98"/>
      <c r="D50" s="429">
        <f>D48+'A2'!D50+'A2'!D34+'A2'!D22</f>
        <v>480839.45344943972</v>
      </c>
      <c r="E50" s="429">
        <f>E48+'A2'!E50+'A2'!E34+'A2'!E22</f>
        <v>32364.439947570005</v>
      </c>
      <c r="F50" s="429">
        <f>F48+'A2'!F50+'A2'!F34+'A2'!F22</f>
        <v>59753.762116690006</v>
      </c>
      <c r="G50" s="429">
        <f>G48+'A2'!G50+'A2'!G34+'A2'!G22</f>
        <v>9985.3536259700013</v>
      </c>
      <c r="H50" s="429">
        <f>H48+'A2'!H50+'A2'!H34+'A2'!H22</f>
        <v>18443.359130919998</v>
      </c>
      <c r="I50" s="429">
        <f>I48+'A2'!I50+'A2'!I34+'A2'!I22</f>
        <v>1911.6651537400001</v>
      </c>
      <c r="J50" s="429">
        <f>J48+'A2'!J50+'A2'!J34+'A2'!J22</f>
        <v>156.66363896000001</v>
      </c>
      <c r="K50" s="429">
        <f>K48+'A2'!K50+'A2'!K34+'A2'!K22</f>
        <v>9191.8927918699992</v>
      </c>
      <c r="L50" s="429">
        <f>L48+'A2'!L50+'A2'!L34+'A2'!L22</f>
        <v>612646.58985515963</v>
      </c>
      <c r="M50" s="50"/>
    </row>
    <row r="51" spans="1:15" s="14" customFormat="1" ht="18" customHeight="1">
      <c r="A51" s="12" t="s">
        <v>94</v>
      </c>
      <c r="B51" s="48"/>
      <c r="C51" s="48"/>
      <c r="D51" s="37"/>
      <c r="E51" s="26"/>
      <c r="F51" s="26"/>
      <c r="G51" s="26"/>
      <c r="H51" s="26"/>
      <c r="I51" s="26"/>
      <c r="J51" s="26"/>
      <c r="K51" s="26"/>
      <c r="L51" s="26"/>
      <c r="M51" s="50"/>
    </row>
    <row r="52" spans="1:15" s="14" customFormat="1" ht="18" customHeight="1">
      <c r="A52" s="12" t="s">
        <v>109</v>
      </c>
      <c r="B52" s="48"/>
      <c r="C52" s="48"/>
      <c r="D52" s="37"/>
      <c r="E52" s="26"/>
      <c r="F52" s="26"/>
      <c r="G52" s="26"/>
      <c r="H52" s="26"/>
      <c r="I52" s="26"/>
      <c r="J52" s="26"/>
      <c r="K52" s="26"/>
      <c r="L52" s="26"/>
      <c r="M52" s="50"/>
    </row>
    <row r="53" spans="1:15" s="14" customFormat="1" ht="18" customHeight="1">
      <c r="A53" s="12" t="s">
        <v>108</v>
      </c>
      <c r="B53" s="48"/>
      <c r="C53" s="48"/>
      <c r="D53" s="26"/>
      <c r="E53" s="26"/>
      <c r="F53" s="26"/>
      <c r="G53" s="26"/>
      <c r="H53" s="26"/>
      <c r="I53" s="26"/>
      <c r="J53" s="26"/>
      <c r="K53" s="26"/>
      <c r="L53" s="26"/>
      <c r="M53" s="50"/>
    </row>
    <row r="54" spans="1:15" s="14" customFormat="1" ht="18" customHeight="1">
      <c r="A54" s="58" t="s">
        <v>105</v>
      </c>
      <c r="B54" s="48"/>
      <c r="C54" s="48"/>
      <c r="D54" s="26"/>
      <c r="E54" s="26"/>
      <c r="F54" s="26"/>
      <c r="G54" s="26"/>
      <c r="H54" s="26"/>
      <c r="I54" s="26"/>
      <c r="J54" s="26"/>
      <c r="K54" s="26"/>
      <c r="L54" s="26"/>
      <c r="M54" s="50"/>
    </row>
    <row r="55" spans="1:15" s="44" customFormat="1" ht="18" customHeight="1">
      <c r="B55" s="100"/>
      <c r="C55" s="100"/>
      <c r="M55" s="52"/>
    </row>
    <row r="56" spans="1:15" s="40" customFormat="1" ht="18" customHeight="1">
      <c r="A56" s="48"/>
      <c r="B56" s="48"/>
      <c r="C56" s="48"/>
      <c r="D56" s="99"/>
      <c r="E56" s="99"/>
      <c r="F56" s="99"/>
      <c r="G56" s="99"/>
      <c r="H56" s="99"/>
      <c r="I56" s="99"/>
      <c r="J56" s="99"/>
      <c r="K56" s="99"/>
      <c r="L56" s="99"/>
      <c r="M56" s="109"/>
    </row>
    <row r="57" spans="1:15" s="40" customFormat="1" ht="18" customHeight="1">
      <c r="A57" s="48"/>
      <c r="B57" s="48"/>
      <c r="C57" s="48"/>
      <c r="D57" s="99"/>
      <c r="E57" s="99"/>
      <c r="F57" s="99"/>
      <c r="G57" s="99"/>
      <c r="H57" s="99"/>
      <c r="I57" s="99"/>
      <c r="J57" s="99"/>
      <c r="K57" s="99"/>
      <c r="L57" s="99"/>
      <c r="M57" s="109"/>
    </row>
    <row r="58" spans="1:15" s="40" customFormat="1" ht="18" customHeight="1">
      <c r="A58" s="94"/>
      <c r="B58" s="94"/>
      <c r="C58" s="94"/>
      <c r="D58" s="54"/>
      <c r="E58" s="54"/>
      <c r="F58" s="54"/>
      <c r="G58" s="54"/>
      <c r="H58" s="54"/>
      <c r="I58" s="54"/>
      <c r="J58" s="54"/>
      <c r="K58" s="54"/>
      <c r="L58" s="54"/>
      <c r="M58" s="46"/>
    </row>
    <row r="59" spans="1:15" s="40" customFormat="1" ht="82.5" customHeight="1">
      <c r="A59" s="59"/>
      <c r="B59" s="59"/>
      <c r="C59" s="59"/>
      <c r="D59" s="62"/>
      <c r="E59" s="62"/>
      <c r="F59" s="62"/>
      <c r="G59" s="62"/>
      <c r="H59" s="62"/>
      <c r="I59" s="62"/>
      <c r="J59" s="62"/>
      <c r="K59" s="62"/>
      <c r="L59" s="62"/>
      <c r="M59" s="46"/>
    </row>
    <row r="60" spans="1:15"/>
    <row r="61" spans="1:15"/>
  </sheetData>
  <sheetProtection formatCells="0" formatColumns="0" formatRows="0"/>
  <mergeCells count="1">
    <mergeCell ref="A2:B2"/>
  </mergeCells>
  <phoneticPr fontId="0" type="noConversion"/>
  <pageMargins left="0.75" right="0.75" top="1" bottom="1" header="0.5" footer="0.5"/>
  <pageSetup paperSize="9" scale="5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AC73"/>
  <sheetViews>
    <sheetView showZeros="0" zoomScale="85" zoomScaleNormal="75" workbookViewId="0">
      <pane xSplit="3" ySplit="10" topLeftCell="D47" activePane="bottomRight" state="frozen"/>
      <selection activeCell="D27" sqref="D27"/>
      <selection pane="topRight" activeCell="D27" sqref="D27"/>
      <selection pane="bottomLeft" activeCell="D27" sqref="D27"/>
      <selection pane="bottomRight" activeCell="I4" sqref="I4"/>
    </sheetView>
  </sheetViews>
  <sheetFormatPr defaultColWidth="0" defaultRowHeight="12" zeroHeight="1"/>
  <cols>
    <col min="1" max="1" width="2.42578125" style="160" customWidth="1"/>
    <col min="2" max="2" width="39.42578125" style="160" customWidth="1"/>
    <col min="3" max="3" width="10.7109375" style="160" customWidth="1"/>
    <col min="4" max="4" width="9.28515625" style="160" bestFit="1" customWidth="1"/>
    <col min="5" max="5" width="9.140625" style="160" customWidth="1"/>
    <col min="6" max="6" width="9.28515625" style="160" bestFit="1" customWidth="1"/>
    <col min="7" max="7" width="10.140625" style="160" customWidth="1"/>
    <col min="8" max="8" width="9.28515625" style="160" bestFit="1" customWidth="1"/>
    <col min="9" max="9" width="9.140625" style="160" customWidth="1"/>
    <col min="10" max="10" width="9.28515625" style="160" bestFit="1" customWidth="1"/>
    <col min="11" max="11" width="10.42578125" style="160" bestFit="1" customWidth="1"/>
    <col min="12" max="12" width="9.28515625" style="160" bestFit="1" customWidth="1"/>
    <col min="13" max="13" width="14.5703125" style="160" customWidth="1"/>
    <col min="14" max="14" width="3.42578125" style="160" customWidth="1"/>
    <col min="15" max="15" width="11.5703125" style="160" hidden="1" customWidth="1"/>
    <col min="16" max="16384" width="0" style="160" hidden="1"/>
  </cols>
  <sheetData>
    <row r="1" spans="1:20" s="150" customFormat="1" ht="18" customHeight="1">
      <c r="A1" s="148" t="s">
        <v>62</v>
      </c>
      <c r="B1" s="149"/>
      <c r="C1" s="149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</row>
    <row r="2" spans="1:20" s="150" customFormat="1" ht="27" customHeight="1">
      <c r="A2" s="506">
        <v>39336.810648148145</v>
      </c>
      <c r="B2" s="507"/>
      <c r="C2" s="152"/>
      <c r="D2" s="195"/>
      <c r="E2" s="296"/>
      <c r="F2" s="296"/>
      <c r="G2" s="296"/>
      <c r="I2" s="290" t="s">
        <v>2</v>
      </c>
      <c r="J2" s="296"/>
      <c r="K2" s="296"/>
      <c r="L2" s="296"/>
      <c r="M2" s="296"/>
      <c r="N2" s="296"/>
      <c r="O2" s="296"/>
      <c r="P2" s="296"/>
      <c r="Q2" s="296"/>
      <c r="T2" s="162"/>
    </row>
    <row r="3" spans="1:20" s="150" customFormat="1" ht="27" customHeight="1">
      <c r="A3" s="153"/>
      <c r="C3" s="201"/>
      <c r="D3" s="195"/>
      <c r="E3" s="296"/>
      <c r="F3" s="296"/>
      <c r="G3" s="296"/>
      <c r="I3" s="290" t="s">
        <v>38</v>
      </c>
      <c r="J3" s="296"/>
      <c r="K3" s="296"/>
      <c r="L3" s="296"/>
      <c r="M3" s="296"/>
      <c r="N3" s="296"/>
      <c r="O3" s="296"/>
      <c r="P3" s="296"/>
      <c r="Q3" s="296"/>
      <c r="T3" s="162"/>
    </row>
    <row r="4" spans="1:20" s="150" customFormat="1" ht="27" customHeight="1">
      <c r="A4" s="161"/>
      <c r="D4" s="195"/>
      <c r="E4" s="296"/>
      <c r="F4" s="296"/>
      <c r="G4" s="296"/>
      <c r="I4" s="290" t="str">
        <f>'A1'!I7</f>
        <v>Turnover in nominal or notional principal amounts in May 2008</v>
      </c>
      <c r="J4" s="296"/>
      <c r="K4" s="296"/>
      <c r="L4" s="296"/>
      <c r="M4" s="296"/>
      <c r="N4" s="296"/>
      <c r="O4" s="296"/>
      <c r="P4" s="296"/>
      <c r="Q4" s="296"/>
      <c r="T4" s="162"/>
    </row>
    <row r="5" spans="1:20" s="150" customFormat="1" ht="27" customHeight="1">
      <c r="A5" s="152"/>
      <c r="D5" s="196"/>
      <c r="E5" s="297"/>
      <c r="F5" s="297"/>
      <c r="G5" s="297"/>
      <c r="I5" s="290" t="s">
        <v>3</v>
      </c>
      <c r="J5" s="297"/>
      <c r="K5" s="297"/>
      <c r="L5" s="297"/>
      <c r="M5" s="297"/>
      <c r="N5" s="297"/>
      <c r="O5" s="297"/>
      <c r="P5" s="297"/>
      <c r="Q5" s="297"/>
      <c r="T5" s="163"/>
    </row>
    <row r="6" spans="1:20" s="417" customFormat="1" ht="10.5" hidden="1" customHeight="1">
      <c r="A6" s="416"/>
      <c r="D6" s="418"/>
      <c r="E6" s="419"/>
      <c r="F6" s="419"/>
      <c r="G6" s="419"/>
      <c r="I6" s="420"/>
      <c r="J6" s="419"/>
      <c r="K6" s="419"/>
      <c r="L6" s="419"/>
      <c r="M6" s="419"/>
      <c r="N6" s="419"/>
      <c r="O6" s="419"/>
      <c r="P6" s="419"/>
      <c r="Q6" s="419"/>
      <c r="T6" s="421"/>
    </row>
    <row r="7" spans="1:20" s="417" customFormat="1" ht="10.5" hidden="1" customHeight="1">
      <c r="A7" s="416"/>
      <c r="D7" s="418"/>
      <c r="E7" s="419"/>
      <c r="F7" s="419"/>
      <c r="G7" s="419"/>
      <c r="I7" s="420"/>
      <c r="J7" s="419"/>
      <c r="K7" s="419"/>
      <c r="L7" s="419"/>
      <c r="M7" s="419"/>
      <c r="N7" s="419"/>
      <c r="O7" s="419"/>
      <c r="P7" s="419"/>
      <c r="Q7" s="419"/>
      <c r="T7" s="421"/>
    </row>
    <row r="8" spans="1:20" s="158" customFormat="1" ht="20.25" customHeight="1">
      <c r="A8" s="164"/>
      <c r="B8" s="165"/>
      <c r="C8" s="165"/>
    </row>
    <row r="9" spans="1:20" s="158" customFormat="1" ht="27.95" customHeight="1">
      <c r="A9" s="166"/>
      <c r="B9" s="167" t="s">
        <v>4</v>
      </c>
      <c r="C9" s="168"/>
      <c r="D9" s="169" t="s">
        <v>37</v>
      </c>
      <c r="E9" s="170"/>
      <c r="F9" s="170"/>
      <c r="G9" s="170"/>
      <c r="H9" s="170"/>
      <c r="I9" s="170"/>
      <c r="J9" s="170"/>
      <c r="K9" s="170"/>
      <c r="L9" s="171" t="s">
        <v>27</v>
      </c>
      <c r="M9" s="154" t="s">
        <v>28</v>
      </c>
      <c r="N9" s="158" t="s">
        <v>13</v>
      </c>
    </row>
    <row r="10" spans="1:20" s="158" customFormat="1" ht="27.95" customHeight="1">
      <c r="A10" s="172"/>
      <c r="B10" s="173"/>
      <c r="C10" s="173"/>
      <c r="D10" s="174" t="s">
        <v>7</v>
      </c>
      <c r="E10" s="174" t="s">
        <v>8</v>
      </c>
      <c r="F10" s="174" t="s">
        <v>9</v>
      </c>
      <c r="G10" s="174" t="s">
        <v>10</v>
      </c>
      <c r="H10" s="174" t="s">
        <v>11</v>
      </c>
      <c r="I10" s="174" t="s">
        <v>40</v>
      </c>
      <c r="J10" s="174" t="s">
        <v>64</v>
      </c>
      <c r="K10" s="175" t="s">
        <v>12</v>
      </c>
      <c r="L10" s="176" t="s">
        <v>76</v>
      </c>
      <c r="M10" s="155" t="s">
        <v>77</v>
      </c>
      <c r="N10" s="158" t="s">
        <v>13</v>
      </c>
    </row>
    <row r="11" spans="1:20" s="158" customFormat="1" ht="18" customHeight="1">
      <c r="A11" s="177"/>
      <c r="B11" s="178" t="s">
        <v>84</v>
      </c>
      <c r="C11" s="178"/>
      <c r="D11" s="215"/>
      <c r="E11" s="215"/>
      <c r="F11" s="215"/>
      <c r="G11" s="215"/>
      <c r="H11" s="215"/>
      <c r="I11" s="215"/>
      <c r="J11" s="215"/>
      <c r="K11" s="215"/>
      <c r="L11" s="222"/>
      <c r="M11" s="154"/>
    </row>
    <row r="12" spans="1:20" s="158" customFormat="1" ht="18" customHeight="1">
      <c r="A12" s="179"/>
      <c r="B12" s="157" t="s">
        <v>14</v>
      </c>
      <c r="C12" s="157"/>
      <c r="D12" s="111"/>
      <c r="E12" s="111"/>
      <c r="F12" s="111"/>
      <c r="G12" s="111"/>
      <c r="H12" s="111"/>
      <c r="I12" s="111"/>
      <c r="J12" s="111"/>
      <c r="K12" s="220"/>
      <c r="L12" s="218"/>
      <c r="M12" s="221"/>
      <c r="O12" s="180"/>
    </row>
    <row r="13" spans="1:20" s="158" customFormat="1" ht="18" customHeight="1">
      <c r="A13" s="181"/>
      <c r="B13" s="182" t="s">
        <v>15</v>
      </c>
      <c r="C13" s="157"/>
      <c r="D13" s="111"/>
      <c r="E13" s="111"/>
      <c r="F13" s="111"/>
      <c r="G13" s="111"/>
      <c r="H13" s="111"/>
      <c r="I13" s="111"/>
      <c r="J13" s="111"/>
      <c r="K13" s="122">
        <f>SUM(D13:J13)</f>
        <v>0</v>
      </c>
      <c r="L13" s="218"/>
      <c r="M13" s="221"/>
    </row>
    <row r="14" spans="1:20" s="158" customFormat="1" ht="18" customHeight="1">
      <c r="A14" s="181"/>
      <c r="B14" s="182" t="s">
        <v>16</v>
      </c>
      <c r="C14" s="157"/>
      <c r="D14" s="111"/>
      <c r="E14" s="111"/>
      <c r="F14" s="111"/>
      <c r="G14" s="111"/>
      <c r="H14" s="111"/>
      <c r="I14" s="111"/>
      <c r="J14" s="111"/>
      <c r="K14" s="122">
        <f>SUM(D14:J14)</f>
        <v>0</v>
      </c>
      <c r="L14" s="218"/>
      <c r="M14" s="221"/>
    </row>
    <row r="15" spans="1:20" s="158" customFormat="1" ht="18" customHeight="1">
      <c r="A15" s="179"/>
      <c r="B15" s="157" t="s">
        <v>17</v>
      </c>
      <c r="C15" s="157"/>
      <c r="D15" s="111"/>
      <c r="E15" s="111"/>
      <c r="F15" s="111"/>
      <c r="G15" s="111"/>
      <c r="H15" s="111"/>
      <c r="I15" s="111"/>
      <c r="J15" s="111"/>
      <c r="K15" s="220"/>
      <c r="L15" s="430"/>
      <c r="M15" s="221"/>
    </row>
    <row r="16" spans="1:20" s="158" customFormat="1" ht="18" customHeight="1">
      <c r="A16" s="181"/>
      <c r="B16" s="182" t="s">
        <v>15</v>
      </c>
      <c r="C16" s="157"/>
      <c r="D16" s="111"/>
      <c r="E16" s="111"/>
      <c r="F16" s="111"/>
      <c r="G16" s="111"/>
      <c r="H16" s="111"/>
      <c r="I16" s="111"/>
      <c r="J16" s="111"/>
      <c r="K16" s="122">
        <f>SUM(D16:J16)</f>
        <v>0</v>
      </c>
      <c r="L16" s="218"/>
      <c r="M16" s="221"/>
    </row>
    <row r="17" spans="1:29" s="158" customFormat="1" ht="18" customHeight="1">
      <c r="A17" s="181"/>
      <c r="B17" s="182" t="s">
        <v>16</v>
      </c>
      <c r="C17" s="157"/>
      <c r="D17" s="111"/>
      <c r="E17" s="111"/>
      <c r="F17" s="111"/>
      <c r="G17" s="111"/>
      <c r="H17" s="111"/>
      <c r="I17" s="111"/>
      <c r="J17" s="111"/>
      <c r="K17" s="122">
        <f>SUM(D17:J17)</f>
        <v>0</v>
      </c>
      <c r="L17" s="218"/>
      <c r="M17" s="221"/>
    </row>
    <row r="18" spans="1:29" s="158" customFormat="1" ht="18" customHeight="1">
      <c r="A18" s="179"/>
      <c r="B18" s="157" t="s">
        <v>18</v>
      </c>
      <c r="C18" s="157"/>
      <c r="D18" s="111"/>
      <c r="E18" s="111"/>
      <c r="F18" s="111"/>
      <c r="G18" s="111"/>
      <c r="H18" s="111"/>
      <c r="I18" s="111"/>
      <c r="J18" s="111"/>
      <c r="K18" s="220"/>
      <c r="L18" s="218"/>
      <c r="M18" s="221"/>
    </row>
    <row r="19" spans="1:29" s="158" customFormat="1" ht="18" customHeight="1">
      <c r="A19" s="181"/>
      <c r="B19" s="182" t="s">
        <v>15</v>
      </c>
      <c r="C19" s="157"/>
      <c r="D19" s="111"/>
      <c r="E19" s="111"/>
      <c r="F19" s="111"/>
      <c r="G19" s="111"/>
      <c r="H19" s="111"/>
      <c r="I19" s="111"/>
      <c r="J19" s="111"/>
      <c r="K19" s="122">
        <f>SUM(D19:J19)</f>
        <v>0</v>
      </c>
      <c r="L19" s="218"/>
      <c r="M19" s="221"/>
    </row>
    <row r="20" spans="1:29" s="158" customFormat="1" ht="18" customHeight="1">
      <c r="A20" s="181"/>
      <c r="B20" s="182" t="s">
        <v>16</v>
      </c>
      <c r="C20" s="157"/>
      <c r="D20" s="111"/>
      <c r="E20" s="111"/>
      <c r="F20" s="111"/>
      <c r="G20" s="111"/>
      <c r="H20" s="111"/>
      <c r="I20" s="111"/>
      <c r="J20" s="111"/>
      <c r="K20" s="122">
        <f>SUM(D20:J20)</f>
        <v>0</v>
      </c>
      <c r="L20" s="218"/>
      <c r="M20" s="221"/>
    </row>
    <row r="21" spans="1:29" s="158" customFormat="1" ht="18" customHeight="1">
      <c r="A21" s="179"/>
      <c r="B21" s="157" t="s">
        <v>19</v>
      </c>
      <c r="C21" s="157"/>
      <c r="D21" s="217"/>
      <c r="E21" s="217"/>
      <c r="F21" s="217"/>
      <c r="G21" s="217"/>
      <c r="H21" s="217"/>
      <c r="I21" s="217"/>
      <c r="J21" s="217"/>
      <c r="K21" s="220"/>
      <c r="L21" s="217"/>
      <c r="M21" s="221"/>
    </row>
    <row r="22" spans="1:29" s="158" customFormat="1" ht="18" customHeight="1">
      <c r="A22" s="179"/>
      <c r="B22" s="157"/>
      <c r="C22" s="157"/>
      <c r="D22" s="111"/>
      <c r="E22" s="111"/>
      <c r="F22" s="111"/>
      <c r="G22" s="111"/>
      <c r="H22" s="111"/>
      <c r="I22" s="111"/>
      <c r="J22" s="111"/>
      <c r="K22" s="112"/>
      <c r="L22" s="113"/>
      <c r="M22" s="133"/>
    </row>
    <row r="23" spans="1:29" s="158" customFormat="1" ht="18" customHeight="1">
      <c r="A23" s="177"/>
      <c r="B23" s="178" t="s">
        <v>85</v>
      </c>
      <c r="C23" s="183"/>
      <c r="D23" s="111"/>
      <c r="E23" s="111"/>
      <c r="F23" s="111"/>
      <c r="G23" s="111"/>
      <c r="H23" s="111"/>
      <c r="I23" s="111"/>
      <c r="J23" s="111"/>
      <c r="K23" s="112"/>
      <c r="L23" s="113"/>
      <c r="M23" s="133"/>
    </row>
    <row r="24" spans="1:29" s="158" customFormat="1" ht="18" customHeight="1">
      <c r="A24" s="177"/>
      <c r="B24" s="178" t="s">
        <v>30</v>
      </c>
      <c r="C24" s="183"/>
      <c r="D24" s="111"/>
      <c r="E24" s="111"/>
      <c r="F24" s="111"/>
      <c r="G24" s="111"/>
      <c r="H24" s="111"/>
      <c r="I24" s="111"/>
      <c r="J24" s="111"/>
      <c r="K24" s="112"/>
      <c r="L24" s="113"/>
      <c r="M24" s="133"/>
    </row>
    <row r="25" spans="1:29" s="158" customFormat="1" ht="18" customHeight="1">
      <c r="A25" s="179"/>
      <c r="B25" s="157" t="s">
        <v>14</v>
      </c>
      <c r="C25" s="157"/>
      <c r="D25" s="264">
        <f t="shared" ref="D25:L25" si="0">SUM(D26:D27)</f>
        <v>0</v>
      </c>
      <c r="E25" s="264">
        <f t="shared" si="0"/>
        <v>0</v>
      </c>
      <c r="F25" s="264">
        <f t="shared" si="0"/>
        <v>0</v>
      </c>
      <c r="G25" s="264">
        <f t="shared" si="0"/>
        <v>0</v>
      </c>
      <c r="H25" s="264">
        <f t="shared" si="0"/>
        <v>0</v>
      </c>
      <c r="I25" s="264">
        <f t="shared" si="0"/>
        <v>0</v>
      </c>
      <c r="J25" s="264">
        <f t="shared" si="0"/>
        <v>0</v>
      </c>
      <c r="K25" s="264">
        <f t="shared" si="0"/>
        <v>0</v>
      </c>
      <c r="L25" s="264">
        <f t="shared" si="0"/>
        <v>0</v>
      </c>
      <c r="M25" s="264">
        <f>+SUM(L25,K25,'A6'!L25,'A5'!M25)</f>
        <v>30.673505379999998</v>
      </c>
      <c r="N25" s="184"/>
    </row>
    <row r="26" spans="1:29" s="158" customFormat="1" ht="18" customHeight="1">
      <c r="A26" s="181"/>
      <c r="B26" s="182" t="s">
        <v>15</v>
      </c>
      <c r="C26" s="157"/>
      <c r="D26" s="111"/>
      <c r="E26" s="111"/>
      <c r="F26" s="111"/>
      <c r="G26" s="111"/>
      <c r="H26" s="111"/>
      <c r="I26" s="111"/>
      <c r="J26" s="111"/>
      <c r="K26" s="122"/>
      <c r="L26" s="113"/>
      <c r="M26" s="264">
        <f>+SUM(L26,K26,'A6'!L26,'A5'!M26)</f>
        <v>0</v>
      </c>
      <c r="N26" s="184"/>
    </row>
    <row r="27" spans="1:29" s="158" customFormat="1" ht="18" customHeight="1">
      <c r="A27" s="181"/>
      <c r="B27" s="182" t="s">
        <v>16</v>
      </c>
      <c r="C27" s="157"/>
      <c r="D27" s="111">
        <v>0</v>
      </c>
      <c r="E27" s="111">
        <v>0</v>
      </c>
      <c r="F27" s="111">
        <v>0</v>
      </c>
      <c r="G27" s="111">
        <v>0</v>
      </c>
      <c r="H27" s="111">
        <v>0</v>
      </c>
      <c r="I27" s="111">
        <v>0</v>
      </c>
      <c r="J27" s="111">
        <v>0</v>
      </c>
      <c r="K27" s="122"/>
      <c r="L27" s="113">
        <v>0</v>
      </c>
      <c r="M27" s="264">
        <f>+SUM(L27,K27,'A6'!L27,'A5'!M27)</f>
        <v>30.673505379999998</v>
      </c>
    </row>
    <row r="28" spans="1:29" s="158" customFormat="1" ht="18" customHeight="1">
      <c r="A28" s="179"/>
      <c r="B28" s="157" t="s">
        <v>17</v>
      </c>
      <c r="C28" s="157"/>
      <c r="D28" s="264">
        <f t="shared" ref="D28:L28" si="1">SUM(D29:D30)</f>
        <v>0</v>
      </c>
      <c r="E28" s="264">
        <f t="shared" si="1"/>
        <v>0</v>
      </c>
      <c r="F28" s="264">
        <f t="shared" si="1"/>
        <v>0</v>
      </c>
      <c r="G28" s="264">
        <f t="shared" si="1"/>
        <v>0</v>
      </c>
      <c r="H28" s="264">
        <f t="shared" si="1"/>
        <v>0</v>
      </c>
      <c r="I28" s="264">
        <f t="shared" si="1"/>
        <v>0</v>
      </c>
      <c r="J28" s="264">
        <f t="shared" si="1"/>
        <v>0</v>
      </c>
      <c r="K28" s="264">
        <f t="shared" si="1"/>
        <v>0</v>
      </c>
      <c r="L28" s="264">
        <f t="shared" si="1"/>
        <v>0</v>
      </c>
      <c r="M28" s="264">
        <f>+SUM(L28,K28,'A6'!L28,'A5'!M28)</f>
        <v>0</v>
      </c>
      <c r="N28" s="184"/>
    </row>
    <row r="29" spans="1:29" s="158" customFormat="1" ht="18" customHeight="1">
      <c r="A29" s="181"/>
      <c r="B29" s="182" t="s">
        <v>15</v>
      </c>
      <c r="C29" s="157"/>
      <c r="D29" s="111"/>
      <c r="E29" s="111"/>
      <c r="F29" s="111"/>
      <c r="G29" s="111"/>
      <c r="H29" s="111"/>
      <c r="I29" s="111"/>
      <c r="J29" s="111"/>
      <c r="K29" s="122"/>
      <c r="L29" s="113"/>
      <c r="M29" s="264">
        <f>+SUM(L29,K29,'A6'!L29,'A5'!M29)</f>
        <v>0</v>
      </c>
      <c r="N29" s="184"/>
    </row>
    <row r="30" spans="1:29" s="158" customFormat="1" ht="18" customHeight="1">
      <c r="A30" s="181"/>
      <c r="B30" s="182" t="s">
        <v>16</v>
      </c>
      <c r="C30" s="157"/>
      <c r="D30" s="111"/>
      <c r="E30" s="111"/>
      <c r="F30" s="111"/>
      <c r="G30" s="111"/>
      <c r="H30" s="111"/>
      <c r="I30" s="111"/>
      <c r="J30" s="111"/>
      <c r="K30" s="122"/>
      <c r="L30" s="113"/>
      <c r="M30" s="264">
        <f>+SUM(L30,K30,'A6'!L30,'A5'!M30)</f>
        <v>0</v>
      </c>
      <c r="N30" s="184"/>
    </row>
    <row r="31" spans="1:29" s="184" customFormat="1" ht="18" customHeight="1">
      <c r="A31" s="179"/>
      <c r="B31" s="157" t="s">
        <v>18</v>
      </c>
      <c r="C31" s="157"/>
      <c r="D31" s="264">
        <f t="shared" ref="D31:L31" si="2">SUM(D32:D33)</f>
        <v>0</v>
      </c>
      <c r="E31" s="264">
        <f t="shared" si="2"/>
        <v>0</v>
      </c>
      <c r="F31" s="264">
        <f t="shared" si="2"/>
        <v>0</v>
      </c>
      <c r="G31" s="264">
        <f t="shared" si="2"/>
        <v>0</v>
      </c>
      <c r="H31" s="264">
        <f t="shared" si="2"/>
        <v>0</v>
      </c>
      <c r="I31" s="264">
        <f t="shared" si="2"/>
        <v>0</v>
      </c>
      <c r="J31" s="264">
        <f t="shared" si="2"/>
        <v>0</v>
      </c>
      <c r="K31" s="264">
        <f t="shared" si="2"/>
        <v>0</v>
      </c>
      <c r="L31" s="264">
        <f t="shared" si="2"/>
        <v>0</v>
      </c>
      <c r="M31" s="264">
        <f>+SUM(L31,K31,'A6'!L31,'A5'!M31)</f>
        <v>11.07300446</v>
      </c>
      <c r="N31" s="158"/>
      <c r="O31" s="158"/>
      <c r="P31" s="158"/>
      <c r="Q31" s="158"/>
      <c r="R31" s="158"/>
      <c r="S31" s="158"/>
      <c r="T31" s="158"/>
      <c r="U31" s="158"/>
      <c r="V31" s="158"/>
      <c r="W31" s="158"/>
      <c r="X31" s="158"/>
      <c r="Y31" s="158"/>
      <c r="Z31" s="158"/>
      <c r="AA31" s="158"/>
      <c r="AB31" s="158"/>
      <c r="AC31" s="158"/>
    </row>
    <row r="32" spans="1:29" s="184" customFormat="1" ht="18" customHeight="1">
      <c r="A32" s="181"/>
      <c r="B32" s="182" t="s">
        <v>15</v>
      </c>
      <c r="C32" s="157"/>
      <c r="D32" s="111">
        <v>0</v>
      </c>
      <c r="E32" s="111">
        <v>0</v>
      </c>
      <c r="F32" s="111">
        <v>0</v>
      </c>
      <c r="G32" s="111">
        <v>0</v>
      </c>
      <c r="H32" s="111">
        <v>0</v>
      </c>
      <c r="I32" s="111">
        <v>0</v>
      </c>
      <c r="J32" s="111">
        <v>0</v>
      </c>
      <c r="K32" s="122"/>
      <c r="L32" s="113">
        <v>0</v>
      </c>
      <c r="M32" s="264">
        <f>+SUM(L32,K32,'A6'!L32,'A5'!M32)</f>
        <v>11.07300446</v>
      </c>
      <c r="N32" s="158"/>
      <c r="O32" s="158"/>
      <c r="P32" s="158"/>
      <c r="Q32" s="158"/>
      <c r="R32" s="158"/>
      <c r="S32" s="158"/>
      <c r="T32" s="158"/>
      <c r="U32" s="158"/>
      <c r="V32" s="158"/>
      <c r="W32" s="158"/>
      <c r="X32" s="158"/>
      <c r="Y32" s="158"/>
      <c r="Z32" s="158"/>
      <c r="AA32" s="158"/>
      <c r="AB32" s="158"/>
      <c r="AC32" s="158"/>
    </row>
    <row r="33" spans="1:13" s="158" customFormat="1" ht="18" customHeight="1">
      <c r="A33" s="181"/>
      <c r="B33" s="182" t="s">
        <v>16</v>
      </c>
      <c r="C33" s="157"/>
      <c r="D33" s="111"/>
      <c r="E33" s="111"/>
      <c r="F33" s="111"/>
      <c r="G33" s="111"/>
      <c r="H33" s="111"/>
      <c r="I33" s="111"/>
      <c r="J33" s="111"/>
      <c r="K33" s="122"/>
      <c r="L33" s="113"/>
      <c r="M33" s="264">
        <f>+SUM(L33,K33,'A6'!L33,'A5'!M33)</f>
        <v>0</v>
      </c>
    </row>
    <row r="34" spans="1:13" s="158" customFormat="1" ht="18" customHeight="1">
      <c r="A34" s="179"/>
      <c r="B34" s="157" t="s">
        <v>19</v>
      </c>
      <c r="C34" s="157"/>
      <c r="D34" s="408">
        <f t="shared" ref="D34:L34" si="3">D31+D28+D25</f>
        <v>0</v>
      </c>
      <c r="E34" s="408">
        <f t="shared" si="3"/>
        <v>0</v>
      </c>
      <c r="F34" s="408">
        <f t="shared" si="3"/>
        <v>0</v>
      </c>
      <c r="G34" s="408">
        <f t="shared" si="3"/>
        <v>0</v>
      </c>
      <c r="H34" s="408">
        <f t="shared" si="3"/>
        <v>0</v>
      </c>
      <c r="I34" s="408">
        <f t="shared" si="3"/>
        <v>0</v>
      </c>
      <c r="J34" s="408">
        <f t="shared" si="3"/>
        <v>0</v>
      </c>
      <c r="K34" s="408">
        <f t="shared" si="3"/>
        <v>0</v>
      </c>
      <c r="L34" s="408">
        <f t="shared" si="3"/>
        <v>0</v>
      </c>
      <c r="M34" s="264">
        <f>+SUM(L34,K34,'A6'!L34,'A5'!M34)</f>
        <v>41.746509840000002</v>
      </c>
    </row>
    <row r="35" spans="1:13" s="158" customFormat="1" ht="18" customHeight="1">
      <c r="A35" s="179"/>
      <c r="B35" s="157"/>
      <c r="C35" s="157"/>
      <c r="D35" s="111"/>
      <c r="E35" s="111"/>
      <c r="F35" s="111"/>
      <c r="G35" s="111"/>
      <c r="H35" s="111"/>
      <c r="I35" s="111"/>
      <c r="J35" s="111"/>
      <c r="K35" s="112"/>
      <c r="L35" s="113"/>
      <c r="M35" s="133"/>
    </row>
    <row r="36" spans="1:13" s="158" customFormat="1" ht="18" customHeight="1">
      <c r="A36" s="177"/>
      <c r="B36" s="178" t="s">
        <v>31</v>
      </c>
      <c r="C36" s="183"/>
      <c r="D36" s="111"/>
      <c r="E36" s="111"/>
      <c r="F36" s="111"/>
      <c r="G36" s="111"/>
      <c r="H36" s="111"/>
      <c r="I36" s="111"/>
      <c r="J36" s="111"/>
      <c r="K36" s="112"/>
      <c r="L36" s="113"/>
      <c r="M36" s="133"/>
    </row>
    <row r="37" spans="1:13" s="158" customFormat="1" ht="18" customHeight="1">
      <c r="A37" s="179"/>
      <c r="B37" s="157" t="s">
        <v>14</v>
      </c>
      <c r="C37" s="157"/>
      <c r="D37" s="264">
        <f t="shared" ref="D37:K37" si="4">SUM(D38:D39)</f>
        <v>0</v>
      </c>
      <c r="E37" s="264">
        <f t="shared" si="4"/>
        <v>0</v>
      </c>
      <c r="F37" s="264">
        <f t="shared" si="4"/>
        <v>0</v>
      </c>
      <c r="G37" s="264">
        <f t="shared" si="4"/>
        <v>0</v>
      </c>
      <c r="H37" s="264">
        <f t="shared" si="4"/>
        <v>0</v>
      </c>
      <c r="I37" s="264">
        <f t="shared" si="4"/>
        <v>0</v>
      </c>
      <c r="J37" s="264">
        <f t="shared" si="4"/>
        <v>0</v>
      </c>
      <c r="K37" s="264">
        <f t="shared" si="4"/>
        <v>0</v>
      </c>
      <c r="L37" s="264"/>
      <c r="M37" s="264">
        <f>+SUM(L37,K37,'A6'!L37,'A5'!M37)</f>
        <v>79.385043400000001</v>
      </c>
    </row>
    <row r="38" spans="1:13" s="158" customFormat="1" ht="18" customHeight="1">
      <c r="A38" s="181"/>
      <c r="B38" s="182" t="s">
        <v>15</v>
      </c>
      <c r="C38" s="157"/>
      <c r="D38" s="111"/>
      <c r="E38" s="111"/>
      <c r="F38" s="111"/>
      <c r="G38" s="111"/>
      <c r="H38" s="111"/>
      <c r="I38" s="111"/>
      <c r="J38" s="111"/>
      <c r="K38" s="122"/>
      <c r="L38" s="113"/>
      <c r="M38" s="264">
        <f>+SUM(L38,K38,'A6'!L38,'A5'!M38)</f>
        <v>0</v>
      </c>
    </row>
    <row r="39" spans="1:13" s="158" customFormat="1" ht="18" customHeight="1">
      <c r="A39" s="181"/>
      <c r="B39" s="182" t="s">
        <v>16</v>
      </c>
      <c r="C39" s="157"/>
      <c r="D39" s="111">
        <v>0</v>
      </c>
      <c r="E39" s="111">
        <v>0</v>
      </c>
      <c r="F39" s="111">
        <v>0</v>
      </c>
      <c r="G39" s="111">
        <v>0</v>
      </c>
      <c r="H39" s="111">
        <v>0</v>
      </c>
      <c r="I39" s="111">
        <v>0</v>
      </c>
      <c r="J39" s="111">
        <v>0</v>
      </c>
      <c r="K39" s="122"/>
      <c r="L39" s="113">
        <v>0</v>
      </c>
      <c r="M39" s="264">
        <f>+SUM(L39,K39,'A6'!L39,'A5'!M39)</f>
        <v>79.385043400000001</v>
      </c>
    </row>
    <row r="40" spans="1:13" s="158" customFormat="1" ht="18" customHeight="1">
      <c r="A40" s="179"/>
      <c r="B40" s="157" t="s">
        <v>17</v>
      </c>
      <c r="C40" s="157"/>
      <c r="D40" s="264">
        <f t="shared" ref="D40:L40" si="5">SUM(D41:D42)</f>
        <v>0</v>
      </c>
      <c r="E40" s="264">
        <f t="shared" si="5"/>
        <v>0</v>
      </c>
      <c r="F40" s="264">
        <f t="shared" si="5"/>
        <v>0</v>
      </c>
      <c r="G40" s="264">
        <f t="shared" si="5"/>
        <v>0</v>
      </c>
      <c r="H40" s="264">
        <f t="shared" si="5"/>
        <v>0</v>
      </c>
      <c r="I40" s="264">
        <f t="shared" si="5"/>
        <v>0</v>
      </c>
      <c r="J40" s="264">
        <f t="shared" si="5"/>
        <v>0</v>
      </c>
      <c r="K40" s="264">
        <f t="shared" si="5"/>
        <v>0</v>
      </c>
      <c r="L40" s="264">
        <f t="shared" si="5"/>
        <v>0</v>
      </c>
      <c r="M40" s="264">
        <f>+SUM(L40,K40,'A6'!L40,'A5'!M40)</f>
        <v>0</v>
      </c>
    </row>
    <row r="41" spans="1:13" s="158" customFormat="1" ht="18" customHeight="1">
      <c r="A41" s="181"/>
      <c r="B41" s="182" t="s">
        <v>15</v>
      </c>
      <c r="C41" s="157"/>
      <c r="D41" s="111"/>
      <c r="E41" s="111"/>
      <c r="F41" s="111"/>
      <c r="G41" s="111"/>
      <c r="H41" s="111"/>
      <c r="I41" s="111"/>
      <c r="J41" s="111"/>
      <c r="K41" s="122"/>
      <c r="L41" s="113"/>
      <c r="M41" s="264">
        <f>+SUM(L41,K41,'A6'!L41,'A5'!M41)</f>
        <v>0</v>
      </c>
    </row>
    <row r="42" spans="1:13" s="158" customFormat="1" ht="18" customHeight="1">
      <c r="A42" s="181"/>
      <c r="B42" s="182" t="s">
        <v>16</v>
      </c>
      <c r="C42" s="157"/>
      <c r="D42" s="111"/>
      <c r="E42" s="111"/>
      <c r="F42" s="111"/>
      <c r="G42" s="111"/>
      <c r="H42" s="111"/>
      <c r="I42" s="111"/>
      <c r="J42" s="111"/>
      <c r="K42" s="122"/>
      <c r="L42" s="113"/>
      <c r="M42" s="264">
        <f>+SUM(L42,K42,'A6'!L42,'A5'!M42)</f>
        <v>0</v>
      </c>
    </row>
    <row r="43" spans="1:13" s="158" customFormat="1" ht="18" customHeight="1">
      <c r="A43" s="179"/>
      <c r="B43" s="157" t="s">
        <v>18</v>
      </c>
      <c r="C43" s="157"/>
      <c r="D43" s="264">
        <f t="shared" ref="D43:K43" si="6">SUM(D44:D45)</f>
        <v>0</v>
      </c>
      <c r="E43" s="264">
        <f t="shared" si="6"/>
        <v>0</v>
      </c>
      <c r="F43" s="264">
        <f t="shared" si="6"/>
        <v>0</v>
      </c>
      <c r="G43" s="264">
        <f t="shared" si="6"/>
        <v>0</v>
      </c>
      <c r="H43" s="264">
        <f t="shared" si="6"/>
        <v>0</v>
      </c>
      <c r="I43" s="264">
        <f t="shared" si="6"/>
        <v>0</v>
      </c>
      <c r="J43" s="264">
        <f t="shared" si="6"/>
        <v>0</v>
      </c>
      <c r="K43" s="264">
        <f t="shared" si="6"/>
        <v>0</v>
      </c>
      <c r="L43" s="264"/>
      <c r="M43" s="264">
        <f>+SUM(L43,K43,'A6'!L43,'A5'!M43)</f>
        <v>0</v>
      </c>
    </row>
    <row r="44" spans="1:13" s="158" customFormat="1" ht="18" customHeight="1">
      <c r="A44" s="181"/>
      <c r="B44" s="182" t="s">
        <v>15</v>
      </c>
      <c r="C44" s="157"/>
      <c r="D44" s="111"/>
      <c r="E44" s="111"/>
      <c r="F44" s="111"/>
      <c r="G44" s="111"/>
      <c r="H44" s="111"/>
      <c r="I44" s="111"/>
      <c r="J44" s="111"/>
      <c r="K44" s="122"/>
      <c r="L44" s="113"/>
      <c r="M44" s="264">
        <f>+SUM(L44,K44,'A6'!L44,'A5'!M44)</f>
        <v>0</v>
      </c>
    </row>
    <row r="45" spans="1:13" s="158" customFormat="1" ht="18" customHeight="1">
      <c r="A45" s="181"/>
      <c r="B45" s="182" t="s">
        <v>16</v>
      </c>
      <c r="C45" s="157"/>
      <c r="D45" s="111"/>
      <c r="E45" s="111"/>
      <c r="F45" s="111"/>
      <c r="G45" s="111"/>
      <c r="H45" s="111"/>
      <c r="I45" s="111"/>
      <c r="J45" s="111"/>
      <c r="K45" s="122"/>
      <c r="L45" s="409"/>
      <c r="M45" s="264">
        <f>+SUM(L45,K45,'A6'!L45,'A5'!M45)</f>
        <v>0</v>
      </c>
    </row>
    <row r="46" spans="1:13" s="158" customFormat="1" ht="18" customHeight="1">
      <c r="A46" s="179"/>
      <c r="B46" s="157" t="s">
        <v>19</v>
      </c>
      <c r="C46" s="157"/>
      <c r="D46" s="408">
        <f t="shared" ref="D46:K46" si="7">D43+D40+D37</f>
        <v>0</v>
      </c>
      <c r="E46" s="408">
        <f t="shared" si="7"/>
        <v>0</v>
      </c>
      <c r="F46" s="408">
        <f t="shared" si="7"/>
        <v>0</v>
      </c>
      <c r="G46" s="408">
        <f t="shared" si="7"/>
        <v>0</v>
      </c>
      <c r="H46" s="408">
        <f t="shared" si="7"/>
        <v>0</v>
      </c>
      <c r="I46" s="408">
        <f t="shared" si="7"/>
        <v>0</v>
      </c>
      <c r="J46" s="408">
        <f t="shared" si="7"/>
        <v>0</v>
      </c>
      <c r="K46" s="408">
        <f t="shared" si="7"/>
        <v>0</v>
      </c>
      <c r="L46" s="408"/>
      <c r="M46" s="264">
        <f>+SUM(L46,K46,'A6'!L46,'A5'!M46)</f>
        <v>79.385043400000001</v>
      </c>
    </row>
    <row r="47" spans="1:13" s="158" customFormat="1" ht="18" customHeight="1">
      <c r="A47" s="179"/>
      <c r="B47" s="157"/>
      <c r="C47" s="157"/>
      <c r="D47" s="111"/>
      <c r="E47" s="111"/>
      <c r="F47" s="111"/>
      <c r="G47" s="111"/>
      <c r="H47" s="111"/>
      <c r="I47" s="111"/>
      <c r="J47" s="111"/>
      <c r="K47" s="219"/>
      <c r="L47" s="113"/>
      <c r="M47" s="133"/>
    </row>
    <row r="48" spans="1:13" s="158" customFormat="1" ht="18" customHeight="1">
      <c r="A48" s="179"/>
      <c r="B48" s="157" t="s">
        <v>32</v>
      </c>
      <c r="C48" s="157"/>
      <c r="D48" s="409">
        <f t="shared" ref="D48:L48" si="8">D46+D34</f>
        <v>0</v>
      </c>
      <c r="E48" s="409">
        <f t="shared" si="8"/>
        <v>0</v>
      </c>
      <c r="F48" s="409">
        <f t="shared" si="8"/>
        <v>0</v>
      </c>
      <c r="G48" s="409">
        <f t="shared" si="8"/>
        <v>0</v>
      </c>
      <c r="H48" s="409">
        <f t="shared" si="8"/>
        <v>0</v>
      </c>
      <c r="I48" s="409">
        <f t="shared" si="8"/>
        <v>0</v>
      </c>
      <c r="J48" s="409">
        <f t="shared" si="8"/>
        <v>0</v>
      </c>
      <c r="K48" s="409">
        <f t="shared" si="8"/>
        <v>0</v>
      </c>
      <c r="L48" s="409">
        <f t="shared" si="8"/>
        <v>0</v>
      </c>
      <c r="M48" s="264">
        <f>+SUM(L48,K48,'A6'!L48,'A5'!M48)</f>
        <v>121.13155324</v>
      </c>
    </row>
    <row r="49" spans="1:14" s="158" customFormat="1" ht="18" customHeight="1">
      <c r="A49" s="179"/>
      <c r="D49" s="111"/>
      <c r="E49" s="111"/>
      <c r="F49" s="111"/>
      <c r="G49" s="111"/>
      <c r="H49" s="111"/>
      <c r="I49" s="111"/>
      <c r="J49" s="111"/>
      <c r="K49" s="112"/>
      <c r="L49" s="113"/>
      <c r="M49" s="133"/>
    </row>
    <row r="50" spans="1:14" s="158" customFormat="1" ht="18" customHeight="1">
      <c r="A50" s="179"/>
      <c r="B50" s="156" t="s">
        <v>86</v>
      </c>
      <c r="D50" s="116"/>
      <c r="E50" s="116"/>
      <c r="F50" s="116"/>
      <c r="G50" s="116"/>
      <c r="H50" s="116"/>
      <c r="I50" s="116"/>
      <c r="J50" s="116"/>
      <c r="K50" s="117"/>
      <c r="L50" s="118"/>
      <c r="M50" s="133"/>
    </row>
    <row r="51" spans="1:14" s="158" customFormat="1" ht="18" customHeight="1">
      <c r="A51" s="179"/>
      <c r="D51" s="111"/>
      <c r="E51" s="111"/>
      <c r="F51" s="111"/>
      <c r="G51" s="111"/>
      <c r="H51" s="111"/>
      <c r="I51" s="111"/>
      <c r="J51" s="111"/>
      <c r="K51" s="112"/>
      <c r="L51" s="113"/>
      <c r="M51" s="133"/>
    </row>
    <row r="52" spans="1:14" s="158" customFormat="1" ht="18" customHeight="1">
      <c r="A52" s="185"/>
      <c r="B52" s="178" t="s">
        <v>33</v>
      </c>
      <c r="C52" s="178"/>
      <c r="D52" s="409">
        <f>D48+'A3'!D50+'A3'!D34+'A3'!D22</f>
        <v>2693.2301752100002</v>
      </c>
      <c r="E52" s="409">
        <f>E48+'A3'!E50+'A3'!E34+'A3'!E22</f>
        <v>8556.1729369500026</v>
      </c>
      <c r="F52" s="409">
        <f>F48+'A3'!F50+'A3'!F34+'A3'!F22</f>
        <v>670.03661767000006</v>
      </c>
      <c r="G52" s="409">
        <f>G48+'A3'!G50+'A3'!G34+'A3'!G22</f>
        <v>215.50629158000001</v>
      </c>
      <c r="H52" s="409">
        <f>H48+'A3'!H50+'A3'!H34+'A3'!H22</f>
        <v>74.618505650000003</v>
      </c>
      <c r="I52" s="409">
        <f>I48+'A3'!I50+'A3'!I34+'A3'!I22</f>
        <v>3.21380439</v>
      </c>
      <c r="J52" s="409">
        <f>J48+'A3'!J50+'A3'!J34+'A3'!J22</f>
        <v>25.125861230000005</v>
      </c>
      <c r="K52" s="409">
        <f>K48+'A3'!K50+'A3'!K34+'A3'!K22</f>
        <v>12237.904192680006</v>
      </c>
      <c r="L52" s="409">
        <f>L48+'A3'!L50+'A3'!L34+'A3'!L22</f>
        <v>4753.9709783399994</v>
      </c>
      <c r="M52" s="409">
        <f>M48+'A3'!M50+'A3'!M34+'A3'!M22</f>
        <v>1693819.6092043878</v>
      </c>
      <c r="N52" s="184"/>
    </row>
    <row r="53" spans="1:14" s="158" customFormat="1" ht="18" customHeight="1">
      <c r="A53" s="185"/>
      <c r="B53" s="157" t="s">
        <v>75</v>
      </c>
      <c r="C53" s="157"/>
      <c r="D53" s="111"/>
      <c r="E53" s="111"/>
      <c r="F53" s="111"/>
      <c r="G53" s="111"/>
      <c r="H53" s="111"/>
      <c r="I53" s="111"/>
      <c r="J53" s="111"/>
      <c r="K53" s="112"/>
      <c r="L53" s="113"/>
      <c r="M53" s="133"/>
    </row>
    <row r="54" spans="1:14" s="158" customFormat="1" ht="18" customHeight="1">
      <c r="A54" s="186"/>
      <c r="B54" s="187" t="s">
        <v>87</v>
      </c>
      <c r="C54" s="187"/>
      <c r="D54" s="191"/>
      <c r="E54" s="191"/>
      <c r="F54" s="191"/>
      <c r="G54" s="191"/>
      <c r="H54" s="191"/>
      <c r="I54" s="191"/>
      <c r="J54" s="191"/>
      <c r="K54" s="192"/>
      <c r="L54" s="193"/>
      <c r="M54" s="134"/>
    </row>
    <row r="55" spans="1:14" s="158" customFormat="1" ht="18" customHeight="1">
      <c r="A55" s="157" t="s">
        <v>94</v>
      </c>
      <c r="B55" s="188"/>
      <c r="C55" s="188"/>
      <c r="D55" s="143"/>
      <c r="E55" s="104"/>
      <c r="F55" s="104"/>
      <c r="G55" s="104"/>
      <c r="H55" s="104"/>
      <c r="I55" s="104"/>
      <c r="J55" s="104"/>
      <c r="K55" s="104"/>
      <c r="L55" s="104"/>
      <c r="M55" s="104"/>
      <c r="N55" s="104"/>
    </row>
    <row r="56" spans="1:14" s="158" customFormat="1" ht="18" customHeight="1">
      <c r="A56" s="189" t="s">
        <v>99</v>
      </c>
      <c r="B56" s="188"/>
      <c r="C56" s="188"/>
      <c r="D56" s="104"/>
      <c r="E56" s="104"/>
      <c r="F56" s="104"/>
      <c r="G56" s="104"/>
      <c r="H56" s="104"/>
      <c r="I56" s="104"/>
      <c r="J56" s="104"/>
      <c r="K56" s="104"/>
      <c r="L56" s="104"/>
      <c r="M56" s="104"/>
    </row>
    <row r="57" spans="1:14" s="158" customFormat="1" ht="18" customHeight="1">
      <c r="A57" s="189" t="s">
        <v>98</v>
      </c>
      <c r="B57" s="188"/>
      <c r="C57" s="188"/>
      <c r="D57" s="104"/>
      <c r="E57" s="104"/>
      <c r="F57" s="104"/>
      <c r="G57" s="104"/>
      <c r="H57" s="104"/>
      <c r="I57" s="104"/>
      <c r="J57" s="104"/>
      <c r="K57" s="104"/>
      <c r="L57" s="104"/>
      <c r="M57" s="104"/>
      <c r="N57" s="104"/>
    </row>
    <row r="58" spans="1:14" s="158" customFormat="1" ht="18" customHeight="1">
      <c r="A58" s="189" t="s">
        <v>100</v>
      </c>
      <c r="B58" s="188"/>
      <c r="C58" s="188"/>
      <c r="D58" s="104"/>
      <c r="E58" s="104"/>
      <c r="F58" s="104"/>
      <c r="G58" s="104"/>
      <c r="H58" s="104"/>
      <c r="I58" s="104"/>
      <c r="J58" s="104"/>
      <c r="K58" s="104"/>
      <c r="L58" s="104"/>
      <c r="M58" s="104"/>
      <c r="N58" s="104"/>
    </row>
    <row r="59" spans="1:14" s="158" customFormat="1" ht="18" customHeight="1">
      <c r="A59" s="189" t="s">
        <v>88</v>
      </c>
      <c r="B59" s="188"/>
      <c r="C59" s="188"/>
      <c r="D59" s="104"/>
      <c r="E59" s="104"/>
      <c r="F59" s="104"/>
      <c r="G59" s="104"/>
      <c r="H59" s="104"/>
      <c r="I59" s="104"/>
      <c r="J59" s="104"/>
      <c r="K59" s="104"/>
      <c r="L59" s="104"/>
      <c r="M59" s="104"/>
      <c r="N59" s="104"/>
    </row>
    <row r="60" spans="1:14" s="158" customFormat="1" ht="18" customHeight="1">
      <c r="A60" s="189" t="s">
        <v>95</v>
      </c>
      <c r="B60" s="188"/>
      <c r="C60" s="188"/>
    </row>
    <row r="61" spans="1:14" s="158" customFormat="1" ht="18" customHeight="1">
      <c r="A61" s="189" t="s">
        <v>89</v>
      </c>
      <c r="B61" s="188"/>
      <c r="C61" s="188"/>
    </row>
    <row r="62" spans="1:14" s="190" customFormat="1" ht="15">
      <c r="A62" s="156" t="s">
        <v>90</v>
      </c>
      <c r="B62" s="157"/>
      <c r="C62" s="188"/>
      <c r="D62" s="158"/>
      <c r="E62" s="158"/>
      <c r="F62" s="158"/>
      <c r="G62" s="158"/>
      <c r="H62" s="158"/>
      <c r="I62" s="158"/>
      <c r="J62" s="158"/>
      <c r="K62" s="158"/>
      <c r="L62" s="158"/>
      <c r="M62" s="158"/>
      <c r="N62" s="158"/>
    </row>
    <row r="63" spans="1:14" s="159" customFormat="1" ht="18">
      <c r="A63" s="189" t="s">
        <v>91</v>
      </c>
      <c r="B63" s="157"/>
      <c r="C63" s="188"/>
      <c r="D63" s="158"/>
      <c r="E63" s="158"/>
      <c r="F63" s="158"/>
      <c r="G63" s="158"/>
      <c r="H63" s="158"/>
      <c r="I63" s="158"/>
      <c r="J63" s="158"/>
      <c r="K63" s="158"/>
      <c r="L63" s="158"/>
      <c r="M63" s="158"/>
      <c r="N63" s="158"/>
    </row>
    <row r="64" spans="1:14" s="159" customFormat="1" ht="15">
      <c r="A64" s="157" t="s">
        <v>92</v>
      </c>
      <c r="B64" s="157"/>
      <c r="C64" s="188"/>
      <c r="D64" s="158"/>
      <c r="E64" s="158"/>
      <c r="F64" s="158"/>
      <c r="G64" s="158"/>
      <c r="H64" s="158"/>
      <c r="I64" s="158"/>
      <c r="J64" s="158"/>
      <c r="K64" s="158"/>
      <c r="L64" s="158"/>
      <c r="M64" s="158"/>
      <c r="N64" s="158"/>
    </row>
    <row r="65" spans="1:14" ht="15">
      <c r="A65" s="157" t="s">
        <v>93</v>
      </c>
      <c r="B65" s="188"/>
      <c r="C65" s="188"/>
      <c r="D65" s="158"/>
      <c r="E65" s="158"/>
      <c r="F65" s="158"/>
      <c r="G65" s="158"/>
      <c r="H65" s="158"/>
      <c r="I65" s="158"/>
      <c r="J65" s="158"/>
      <c r="K65" s="158"/>
      <c r="L65" s="158"/>
      <c r="M65" s="158"/>
      <c r="N65" s="158"/>
    </row>
    <row r="66" spans="1:14"/>
    <row r="67" spans="1:14"/>
    <row r="68" spans="1:14"/>
    <row r="69" spans="1:14"/>
    <row r="70" spans="1:14"/>
    <row r="71" spans="1:14"/>
    <row r="72" spans="1:14"/>
    <row r="73" spans="1:14"/>
  </sheetData>
  <sheetProtection formatCells="0"/>
  <mergeCells count="1">
    <mergeCell ref="A2:B2"/>
  </mergeCells>
  <phoneticPr fontId="0" type="noConversion"/>
  <conditionalFormatting sqref="E2:G2 J2:Q2">
    <cfRule type="expression" dxfId="14" priority="1" stopIfTrue="1">
      <formula>#REF!&lt;&gt;0</formula>
    </cfRule>
    <cfRule type="expression" dxfId="13" priority="2" stopIfTrue="1">
      <formula>$D$2&lt;&gt;0</formula>
    </cfRule>
  </conditionalFormatting>
  <conditionalFormatting sqref="E3:G3 J3:Q3">
    <cfRule type="expression" dxfId="12" priority="3" stopIfTrue="1">
      <formula>#REF!+$D$2&lt;&gt;0</formula>
    </cfRule>
    <cfRule type="expression" dxfId="11" priority="4" stopIfTrue="1">
      <formula>$D$3&lt;&gt;0</formula>
    </cfRule>
  </conditionalFormatting>
  <conditionalFormatting sqref="E4:G4 J4:Q4">
    <cfRule type="expression" dxfId="10" priority="5" stopIfTrue="1">
      <formula>#REF!+$D$2+$D$3&lt;&gt;0</formula>
    </cfRule>
    <cfRule type="expression" dxfId="9" priority="6" stopIfTrue="1">
      <formula>$D$4&lt;&gt;0</formula>
    </cfRule>
  </conditionalFormatting>
  <conditionalFormatting sqref="E5:G7 J5:Q7">
    <cfRule type="expression" dxfId="8" priority="7" stopIfTrue="1">
      <formula>$D$4+$D$3+$D$2+#REF!&lt;&gt;0</formula>
    </cfRule>
    <cfRule type="expression" dxfId="7" priority="8" stopIfTrue="1">
      <formula>$D$5&lt;&gt;0</formula>
    </cfRule>
  </conditionalFormatting>
  <pageMargins left="0.75" right="0.75" top="1" bottom="1" header="0.5" footer="0.5"/>
  <pageSetup paperSize="9" scale="62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AR60"/>
  <sheetViews>
    <sheetView showZeros="0" zoomScale="55" zoomScaleNormal="75" workbookViewId="0">
      <pane xSplit="3" ySplit="10" topLeftCell="D11" activePane="bottomRight" state="frozen"/>
      <selection activeCell="D27" sqref="D27"/>
      <selection pane="topRight" activeCell="D27" sqref="D27"/>
      <selection pane="bottomLeft" activeCell="D27" sqref="D27"/>
      <selection pane="bottomRight" activeCell="O5" sqref="O5"/>
    </sheetView>
  </sheetViews>
  <sheetFormatPr defaultColWidth="0" defaultRowHeight="12" zeroHeight="1"/>
  <cols>
    <col min="1" max="1" width="1.140625" style="42" customWidth="1"/>
    <col min="2" max="2" width="36.85546875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42" customWidth="1"/>
    <col min="46" max="16384" width="0" style="42" hidden="1"/>
  </cols>
  <sheetData>
    <row r="1" spans="1:44" s="5" customFormat="1" ht="18" customHeight="1">
      <c r="A1" s="1" t="s">
        <v>63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</row>
    <row r="2" spans="1:44" s="5" customFormat="1" ht="28.5" customHeight="1">
      <c r="A2" s="506"/>
      <c r="B2" s="507"/>
      <c r="C2" s="452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10" t="s">
        <v>1</v>
      </c>
      <c r="P2" s="8"/>
    </row>
    <row r="3" spans="1:44" s="5" customFormat="1" ht="28.5" customHeight="1">
      <c r="A3" s="197"/>
      <c r="B3" s="288"/>
      <c r="C3" s="28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10" t="s">
        <v>2</v>
      </c>
      <c r="P3" s="8"/>
    </row>
    <row r="4" spans="1:44" s="5" customFormat="1" ht="28.5" customHeight="1">
      <c r="A4" s="140"/>
      <c r="B4" s="288"/>
      <c r="C4" s="28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10" t="s">
        <v>38</v>
      </c>
      <c r="P4" s="8"/>
    </row>
    <row r="5" spans="1:44" s="5" customFormat="1" ht="28.5" customHeight="1">
      <c r="A5" s="198"/>
      <c r="B5" s="294"/>
      <c r="C5" s="298"/>
      <c r="D5" s="8"/>
      <c r="E5" s="7"/>
      <c r="F5" s="127"/>
      <c r="G5" s="7"/>
      <c r="H5" s="7"/>
      <c r="I5" s="127"/>
      <c r="J5" s="8"/>
      <c r="K5" s="8"/>
      <c r="L5" s="8"/>
      <c r="M5" s="8"/>
      <c r="N5" s="8"/>
      <c r="O5" s="10" t="str">
        <f>'A1'!I7</f>
        <v>Turnover in nominal or notional principal amounts in May 2008</v>
      </c>
      <c r="P5" s="8"/>
    </row>
    <row r="6" spans="1:44" s="5" customFormat="1" ht="28.5" customHeight="1">
      <c r="A6" s="10"/>
      <c r="D6" s="7"/>
      <c r="E6" s="127"/>
      <c r="F6" s="7"/>
      <c r="G6" s="69"/>
      <c r="H6" s="7"/>
      <c r="I6" s="7"/>
      <c r="J6" s="8"/>
      <c r="K6" s="8"/>
      <c r="L6" s="8"/>
      <c r="M6" s="8"/>
      <c r="N6" s="8"/>
      <c r="O6" s="105" t="s">
        <v>3</v>
      </c>
      <c r="P6" s="8"/>
      <c r="AQ6" s="69"/>
    </row>
    <row r="7" spans="1:44" s="412" customFormat="1" ht="28.5" hidden="1" customHeight="1">
      <c r="A7" s="411"/>
      <c r="D7" s="422"/>
      <c r="E7" s="423"/>
      <c r="F7" s="422"/>
      <c r="G7" s="424"/>
      <c r="H7" s="422"/>
      <c r="I7" s="422"/>
      <c r="J7" s="425"/>
      <c r="K7" s="425"/>
      <c r="L7" s="425"/>
      <c r="M7" s="425"/>
      <c r="N7" s="425"/>
      <c r="O7" s="426"/>
      <c r="P7" s="425"/>
      <c r="AQ7" s="424"/>
    </row>
    <row r="8" spans="1:44" s="5" customFormat="1" ht="19.5">
      <c r="A8" s="6"/>
      <c r="B8" s="6"/>
      <c r="C8" s="85"/>
      <c r="D8" s="212"/>
      <c r="E8" s="127"/>
      <c r="F8" s="86"/>
      <c r="G8" s="127"/>
      <c r="H8" s="86"/>
      <c r="I8" s="6"/>
      <c r="J8" s="41"/>
      <c r="K8" s="3"/>
      <c r="L8" s="3"/>
      <c r="M8" s="3"/>
      <c r="N8" s="3"/>
      <c r="O8" s="3"/>
      <c r="P8" s="4"/>
      <c r="Q8" s="69"/>
      <c r="AQ8" s="126"/>
    </row>
    <row r="9" spans="1:44" s="14" customFormat="1" ht="27.95" customHeight="1">
      <c r="A9" s="70"/>
      <c r="B9" s="71" t="s">
        <v>4</v>
      </c>
      <c r="C9" s="72"/>
      <c r="D9" s="364" t="s">
        <v>65</v>
      </c>
      <c r="E9" s="365"/>
      <c r="F9" s="365"/>
      <c r="G9" s="365"/>
      <c r="H9" s="365"/>
      <c r="I9" s="365"/>
      <c r="J9" s="365"/>
      <c r="K9" s="365"/>
      <c r="L9" s="365"/>
      <c r="M9" s="365"/>
      <c r="N9" s="365"/>
      <c r="O9" s="365"/>
      <c r="P9" s="365"/>
      <c r="Q9" s="365"/>
      <c r="R9" s="365"/>
      <c r="S9" s="365"/>
      <c r="T9" s="365"/>
      <c r="U9" s="365"/>
      <c r="V9" s="365"/>
      <c r="W9" s="365"/>
      <c r="X9" s="365"/>
      <c r="Y9" s="365"/>
      <c r="Z9" s="365"/>
      <c r="AA9" s="365"/>
      <c r="AB9" s="365"/>
      <c r="AC9" s="365"/>
      <c r="AD9" s="365"/>
      <c r="AE9" s="365"/>
      <c r="AF9" s="365"/>
      <c r="AG9" s="365"/>
      <c r="AH9" s="365"/>
      <c r="AI9" s="365"/>
      <c r="AJ9" s="365"/>
      <c r="AK9" s="365"/>
      <c r="AL9" s="365"/>
      <c r="AM9" s="365"/>
      <c r="AN9" s="365"/>
      <c r="AO9" s="365"/>
      <c r="AP9" s="365"/>
      <c r="AQ9" s="365"/>
      <c r="AR9" s="366"/>
    </row>
    <row r="10" spans="1:44" s="14" customFormat="1" ht="27.95" customHeight="1">
      <c r="A10" s="73"/>
      <c r="B10" s="74"/>
      <c r="C10" s="74"/>
      <c r="D10" s="367" t="s">
        <v>116</v>
      </c>
      <c r="E10" s="25" t="s">
        <v>11</v>
      </c>
      <c r="F10" s="25" t="s">
        <v>128</v>
      </c>
      <c r="G10" s="25" t="s">
        <v>117</v>
      </c>
      <c r="H10" s="25" t="s">
        <v>41</v>
      </c>
      <c r="I10" s="25" t="s">
        <v>10</v>
      </c>
      <c r="J10" s="25" t="s">
        <v>9</v>
      </c>
      <c r="K10" s="25" t="s">
        <v>115</v>
      </c>
      <c r="L10" s="25" t="s">
        <v>54</v>
      </c>
      <c r="M10" s="25" t="s">
        <v>118</v>
      </c>
      <c r="N10" s="25" t="s">
        <v>42</v>
      </c>
      <c r="O10" s="25" t="s">
        <v>39</v>
      </c>
      <c r="P10" s="25" t="s">
        <v>119</v>
      </c>
      <c r="Q10" s="25" t="s">
        <v>8</v>
      </c>
      <c r="R10" s="25" t="s">
        <v>43</v>
      </c>
      <c r="S10" s="25" t="s">
        <v>44</v>
      </c>
      <c r="T10" s="25" t="s">
        <v>55</v>
      </c>
      <c r="U10" s="25" t="s">
        <v>120</v>
      </c>
      <c r="V10" s="25" t="s">
        <v>56</v>
      </c>
      <c r="W10" s="25" t="s">
        <v>7</v>
      </c>
      <c r="X10" s="25" t="s">
        <v>45</v>
      </c>
      <c r="Y10" s="25" t="s">
        <v>121</v>
      </c>
      <c r="Z10" s="25" t="s">
        <v>122</v>
      </c>
      <c r="AA10" s="207" t="s">
        <v>46</v>
      </c>
      <c r="AB10" s="207" t="s">
        <v>123</v>
      </c>
      <c r="AC10" s="211" t="s">
        <v>60</v>
      </c>
      <c r="AD10" s="207" t="s">
        <v>57</v>
      </c>
      <c r="AE10" s="207" t="s">
        <v>124</v>
      </c>
      <c r="AF10" s="207" t="s">
        <v>47</v>
      </c>
      <c r="AG10" s="207" t="s">
        <v>48</v>
      </c>
      <c r="AH10" s="207" t="s">
        <v>129</v>
      </c>
      <c r="AI10" s="207" t="s">
        <v>49</v>
      </c>
      <c r="AJ10" s="207" t="s">
        <v>125</v>
      </c>
      <c r="AK10" s="207" t="s">
        <v>40</v>
      </c>
      <c r="AL10" s="207" t="s">
        <v>61</v>
      </c>
      <c r="AM10" s="207" t="s">
        <v>126</v>
      </c>
      <c r="AN10" s="207" t="s">
        <v>50</v>
      </c>
      <c r="AO10" s="207" t="s">
        <v>51</v>
      </c>
      <c r="AP10" s="207" t="s">
        <v>52</v>
      </c>
      <c r="AQ10" s="207" t="s">
        <v>53</v>
      </c>
      <c r="AR10" s="103" t="s">
        <v>127</v>
      </c>
    </row>
    <row r="11" spans="1:44" s="14" customFormat="1" ht="18" customHeight="1">
      <c r="A11" s="75"/>
      <c r="B11" s="76" t="s">
        <v>66</v>
      </c>
      <c r="C11" s="77"/>
      <c r="D11" s="115"/>
      <c r="E11" s="115"/>
      <c r="F11" s="115"/>
      <c r="G11" s="115"/>
      <c r="H11" s="115"/>
      <c r="I11" s="115"/>
      <c r="J11" s="115"/>
      <c r="K11" s="115"/>
      <c r="L11" s="115"/>
      <c r="M11" s="115"/>
      <c r="N11" s="115"/>
      <c r="O11" s="115"/>
      <c r="P11" s="115"/>
      <c r="Q11" s="115"/>
      <c r="R11" s="115"/>
      <c r="S11" s="115"/>
      <c r="T11" s="115"/>
      <c r="U11" s="115"/>
      <c r="V11" s="115"/>
      <c r="W11" s="115"/>
      <c r="X11" s="115"/>
      <c r="Y11" s="115"/>
      <c r="Z11" s="115"/>
      <c r="AA11" s="146"/>
      <c r="AB11" s="146"/>
      <c r="AC11" s="146"/>
      <c r="AD11" s="146"/>
      <c r="AE11" s="146"/>
      <c r="AF11" s="146"/>
      <c r="AG11" s="146"/>
      <c r="AH11" s="146"/>
      <c r="AI11" s="146"/>
      <c r="AJ11" s="146"/>
      <c r="AK11" s="146"/>
      <c r="AL11" s="146"/>
      <c r="AM11" s="146"/>
      <c r="AN11" s="146"/>
      <c r="AO11" s="146"/>
      <c r="AP11" s="146"/>
      <c r="AQ11" s="146"/>
      <c r="AR11" s="146"/>
    </row>
    <row r="12" spans="1:44" s="14" customFormat="1" ht="18" customHeight="1">
      <c r="A12" s="78"/>
      <c r="B12" s="6" t="s">
        <v>14</v>
      </c>
      <c r="C12" s="6"/>
      <c r="D12" s="122"/>
      <c r="E12" s="122"/>
      <c r="F12" s="122"/>
      <c r="G12" s="122"/>
      <c r="H12" s="122"/>
      <c r="I12" s="122"/>
      <c r="J12" s="122"/>
      <c r="K12" s="122"/>
      <c r="L12" s="122"/>
      <c r="M12" s="122"/>
      <c r="N12" s="122"/>
      <c r="O12" s="122"/>
      <c r="P12" s="122"/>
      <c r="Q12" s="122"/>
      <c r="R12" s="122"/>
      <c r="S12" s="122"/>
      <c r="T12" s="122"/>
      <c r="U12" s="122"/>
      <c r="V12" s="122"/>
      <c r="W12" s="122"/>
      <c r="X12" s="122"/>
      <c r="Y12" s="122"/>
      <c r="Z12" s="122"/>
      <c r="AA12" s="216"/>
      <c r="AB12" s="216"/>
      <c r="AC12" s="216"/>
      <c r="AD12" s="216"/>
      <c r="AE12" s="216"/>
      <c r="AF12" s="216"/>
      <c r="AG12" s="216"/>
      <c r="AH12" s="216"/>
      <c r="AI12" s="216"/>
      <c r="AJ12" s="216"/>
      <c r="AK12" s="216"/>
      <c r="AL12" s="216"/>
      <c r="AM12" s="216"/>
      <c r="AN12" s="216"/>
      <c r="AO12" s="216"/>
      <c r="AP12" s="216"/>
      <c r="AQ12" s="216"/>
      <c r="AR12" s="216"/>
    </row>
    <row r="13" spans="1:44" s="14" customFormat="1" ht="18" customHeight="1">
      <c r="A13" s="79"/>
      <c r="B13" s="80" t="s">
        <v>15</v>
      </c>
      <c r="C13" s="6"/>
      <c r="D13" s="122"/>
      <c r="E13" s="122"/>
      <c r="F13" s="122"/>
      <c r="G13" s="122"/>
      <c r="H13" s="122"/>
      <c r="I13" s="122"/>
      <c r="J13" s="122"/>
      <c r="K13" s="122"/>
      <c r="L13" s="122"/>
      <c r="M13" s="122"/>
      <c r="N13" s="122"/>
      <c r="O13" s="122"/>
      <c r="P13" s="122"/>
      <c r="Q13" s="122"/>
      <c r="R13" s="122"/>
      <c r="S13" s="122"/>
      <c r="T13" s="122"/>
      <c r="U13" s="122"/>
      <c r="V13" s="122"/>
      <c r="W13" s="122"/>
      <c r="X13" s="122"/>
      <c r="Y13" s="122"/>
      <c r="Z13" s="122"/>
      <c r="AA13" s="216"/>
      <c r="AB13" s="216"/>
      <c r="AC13" s="216"/>
      <c r="AD13" s="216"/>
      <c r="AE13" s="216"/>
      <c r="AF13" s="216"/>
      <c r="AG13" s="216"/>
      <c r="AH13" s="216"/>
      <c r="AI13" s="216"/>
      <c r="AJ13" s="216"/>
      <c r="AK13" s="216"/>
      <c r="AL13" s="216"/>
      <c r="AM13" s="216"/>
      <c r="AN13" s="216"/>
      <c r="AO13" s="216"/>
      <c r="AP13" s="216"/>
      <c r="AQ13" s="216"/>
      <c r="AR13" s="216"/>
    </row>
    <row r="14" spans="1:44" s="14" customFormat="1" ht="18" customHeight="1">
      <c r="A14" s="79"/>
      <c r="B14" s="80" t="s">
        <v>16</v>
      </c>
      <c r="C14" s="6"/>
      <c r="D14" s="122"/>
      <c r="E14" s="122"/>
      <c r="F14" s="122"/>
      <c r="G14" s="122"/>
      <c r="H14" s="122"/>
      <c r="I14" s="122"/>
      <c r="J14" s="122"/>
      <c r="K14" s="122"/>
      <c r="L14" s="122"/>
      <c r="M14" s="122"/>
      <c r="N14" s="122"/>
      <c r="O14" s="122"/>
      <c r="P14" s="122"/>
      <c r="Q14" s="122"/>
      <c r="R14" s="122"/>
      <c r="S14" s="122"/>
      <c r="T14" s="122"/>
      <c r="U14" s="122"/>
      <c r="V14" s="122"/>
      <c r="W14" s="122"/>
      <c r="X14" s="122"/>
      <c r="Y14" s="122"/>
      <c r="Z14" s="122"/>
      <c r="AA14" s="216"/>
      <c r="AB14" s="216"/>
      <c r="AC14" s="216"/>
      <c r="AD14" s="216"/>
      <c r="AE14" s="216"/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</row>
    <row r="15" spans="1:44" s="14" customFormat="1" ht="18" customHeight="1">
      <c r="A15" s="78"/>
      <c r="B15" s="6" t="s">
        <v>17</v>
      </c>
      <c r="C15" s="6"/>
      <c r="D15" s="122"/>
      <c r="E15" s="122"/>
      <c r="F15" s="122"/>
      <c r="G15" s="122"/>
      <c r="H15" s="122"/>
      <c r="I15" s="122"/>
      <c r="J15" s="122"/>
      <c r="K15" s="122"/>
      <c r="L15" s="122"/>
      <c r="M15" s="122"/>
      <c r="N15" s="122"/>
      <c r="O15" s="122"/>
      <c r="P15" s="122"/>
      <c r="Q15" s="122"/>
      <c r="R15" s="122"/>
      <c r="S15" s="122"/>
      <c r="T15" s="122"/>
      <c r="U15" s="122"/>
      <c r="V15" s="122"/>
      <c r="W15" s="122"/>
      <c r="X15" s="122"/>
      <c r="Y15" s="122"/>
      <c r="Z15" s="122"/>
      <c r="AA15" s="216"/>
      <c r="AB15" s="216"/>
      <c r="AC15" s="216"/>
      <c r="AD15" s="216"/>
      <c r="AE15" s="216"/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</row>
    <row r="16" spans="1:44" s="14" customFormat="1" ht="18" customHeight="1">
      <c r="A16" s="79"/>
      <c r="B16" s="80" t="s">
        <v>15</v>
      </c>
      <c r="C16" s="6"/>
      <c r="D16" s="122"/>
      <c r="E16" s="122"/>
      <c r="F16" s="122"/>
      <c r="G16" s="122"/>
      <c r="H16" s="122"/>
      <c r="I16" s="122"/>
      <c r="J16" s="122"/>
      <c r="K16" s="122"/>
      <c r="L16" s="122"/>
      <c r="M16" s="122"/>
      <c r="N16" s="122"/>
      <c r="O16" s="122"/>
      <c r="P16" s="122"/>
      <c r="Q16" s="122"/>
      <c r="R16" s="122"/>
      <c r="S16" s="122"/>
      <c r="T16" s="122"/>
      <c r="U16" s="122"/>
      <c r="V16" s="122"/>
      <c r="W16" s="122"/>
      <c r="X16" s="122"/>
      <c r="Y16" s="122"/>
      <c r="Z16" s="122"/>
      <c r="AA16" s="216"/>
      <c r="AB16" s="216"/>
      <c r="AC16" s="216"/>
      <c r="AD16" s="216"/>
      <c r="AE16" s="216"/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</row>
    <row r="17" spans="1:44" s="14" customFormat="1" ht="18" customHeight="1">
      <c r="A17" s="79"/>
      <c r="B17" s="80" t="s">
        <v>16</v>
      </c>
      <c r="C17" s="6"/>
      <c r="D17" s="122"/>
      <c r="E17" s="122"/>
      <c r="F17" s="122"/>
      <c r="G17" s="122"/>
      <c r="H17" s="122"/>
      <c r="I17" s="122"/>
      <c r="J17" s="122"/>
      <c r="K17" s="122"/>
      <c r="L17" s="122"/>
      <c r="M17" s="122"/>
      <c r="N17" s="122"/>
      <c r="O17" s="122"/>
      <c r="P17" s="122"/>
      <c r="Q17" s="122"/>
      <c r="R17" s="122"/>
      <c r="S17" s="122"/>
      <c r="T17" s="122"/>
      <c r="U17" s="122"/>
      <c r="V17" s="122"/>
      <c r="W17" s="122"/>
      <c r="X17" s="122"/>
      <c r="Y17" s="122"/>
      <c r="Z17" s="122"/>
      <c r="AA17" s="216"/>
      <c r="AB17" s="216"/>
      <c r="AC17" s="216"/>
      <c r="AD17" s="216"/>
      <c r="AE17" s="216"/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</row>
    <row r="18" spans="1:44" s="14" customFormat="1" ht="18" customHeight="1">
      <c r="A18" s="78"/>
      <c r="B18" s="6" t="s">
        <v>18</v>
      </c>
      <c r="C18" s="6"/>
      <c r="D18" s="122"/>
      <c r="E18" s="122"/>
      <c r="F18" s="122"/>
      <c r="G18" s="122"/>
      <c r="H18" s="122"/>
      <c r="I18" s="122"/>
      <c r="J18" s="122"/>
      <c r="K18" s="122"/>
      <c r="L18" s="122"/>
      <c r="M18" s="122"/>
      <c r="N18" s="122"/>
      <c r="O18" s="122"/>
      <c r="P18" s="122"/>
      <c r="Q18" s="122"/>
      <c r="R18" s="122"/>
      <c r="S18" s="122"/>
      <c r="T18" s="122"/>
      <c r="U18" s="122"/>
      <c r="V18" s="122"/>
      <c r="W18" s="122"/>
      <c r="X18" s="122"/>
      <c r="Y18" s="122"/>
      <c r="Z18" s="122"/>
      <c r="AA18" s="216"/>
      <c r="AB18" s="216"/>
      <c r="AC18" s="216"/>
      <c r="AD18" s="216"/>
      <c r="AE18" s="216"/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</row>
    <row r="19" spans="1:44" s="14" customFormat="1" ht="18" customHeight="1">
      <c r="A19" s="79"/>
      <c r="B19" s="80" t="s">
        <v>15</v>
      </c>
      <c r="C19" s="6"/>
      <c r="D19" s="122"/>
      <c r="E19" s="122"/>
      <c r="F19" s="122"/>
      <c r="G19" s="122"/>
      <c r="H19" s="122"/>
      <c r="I19" s="122"/>
      <c r="J19" s="122"/>
      <c r="K19" s="122"/>
      <c r="L19" s="122"/>
      <c r="M19" s="122"/>
      <c r="N19" s="122"/>
      <c r="O19" s="122"/>
      <c r="P19" s="122"/>
      <c r="Q19" s="122"/>
      <c r="R19" s="122"/>
      <c r="S19" s="122"/>
      <c r="T19" s="122"/>
      <c r="U19" s="122"/>
      <c r="V19" s="122"/>
      <c r="W19" s="122"/>
      <c r="X19" s="122"/>
      <c r="Y19" s="122"/>
      <c r="Z19" s="122"/>
      <c r="AA19" s="216"/>
      <c r="AB19" s="216"/>
      <c r="AC19" s="216"/>
      <c r="AD19" s="216"/>
      <c r="AE19" s="216"/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</row>
    <row r="20" spans="1:44" s="14" customFormat="1" ht="18" customHeight="1">
      <c r="A20" s="79"/>
      <c r="B20" s="80" t="s">
        <v>16</v>
      </c>
      <c r="C20" s="6"/>
      <c r="D20" s="122"/>
      <c r="E20" s="122"/>
      <c r="F20" s="122"/>
      <c r="G20" s="122"/>
      <c r="H20" s="122"/>
      <c r="I20" s="122"/>
      <c r="J20" s="122"/>
      <c r="K20" s="122"/>
      <c r="L20" s="122"/>
      <c r="M20" s="122"/>
      <c r="N20" s="122"/>
      <c r="O20" s="122"/>
      <c r="P20" s="122"/>
      <c r="Q20" s="122"/>
      <c r="R20" s="122"/>
      <c r="S20" s="122"/>
      <c r="T20" s="122"/>
      <c r="U20" s="122"/>
      <c r="V20" s="122"/>
      <c r="W20" s="122"/>
      <c r="X20" s="122"/>
      <c r="Y20" s="122"/>
      <c r="Z20" s="122"/>
      <c r="AA20" s="216"/>
      <c r="AB20" s="216"/>
      <c r="AC20" s="216"/>
      <c r="AD20" s="216"/>
      <c r="AE20" s="216"/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</row>
    <row r="21" spans="1:44" s="14" customFormat="1" ht="18" customHeight="1">
      <c r="A21" s="78"/>
      <c r="B21" s="6" t="s">
        <v>19</v>
      </c>
      <c r="C21" s="6"/>
      <c r="D21" s="217"/>
      <c r="E21" s="217"/>
      <c r="F21" s="217"/>
      <c r="G21" s="217"/>
      <c r="H21" s="217"/>
      <c r="I21" s="217"/>
      <c r="J21" s="217"/>
      <c r="K21" s="217"/>
      <c r="L21" s="217"/>
      <c r="M21" s="217"/>
      <c r="N21" s="217"/>
      <c r="O21" s="217"/>
      <c r="P21" s="217"/>
      <c r="Q21" s="217"/>
      <c r="R21" s="217"/>
      <c r="S21" s="217"/>
      <c r="T21" s="217"/>
      <c r="U21" s="217"/>
      <c r="V21" s="217"/>
      <c r="W21" s="217"/>
      <c r="X21" s="217"/>
      <c r="Y21" s="217"/>
      <c r="Z21" s="217"/>
      <c r="AA21" s="217"/>
      <c r="AB21" s="217"/>
      <c r="AC21" s="217"/>
      <c r="AD21" s="217"/>
      <c r="AE21" s="217"/>
      <c r="AF21" s="217"/>
      <c r="AG21" s="217"/>
      <c r="AH21" s="217"/>
      <c r="AI21" s="217"/>
      <c r="AJ21" s="217"/>
      <c r="AK21" s="217"/>
      <c r="AL21" s="217"/>
      <c r="AM21" s="217"/>
      <c r="AN21" s="217"/>
      <c r="AO21" s="217"/>
      <c r="AP21" s="217"/>
      <c r="AQ21" s="217"/>
      <c r="AR21" s="217"/>
    </row>
    <row r="22" spans="1:44" s="14" customFormat="1" ht="18" customHeight="1">
      <c r="A22" s="78"/>
      <c r="B22" s="6"/>
      <c r="C22" s="6"/>
      <c r="D22" s="122"/>
      <c r="E22" s="122"/>
      <c r="F22" s="122"/>
      <c r="G22" s="122"/>
      <c r="H22" s="122"/>
      <c r="I22" s="122"/>
      <c r="J22" s="122"/>
      <c r="K22" s="122"/>
      <c r="L22" s="122"/>
      <c r="M22" s="122"/>
      <c r="N22" s="122"/>
      <c r="O22" s="122"/>
      <c r="P22" s="122"/>
      <c r="Q22" s="122"/>
      <c r="R22" s="122"/>
      <c r="S22" s="122"/>
      <c r="T22" s="122"/>
      <c r="U22" s="122"/>
      <c r="V22" s="122"/>
      <c r="W22" s="122"/>
      <c r="X22" s="122"/>
      <c r="Y22" s="122"/>
      <c r="Z22" s="122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</row>
    <row r="23" spans="1:44" s="14" customFormat="1" ht="18" customHeight="1">
      <c r="A23" s="75"/>
      <c r="B23" s="76" t="s">
        <v>73</v>
      </c>
      <c r="C23" s="77"/>
      <c r="D23" s="122"/>
      <c r="E23" s="122"/>
      <c r="F23" s="122"/>
      <c r="G23" s="122"/>
      <c r="H23" s="122"/>
      <c r="I23" s="122"/>
      <c r="J23" s="122"/>
      <c r="K23" s="122"/>
      <c r="L23" s="122"/>
      <c r="M23" s="122"/>
      <c r="N23" s="122"/>
      <c r="O23" s="122"/>
      <c r="P23" s="122"/>
      <c r="Q23" s="122"/>
      <c r="R23" s="122"/>
      <c r="S23" s="122"/>
      <c r="T23" s="122"/>
      <c r="U23" s="122"/>
      <c r="V23" s="122"/>
      <c r="W23" s="122"/>
      <c r="X23" s="122"/>
      <c r="Y23" s="122"/>
      <c r="Z23" s="122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</row>
    <row r="24" spans="1:44" s="14" customFormat="1" ht="18" customHeight="1">
      <c r="A24" s="78"/>
      <c r="B24" s="76" t="s">
        <v>30</v>
      </c>
      <c r="C24" s="6"/>
      <c r="D24" s="122"/>
      <c r="E24" s="122"/>
      <c r="F24" s="122"/>
      <c r="G24" s="122"/>
      <c r="H24" s="122"/>
      <c r="I24" s="122"/>
      <c r="J24" s="122"/>
      <c r="K24" s="122"/>
      <c r="L24" s="122"/>
      <c r="M24" s="122"/>
      <c r="N24" s="122"/>
      <c r="O24" s="122"/>
      <c r="P24" s="122"/>
      <c r="Q24" s="122"/>
      <c r="R24" s="122"/>
      <c r="S24" s="122"/>
      <c r="T24" s="122"/>
      <c r="U24" s="122"/>
      <c r="V24" s="122"/>
      <c r="W24" s="122"/>
      <c r="X24" s="122"/>
      <c r="Y24" s="122"/>
      <c r="Z24" s="122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</row>
    <row r="25" spans="1:44" s="14" customFormat="1" ht="18" customHeight="1">
      <c r="A25" s="79"/>
      <c r="B25" s="6" t="s">
        <v>14</v>
      </c>
      <c r="C25" s="6"/>
      <c r="D25" s="264">
        <f t="shared" ref="D25:AR25" si="0">SUM(D26:D27)</f>
        <v>0</v>
      </c>
      <c r="E25" s="264">
        <f t="shared" si="0"/>
        <v>0</v>
      </c>
      <c r="F25" s="264">
        <f t="shared" si="0"/>
        <v>0</v>
      </c>
      <c r="G25" s="264">
        <f t="shared" si="0"/>
        <v>0</v>
      </c>
      <c r="H25" s="264">
        <f t="shared" si="0"/>
        <v>0</v>
      </c>
      <c r="I25" s="264">
        <f t="shared" si="0"/>
        <v>0</v>
      </c>
      <c r="J25" s="264">
        <f t="shared" si="0"/>
        <v>0</v>
      </c>
      <c r="K25" s="264">
        <f t="shared" si="0"/>
        <v>0</v>
      </c>
      <c r="L25" s="264">
        <f t="shared" si="0"/>
        <v>0</v>
      </c>
      <c r="M25" s="264">
        <f t="shared" si="0"/>
        <v>0</v>
      </c>
      <c r="N25" s="264">
        <f t="shared" si="0"/>
        <v>0</v>
      </c>
      <c r="O25" s="264">
        <f t="shared" si="0"/>
        <v>0</v>
      </c>
      <c r="P25" s="264">
        <f t="shared" si="0"/>
        <v>0</v>
      </c>
      <c r="Q25" s="264">
        <f t="shared" si="0"/>
        <v>0</v>
      </c>
      <c r="R25" s="264">
        <f t="shared" si="0"/>
        <v>0</v>
      </c>
      <c r="S25" s="264">
        <f t="shared" si="0"/>
        <v>0</v>
      </c>
      <c r="T25" s="264">
        <f t="shared" si="0"/>
        <v>0</v>
      </c>
      <c r="U25" s="264">
        <f t="shared" si="0"/>
        <v>0</v>
      </c>
      <c r="V25" s="264">
        <f t="shared" si="0"/>
        <v>0</v>
      </c>
      <c r="W25" s="264">
        <f t="shared" si="0"/>
        <v>0</v>
      </c>
      <c r="X25" s="264">
        <f t="shared" si="0"/>
        <v>0</v>
      </c>
      <c r="Y25" s="264">
        <f t="shared" si="0"/>
        <v>0</v>
      </c>
      <c r="Z25" s="264">
        <f t="shared" si="0"/>
        <v>0</v>
      </c>
      <c r="AA25" s="264">
        <f t="shared" si="0"/>
        <v>0</v>
      </c>
      <c r="AB25" s="264">
        <f t="shared" si="0"/>
        <v>0</v>
      </c>
      <c r="AC25" s="264">
        <f t="shared" si="0"/>
        <v>0</v>
      </c>
      <c r="AD25" s="264">
        <f t="shared" si="0"/>
        <v>0</v>
      </c>
      <c r="AE25" s="264">
        <f t="shared" si="0"/>
        <v>0</v>
      </c>
      <c r="AF25" s="264">
        <f t="shared" si="0"/>
        <v>0</v>
      </c>
      <c r="AG25" s="264">
        <f t="shared" si="0"/>
        <v>0</v>
      </c>
      <c r="AH25" s="264">
        <f t="shared" si="0"/>
        <v>0</v>
      </c>
      <c r="AI25" s="264">
        <f t="shared" si="0"/>
        <v>0</v>
      </c>
      <c r="AJ25" s="264">
        <f t="shared" si="0"/>
        <v>0</v>
      </c>
      <c r="AK25" s="264">
        <f t="shared" si="0"/>
        <v>0</v>
      </c>
      <c r="AL25" s="264">
        <f t="shared" si="0"/>
        <v>0</v>
      </c>
      <c r="AM25" s="264">
        <f t="shared" si="0"/>
        <v>0</v>
      </c>
      <c r="AN25" s="264">
        <f t="shared" si="0"/>
        <v>0</v>
      </c>
      <c r="AO25" s="264">
        <f t="shared" si="0"/>
        <v>0</v>
      </c>
      <c r="AP25" s="264">
        <f t="shared" si="0"/>
        <v>0</v>
      </c>
      <c r="AQ25" s="264">
        <f t="shared" si="0"/>
        <v>0</v>
      </c>
      <c r="AR25" s="264">
        <f t="shared" si="0"/>
        <v>0</v>
      </c>
    </row>
    <row r="26" spans="1:44" s="14" customFormat="1" ht="18" customHeight="1">
      <c r="A26" s="79"/>
      <c r="B26" s="80" t="s">
        <v>15</v>
      </c>
      <c r="C26" s="6"/>
      <c r="D26" s="122"/>
      <c r="E26" s="122"/>
      <c r="F26" s="122"/>
      <c r="G26" s="122"/>
      <c r="H26" s="122"/>
      <c r="I26" s="122"/>
      <c r="J26" s="122"/>
      <c r="K26" s="122"/>
      <c r="L26" s="122"/>
      <c r="M26" s="122"/>
      <c r="N26" s="122"/>
      <c r="O26" s="122"/>
      <c r="P26" s="122"/>
      <c r="Q26" s="122"/>
      <c r="R26" s="122"/>
      <c r="S26" s="122"/>
      <c r="T26" s="122"/>
      <c r="U26" s="122"/>
      <c r="V26" s="122"/>
      <c r="W26" s="122"/>
      <c r="X26" s="122"/>
      <c r="Y26" s="122"/>
      <c r="Z26" s="122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</row>
    <row r="27" spans="1:44" s="14" customFormat="1" ht="18" customHeight="1">
      <c r="A27" s="78"/>
      <c r="B27" s="80" t="s">
        <v>16</v>
      </c>
      <c r="C27" s="6"/>
      <c r="D27" s="122"/>
      <c r="E27" s="122"/>
      <c r="F27" s="122"/>
      <c r="G27" s="122"/>
      <c r="H27" s="122"/>
      <c r="I27" s="122"/>
      <c r="J27" s="122"/>
      <c r="K27" s="122"/>
      <c r="L27" s="122"/>
      <c r="M27" s="122"/>
      <c r="N27" s="122"/>
      <c r="O27" s="122"/>
      <c r="P27" s="122"/>
      <c r="Q27" s="122"/>
      <c r="R27" s="122"/>
      <c r="S27" s="122"/>
      <c r="T27" s="122"/>
      <c r="U27" s="122"/>
      <c r="V27" s="122"/>
      <c r="W27" s="122"/>
      <c r="X27" s="122"/>
      <c r="Y27" s="122"/>
      <c r="Z27" s="122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</row>
    <row r="28" spans="1:44" s="14" customFormat="1" ht="18" customHeight="1">
      <c r="A28" s="79"/>
      <c r="B28" s="6" t="s">
        <v>17</v>
      </c>
      <c r="C28" s="6"/>
      <c r="D28" s="264">
        <f t="shared" ref="D28:AR28" si="1">SUM(D29:D30)</f>
        <v>0</v>
      </c>
      <c r="E28" s="264">
        <f t="shared" si="1"/>
        <v>0</v>
      </c>
      <c r="F28" s="264">
        <f t="shared" si="1"/>
        <v>0</v>
      </c>
      <c r="G28" s="264">
        <f t="shared" si="1"/>
        <v>0</v>
      </c>
      <c r="H28" s="264">
        <f t="shared" si="1"/>
        <v>0</v>
      </c>
      <c r="I28" s="264">
        <f t="shared" si="1"/>
        <v>0</v>
      </c>
      <c r="J28" s="264">
        <f t="shared" si="1"/>
        <v>0</v>
      </c>
      <c r="K28" s="264">
        <f t="shared" si="1"/>
        <v>0</v>
      </c>
      <c r="L28" s="264">
        <f t="shared" si="1"/>
        <v>0</v>
      </c>
      <c r="M28" s="264">
        <f t="shared" si="1"/>
        <v>0</v>
      </c>
      <c r="N28" s="264">
        <f t="shared" si="1"/>
        <v>0</v>
      </c>
      <c r="O28" s="264">
        <f t="shared" si="1"/>
        <v>0</v>
      </c>
      <c r="P28" s="264">
        <f t="shared" si="1"/>
        <v>0</v>
      </c>
      <c r="Q28" s="264">
        <f t="shared" si="1"/>
        <v>0</v>
      </c>
      <c r="R28" s="264">
        <f t="shared" si="1"/>
        <v>0</v>
      </c>
      <c r="S28" s="264">
        <f t="shared" si="1"/>
        <v>0</v>
      </c>
      <c r="T28" s="264">
        <f t="shared" si="1"/>
        <v>0</v>
      </c>
      <c r="U28" s="264">
        <f t="shared" si="1"/>
        <v>0</v>
      </c>
      <c r="V28" s="264">
        <f t="shared" si="1"/>
        <v>0</v>
      </c>
      <c r="W28" s="264">
        <f t="shared" si="1"/>
        <v>0</v>
      </c>
      <c r="X28" s="264">
        <f t="shared" si="1"/>
        <v>0</v>
      </c>
      <c r="Y28" s="264">
        <f t="shared" si="1"/>
        <v>0</v>
      </c>
      <c r="Z28" s="264">
        <f t="shared" si="1"/>
        <v>0</v>
      </c>
      <c r="AA28" s="264">
        <f t="shared" si="1"/>
        <v>0</v>
      </c>
      <c r="AB28" s="264">
        <f t="shared" si="1"/>
        <v>0</v>
      </c>
      <c r="AC28" s="264">
        <f t="shared" si="1"/>
        <v>0</v>
      </c>
      <c r="AD28" s="264">
        <f t="shared" si="1"/>
        <v>0</v>
      </c>
      <c r="AE28" s="264">
        <f t="shared" si="1"/>
        <v>0</v>
      </c>
      <c r="AF28" s="264">
        <f t="shared" si="1"/>
        <v>0</v>
      </c>
      <c r="AG28" s="264">
        <f t="shared" si="1"/>
        <v>0</v>
      </c>
      <c r="AH28" s="264">
        <f t="shared" si="1"/>
        <v>0</v>
      </c>
      <c r="AI28" s="264">
        <f t="shared" si="1"/>
        <v>0</v>
      </c>
      <c r="AJ28" s="264">
        <f t="shared" si="1"/>
        <v>0</v>
      </c>
      <c r="AK28" s="264">
        <f t="shared" si="1"/>
        <v>0</v>
      </c>
      <c r="AL28" s="264">
        <f t="shared" si="1"/>
        <v>0</v>
      </c>
      <c r="AM28" s="264">
        <f t="shared" si="1"/>
        <v>0</v>
      </c>
      <c r="AN28" s="264">
        <f t="shared" si="1"/>
        <v>0</v>
      </c>
      <c r="AO28" s="264">
        <f t="shared" si="1"/>
        <v>0</v>
      </c>
      <c r="AP28" s="264">
        <f t="shared" si="1"/>
        <v>0</v>
      </c>
      <c r="AQ28" s="264">
        <f t="shared" si="1"/>
        <v>0</v>
      </c>
      <c r="AR28" s="264">
        <f t="shared" si="1"/>
        <v>0</v>
      </c>
    </row>
    <row r="29" spans="1:44" s="14" customFormat="1" ht="18" customHeight="1">
      <c r="A29" s="79"/>
      <c r="B29" s="80" t="s">
        <v>15</v>
      </c>
      <c r="C29" s="6"/>
      <c r="D29" s="122"/>
      <c r="E29" s="122"/>
      <c r="F29" s="122"/>
      <c r="G29" s="122"/>
      <c r="H29" s="122"/>
      <c r="I29" s="122"/>
      <c r="J29" s="122"/>
      <c r="K29" s="122"/>
      <c r="L29" s="122"/>
      <c r="M29" s="122"/>
      <c r="N29" s="122"/>
      <c r="O29" s="122"/>
      <c r="P29" s="122"/>
      <c r="Q29" s="122"/>
      <c r="R29" s="122"/>
      <c r="S29" s="122"/>
      <c r="T29" s="122"/>
      <c r="U29" s="122"/>
      <c r="V29" s="122"/>
      <c r="W29" s="122"/>
      <c r="X29" s="122"/>
      <c r="Y29" s="122"/>
      <c r="Z29" s="122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</row>
    <row r="30" spans="1:44" s="14" customFormat="1" ht="18" customHeight="1">
      <c r="A30" s="78"/>
      <c r="B30" s="80" t="s">
        <v>16</v>
      </c>
      <c r="C30" s="6"/>
      <c r="D30" s="122"/>
      <c r="E30" s="122"/>
      <c r="F30" s="122"/>
      <c r="G30" s="122"/>
      <c r="H30" s="122"/>
      <c r="I30" s="122"/>
      <c r="J30" s="122"/>
      <c r="K30" s="122"/>
      <c r="L30" s="122"/>
      <c r="M30" s="122"/>
      <c r="N30" s="122"/>
      <c r="O30" s="122"/>
      <c r="P30" s="122"/>
      <c r="Q30" s="122"/>
      <c r="R30" s="122"/>
      <c r="S30" s="122"/>
      <c r="T30" s="122"/>
      <c r="U30" s="122"/>
      <c r="V30" s="122"/>
      <c r="W30" s="122"/>
      <c r="X30" s="122"/>
      <c r="Y30" s="122"/>
      <c r="Z30" s="122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</row>
    <row r="31" spans="1:44" s="14" customFormat="1" ht="18" customHeight="1">
      <c r="A31" s="79"/>
      <c r="B31" s="6" t="s">
        <v>18</v>
      </c>
      <c r="C31" s="6"/>
      <c r="D31" s="264">
        <f t="shared" ref="D31:AR31" si="2">SUM(D32:D33)</f>
        <v>0</v>
      </c>
      <c r="E31" s="264">
        <f t="shared" si="2"/>
        <v>0</v>
      </c>
      <c r="F31" s="264">
        <f t="shared" si="2"/>
        <v>0</v>
      </c>
      <c r="G31" s="264">
        <f t="shared" si="2"/>
        <v>0</v>
      </c>
      <c r="H31" s="264">
        <f t="shared" si="2"/>
        <v>0</v>
      </c>
      <c r="I31" s="264">
        <f t="shared" si="2"/>
        <v>0</v>
      </c>
      <c r="J31" s="264">
        <f t="shared" si="2"/>
        <v>0</v>
      </c>
      <c r="K31" s="264">
        <f t="shared" si="2"/>
        <v>0</v>
      </c>
      <c r="L31" s="264">
        <f t="shared" si="2"/>
        <v>0</v>
      </c>
      <c r="M31" s="264">
        <f t="shared" si="2"/>
        <v>0</v>
      </c>
      <c r="N31" s="264">
        <f t="shared" si="2"/>
        <v>0</v>
      </c>
      <c r="O31" s="264">
        <f t="shared" si="2"/>
        <v>0</v>
      </c>
      <c r="P31" s="264">
        <f t="shared" si="2"/>
        <v>0</v>
      </c>
      <c r="Q31" s="264">
        <f t="shared" si="2"/>
        <v>0</v>
      </c>
      <c r="R31" s="264">
        <f t="shared" si="2"/>
        <v>0</v>
      </c>
      <c r="S31" s="264">
        <f t="shared" si="2"/>
        <v>0</v>
      </c>
      <c r="T31" s="264">
        <f t="shared" si="2"/>
        <v>0</v>
      </c>
      <c r="U31" s="264">
        <f t="shared" si="2"/>
        <v>0</v>
      </c>
      <c r="V31" s="264">
        <f t="shared" si="2"/>
        <v>0</v>
      </c>
      <c r="W31" s="264">
        <f t="shared" si="2"/>
        <v>0</v>
      </c>
      <c r="X31" s="264">
        <f t="shared" si="2"/>
        <v>0</v>
      </c>
      <c r="Y31" s="264">
        <f t="shared" si="2"/>
        <v>0</v>
      </c>
      <c r="Z31" s="264">
        <f t="shared" si="2"/>
        <v>0</v>
      </c>
      <c r="AA31" s="264">
        <f t="shared" si="2"/>
        <v>0</v>
      </c>
      <c r="AB31" s="264">
        <f t="shared" si="2"/>
        <v>0</v>
      </c>
      <c r="AC31" s="264">
        <f t="shared" si="2"/>
        <v>0</v>
      </c>
      <c r="AD31" s="264">
        <f t="shared" si="2"/>
        <v>0</v>
      </c>
      <c r="AE31" s="264">
        <f t="shared" si="2"/>
        <v>0</v>
      </c>
      <c r="AF31" s="264">
        <f t="shared" si="2"/>
        <v>0</v>
      </c>
      <c r="AG31" s="264">
        <f t="shared" si="2"/>
        <v>0</v>
      </c>
      <c r="AH31" s="264">
        <f t="shared" si="2"/>
        <v>0</v>
      </c>
      <c r="AI31" s="264">
        <f t="shared" si="2"/>
        <v>0</v>
      </c>
      <c r="AJ31" s="264">
        <f t="shared" si="2"/>
        <v>0</v>
      </c>
      <c r="AK31" s="264">
        <f t="shared" si="2"/>
        <v>0</v>
      </c>
      <c r="AL31" s="264">
        <f t="shared" si="2"/>
        <v>0</v>
      </c>
      <c r="AM31" s="264">
        <f t="shared" si="2"/>
        <v>0</v>
      </c>
      <c r="AN31" s="264">
        <f t="shared" si="2"/>
        <v>0</v>
      </c>
      <c r="AO31" s="264">
        <f t="shared" si="2"/>
        <v>0</v>
      </c>
      <c r="AP31" s="264">
        <f t="shared" si="2"/>
        <v>0</v>
      </c>
      <c r="AQ31" s="264">
        <f t="shared" si="2"/>
        <v>0</v>
      </c>
      <c r="AR31" s="264">
        <f t="shared" si="2"/>
        <v>0</v>
      </c>
    </row>
    <row r="32" spans="1:44" s="14" customFormat="1" ht="18" customHeight="1">
      <c r="A32" s="79"/>
      <c r="B32" s="80" t="s">
        <v>15</v>
      </c>
      <c r="C32" s="6"/>
      <c r="D32" s="122"/>
      <c r="E32" s="122"/>
      <c r="F32" s="122"/>
      <c r="G32" s="122"/>
      <c r="H32" s="122"/>
      <c r="I32" s="122"/>
      <c r="J32" s="122"/>
      <c r="K32" s="122"/>
      <c r="L32" s="122"/>
      <c r="M32" s="122"/>
      <c r="N32" s="122"/>
      <c r="O32" s="122"/>
      <c r="P32" s="122"/>
      <c r="Q32" s="122"/>
      <c r="R32" s="122"/>
      <c r="S32" s="122"/>
      <c r="T32" s="122"/>
      <c r="U32" s="122"/>
      <c r="V32" s="122"/>
      <c r="W32" s="122"/>
      <c r="X32" s="122"/>
      <c r="Y32" s="122"/>
      <c r="Z32" s="122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</row>
    <row r="33" spans="1:44" s="14" customFormat="1" ht="18" customHeight="1">
      <c r="A33" s="78"/>
      <c r="B33" s="80" t="s">
        <v>16</v>
      </c>
      <c r="C33" s="6"/>
      <c r="D33" s="122"/>
      <c r="E33" s="122"/>
      <c r="F33" s="122"/>
      <c r="G33" s="122"/>
      <c r="H33" s="122"/>
      <c r="I33" s="122"/>
      <c r="J33" s="122"/>
      <c r="K33" s="122"/>
      <c r="L33" s="122"/>
      <c r="M33" s="122"/>
      <c r="N33" s="122"/>
      <c r="O33" s="122"/>
      <c r="P33" s="122"/>
      <c r="Q33" s="122"/>
      <c r="R33" s="122"/>
      <c r="S33" s="122"/>
      <c r="T33" s="122"/>
      <c r="U33" s="122"/>
      <c r="V33" s="122"/>
      <c r="W33" s="122"/>
      <c r="X33" s="122"/>
      <c r="Y33" s="122"/>
      <c r="Z33" s="122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</row>
    <row r="34" spans="1:44" s="14" customFormat="1" ht="18" customHeight="1">
      <c r="A34" s="89"/>
      <c r="B34" s="6" t="s">
        <v>19</v>
      </c>
      <c r="C34" s="81"/>
      <c r="D34" s="408">
        <f t="shared" ref="D34:AR34" si="3">D31+D28+D25</f>
        <v>0</v>
      </c>
      <c r="E34" s="408">
        <f t="shared" si="3"/>
        <v>0</v>
      </c>
      <c r="F34" s="408">
        <f t="shared" si="3"/>
        <v>0</v>
      </c>
      <c r="G34" s="408">
        <f t="shared" si="3"/>
        <v>0</v>
      </c>
      <c r="H34" s="408">
        <f t="shared" si="3"/>
        <v>0</v>
      </c>
      <c r="I34" s="408">
        <f t="shared" si="3"/>
        <v>0</v>
      </c>
      <c r="J34" s="408">
        <f t="shared" si="3"/>
        <v>0</v>
      </c>
      <c r="K34" s="408">
        <f t="shared" si="3"/>
        <v>0</v>
      </c>
      <c r="L34" s="408">
        <f t="shared" si="3"/>
        <v>0</v>
      </c>
      <c r="M34" s="408">
        <f t="shared" si="3"/>
        <v>0</v>
      </c>
      <c r="N34" s="408">
        <f t="shared" si="3"/>
        <v>0</v>
      </c>
      <c r="O34" s="408">
        <f t="shared" si="3"/>
        <v>0</v>
      </c>
      <c r="P34" s="408">
        <f t="shared" si="3"/>
        <v>0</v>
      </c>
      <c r="Q34" s="408">
        <f t="shared" si="3"/>
        <v>0</v>
      </c>
      <c r="R34" s="408">
        <f t="shared" si="3"/>
        <v>0</v>
      </c>
      <c r="S34" s="408">
        <f t="shared" si="3"/>
        <v>0</v>
      </c>
      <c r="T34" s="408">
        <f t="shared" si="3"/>
        <v>0</v>
      </c>
      <c r="U34" s="408">
        <f t="shared" si="3"/>
        <v>0</v>
      </c>
      <c r="V34" s="408">
        <f t="shared" si="3"/>
        <v>0</v>
      </c>
      <c r="W34" s="408">
        <f t="shared" si="3"/>
        <v>0</v>
      </c>
      <c r="X34" s="408">
        <f t="shared" si="3"/>
        <v>0</v>
      </c>
      <c r="Y34" s="408">
        <f t="shared" si="3"/>
        <v>0</v>
      </c>
      <c r="Z34" s="408">
        <f t="shared" si="3"/>
        <v>0</v>
      </c>
      <c r="AA34" s="408">
        <f t="shared" si="3"/>
        <v>0</v>
      </c>
      <c r="AB34" s="408">
        <f t="shared" si="3"/>
        <v>0</v>
      </c>
      <c r="AC34" s="408">
        <f t="shared" si="3"/>
        <v>0</v>
      </c>
      <c r="AD34" s="408">
        <f t="shared" si="3"/>
        <v>0</v>
      </c>
      <c r="AE34" s="408">
        <f t="shared" si="3"/>
        <v>0</v>
      </c>
      <c r="AF34" s="408">
        <f t="shared" si="3"/>
        <v>0</v>
      </c>
      <c r="AG34" s="408">
        <f t="shared" si="3"/>
        <v>0</v>
      </c>
      <c r="AH34" s="408">
        <f t="shared" si="3"/>
        <v>0</v>
      </c>
      <c r="AI34" s="408">
        <f t="shared" si="3"/>
        <v>0</v>
      </c>
      <c r="AJ34" s="408">
        <f t="shared" si="3"/>
        <v>0</v>
      </c>
      <c r="AK34" s="408">
        <f t="shared" si="3"/>
        <v>0</v>
      </c>
      <c r="AL34" s="408">
        <f t="shared" si="3"/>
        <v>0</v>
      </c>
      <c r="AM34" s="408">
        <f t="shared" si="3"/>
        <v>0</v>
      </c>
      <c r="AN34" s="408">
        <f t="shared" si="3"/>
        <v>0</v>
      </c>
      <c r="AO34" s="408">
        <f t="shared" si="3"/>
        <v>0</v>
      </c>
      <c r="AP34" s="408">
        <f t="shared" si="3"/>
        <v>0</v>
      </c>
      <c r="AQ34" s="408">
        <f t="shared" si="3"/>
        <v>0</v>
      </c>
      <c r="AR34" s="408">
        <f t="shared" si="3"/>
        <v>0</v>
      </c>
    </row>
    <row r="35" spans="1:44" s="14" customFormat="1" ht="18" customHeight="1">
      <c r="A35" s="78"/>
      <c r="B35" s="6"/>
      <c r="C35" s="6"/>
      <c r="D35" s="122"/>
      <c r="E35" s="122"/>
      <c r="F35" s="122"/>
      <c r="G35" s="122"/>
      <c r="H35" s="122"/>
      <c r="I35" s="122"/>
      <c r="J35" s="122"/>
      <c r="K35" s="122"/>
      <c r="L35" s="122"/>
      <c r="M35" s="122"/>
      <c r="N35" s="122"/>
      <c r="O35" s="122"/>
      <c r="P35" s="122"/>
      <c r="Q35" s="122"/>
      <c r="R35" s="122"/>
      <c r="S35" s="122"/>
      <c r="T35" s="122"/>
      <c r="U35" s="122"/>
      <c r="V35" s="122"/>
      <c r="W35" s="122"/>
      <c r="X35" s="122"/>
      <c r="Y35" s="122"/>
      <c r="Z35" s="122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</row>
    <row r="36" spans="1:44" s="14" customFormat="1" ht="18" customHeight="1">
      <c r="A36" s="78"/>
      <c r="B36" s="76" t="s">
        <v>31</v>
      </c>
      <c r="C36" s="6"/>
      <c r="D36" s="122"/>
      <c r="E36" s="122"/>
      <c r="F36" s="122"/>
      <c r="G36" s="122"/>
      <c r="H36" s="122"/>
      <c r="I36" s="122"/>
      <c r="J36" s="122"/>
      <c r="K36" s="122"/>
      <c r="L36" s="122"/>
      <c r="M36" s="122"/>
      <c r="N36" s="122"/>
      <c r="O36" s="122"/>
      <c r="P36" s="122"/>
      <c r="Q36" s="122"/>
      <c r="R36" s="122"/>
      <c r="S36" s="122"/>
      <c r="T36" s="122"/>
      <c r="U36" s="122"/>
      <c r="V36" s="122"/>
      <c r="W36" s="122"/>
      <c r="X36" s="122"/>
      <c r="Y36" s="122"/>
      <c r="Z36" s="122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</row>
    <row r="37" spans="1:44" s="14" customFormat="1" ht="18" customHeight="1">
      <c r="A37" s="78"/>
      <c r="B37" s="6" t="s">
        <v>14</v>
      </c>
      <c r="C37" s="6"/>
      <c r="D37" s="264">
        <f t="shared" ref="D37:AR37" si="4">SUM(D38:D39)</f>
        <v>0</v>
      </c>
      <c r="E37" s="264">
        <f t="shared" si="4"/>
        <v>0</v>
      </c>
      <c r="F37" s="264">
        <f t="shared" si="4"/>
        <v>0</v>
      </c>
      <c r="G37" s="264">
        <f t="shared" si="4"/>
        <v>0</v>
      </c>
      <c r="H37" s="264">
        <f t="shared" si="4"/>
        <v>0</v>
      </c>
      <c r="I37" s="264">
        <f t="shared" si="4"/>
        <v>0</v>
      </c>
      <c r="J37" s="264">
        <f t="shared" si="4"/>
        <v>0</v>
      </c>
      <c r="K37" s="264">
        <f t="shared" si="4"/>
        <v>0</v>
      </c>
      <c r="L37" s="264">
        <f t="shared" si="4"/>
        <v>0</v>
      </c>
      <c r="M37" s="264">
        <f t="shared" si="4"/>
        <v>0</v>
      </c>
      <c r="N37" s="264">
        <f t="shared" si="4"/>
        <v>0</v>
      </c>
      <c r="O37" s="264">
        <f t="shared" si="4"/>
        <v>0</v>
      </c>
      <c r="P37" s="264">
        <f t="shared" si="4"/>
        <v>0</v>
      </c>
      <c r="Q37" s="264">
        <f t="shared" si="4"/>
        <v>0</v>
      </c>
      <c r="R37" s="264">
        <f t="shared" si="4"/>
        <v>0</v>
      </c>
      <c r="S37" s="264">
        <f t="shared" si="4"/>
        <v>0</v>
      </c>
      <c r="T37" s="264">
        <f t="shared" si="4"/>
        <v>0</v>
      </c>
      <c r="U37" s="264">
        <f t="shared" si="4"/>
        <v>0</v>
      </c>
      <c r="V37" s="264">
        <f t="shared" si="4"/>
        <v>0</v>
      </c>
      <c r="W37" s="264">
        <f t="shared" si="4"/>
        <v>0</v>
      </c>
      <c r="X37" s="264">
        <f t="shared" si="4"/>
        <v>0</v>
      </c>
      <c r="Y37" s="264">
        <f t="shared" si="4"/>
        <v>0</v>
      </c>
      <c r="Z37" s="264">
        <f t="shared" si="4"/>
        <v>0</v>
      </c>
      <c r="AA37" s="264">
        <f t="shared" si="4"/>
        <v>0</v>
      </c>
      <c r="AB37" s="264">
        <f t="shared" si="4"/>
        <v>0</v>
      </c>
      <c r="AC37" s="264">
        <f t="shared" si="4"/>
        <v>0</v>
      </c>
      <c r="AD37" s="264">
        <f t="shared" si="4"/>
        <v>0</v>
      </c>
      <c r="AE37" s="264">
        <f t="shared" si="4"/>
        <v>0</v>
      </c>
      <c r="AF37" s="264">
        <f t="shared" si="4"/>
        <v>0</v>
      </c>
      <c r="AG37" s="264">
        <f t="shared" si="4"/>
        <v>0</v>
      </c>
      <c r="AH37" s="264">
        <f t="shared" si="4"/>
        <v>0</v>
      </c>
      <c r="AI37" s="264">
        <f t="shared" si="4"/>
        <v>0</v>
      </c>
      <c r="AJ37" s="264">
        <f t="shared" si="4"/>
        <v>0</v>
      </c>
      <c r="AK37" s="264">
        <f t="shared" si="4"/>
        <v>0</v>
      </c>
      <c r="AL37" s="264">
        <f t="shared" si="4"/>
        <v>0</v>
      </c>
      <c r="AM37" s="264">
        <f t="shared" si="4"/>
        <v>0</v>
      </c>
      <c r="AN37" s="264">
        <f t="shared" si="4"/>
        <v>0</v>
      </c>
      <c r="AO37" s="264">
        <f t="shared" si="4"/>
        <v>0</v>
      </c>
      <c r="AP37" s="264">
        <f t="shared" si="4"/>
        <v>0</v>
      </c>
      <c r="AQ37" s="264">
        <f t="shared" si="4"/>
        <v>0</v>
      </c>
      <c r="AR37" s="264">
        <f t="shared" si="4"/>
        <v>0</v>
      </c>
    </row>
    <row r="38" spans="1:44" s="14" customFormat="1" ht="18" customHeight="1">
      <c r="A38" s="78"/>
      <c r="B38" s="80" t="s">
        <v>15</v>
      </c>
      <c r="C38" s="6"/>
      <c r="D38" s="122"/>
      <c r="E38" s="122"/>
      <c r="F38" s="122"/>
      <c r="G38" s="122"/>
      <c r="H38" s="122"/>
      <c r="I38" s="122"/>
      <c r="J38" s="122"/>
      <c r="K38" s="122"/>
      <c r="L38" s="122"/>
      <c r="M38" s="122"/>
      <c r="N38" s="122"/>
      <c r="O38" s="122"/>
      <c r="P38" s="122"/>
      <c r="Q38" s="122"/>
      <c r="R38" s="122"/>
      <c r="S38" s="122"/>
      <c r="T38" s="122"/>
      <c r="U38" s="122"/>
      <c r="V38" s="122"/>
      <c r="W38" s="122"/>
      <c r="X38" s="122"/>
      <c r="Y38" s="122"/>
      <c r="Z38" s="122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</row>
    <row r="39" spans="1:44" s="14" customFormat="1" ht="18" customHeight="1">
      <c r="A39" s="75"/>
      <c r="B39" s="80" t="s">
        <v>16</v>
      </c>
      <c r="C39" s="77"/>
      <c r="D39" s="122"/>
      <c r="E39" s="122"/>
      <c r="F39" s="122"/>
      <c r="G39" s="122"/>
      <c r="H39" s="122"/>
      <c r="I39" s="122"/>
      <c r="J39" s="122"/>
      <c r="K39" s="122"/>
      <c r="L39" s="122"/>
      <c r="M39" s="122"/>
      <c r="N39" s="122"/>
      <c r="O39" s="122"/>
      <c r="P39" s="122"/>
      <c r="Q39" s="122"/>
      <c r="R39" s="122"/>
      <c r="S39" s="122"/>
      <c r="T39" s="122"/>
      <c r="U39" s="122"/>
      <c r="V39" s="122"/>
      <c r="W39" s="122"/>
      <c r="X39" s="122"/>
      <c r="Y39" s="122"/>
      <c r="Z39" s="122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</row>
    <row r="40" spans="1:44" s="14" customFormat="1" ht="18" customHeight="1">
      <c r="A40" s="78"/>
      <c r="B40" s="6" t="s">
        <v>17</v>
      </c>
      <c r="C40" s="6"/>
      <c r="D40" s="264">
        <f t="shared" ref="D40:AR40" si="5">SUM(D41:D42)</f>
        <v>0</v>
      </c>
      <c r="E40" s="264">
        <f t="shared" si="5"/>
        <v>0</v>
      </c>
      <c r="F40" s="264">
        <f t="shared" si="5"/>
        <v>0</v>
      </c>
      <c r="G40" s="264">
        <f t="shared" si="5"/>
        <v>0</v>
      </c>
      <c r="H40" s="264">
        <f t="shared" si="5"/>
        <v>0</v>
      </c>
      <c r="I40" s="264">
        <f t="shared" si="5"/>
        <v>0</v>
      </c>
      <c r="J40" s="264">
        <f t="shared" si="5"/>
        <v>0</v>
      </c>
      <c r="K40" s="264">
        <f t="shared" si="5"/>
        <v>0</v>
      </c>
      <c r="L40" s="264">
        <f t="shared" si="5"/>
        <v>0</v>
      </c>
      <c r="M40" s="264">
        <f t="shared" si="5"/>
        <v>0</v>
      </c>
      <c r="N40" s="264">
        <f t="shared" si="5"/>
        <v>0</v>
      </c>
      <c r="O40" s="264">
        <f t="shared" si="5"/>
        <v>0</v>
      </c>
      <c r="P40" s="264">
        <f t="shared" si="5"/>
        <v>0</v>
      </c>
      <c r="Q40" s="264">
        <f t="shared" si="5"/>
        <v>0</v>
      </c>
      <c r="R40" s="264">
        <f t="shared" si="5"/>
        <v>0</v>
      </c>
      <c r="S40" s="264">
        <f t="shared" si="5"/>
        <v>0</v>
      </c>
      <c r="T40" s="264">
        <f t="shared" si="5"/>
        <v>0</v>
      </c>
      <c r="U40" s="264">
        <f t="shared" si="5"/>
        <v>0</v>
      </c>
      <c r="V40" s="264">
        <f t="shared" si="5"/>
        <v>0</v>
      </c>
      <c r="W40" s="264">
        <f t="shared" si="5"/>
        <v>0</v>
      </c>
      <c r="X40" s="264">
        <f t="shared" si="5"/>
        <v>0</v>
      </c>
      <c r="Y40" s="264">
        <f t="shared" si="5"/>
        <v>0</v>
      </c>
      <c r="Z40" s="264">
        <f t="shared" si="5"/>
        <v>0</v>
      </c>
      <c r="AA40" s="264">
        <f t="shared" si="5"/>
        <v>0</v>
      </c>
      <c r="AB40" s="264">
        <f t="shared" si="5"/>
        <v>0</v>
      </c>
      <c r="AC40" s="264">
        <f t="shared" si="5"/>
        <v>0</v>
      </c>
      <c r="AD40" s="264">
        <f t="shared" si="5"/>
        <v>0</v>
      </c>
      <c r="AE40" s="264">
        <f t="shared" si="5"/>
        <v>0</v>
      </c>
      <c r="AF40" s="264">
        <f t="shared" si="5"/>
        <v>0</v>
      </c>
      <c r="AG40" s="264">
        <f t="shared" si="5"/>
        <v>0</v>
      </c>
      <c r="AH40" s="264">
        <f t="shared" si="5"/>
        <v>0</v>
      </c>
      <c r="AI40" s="264">
        <f t="shared" si="5"/>
        <v>0</v>
      </c>
      <c r="AJ40" s="264">
        <f t="shared" si="5"/>
        <v>0</v>
      </c>
      <c r="AK40" s="264">
        <f t="shared" si="5"/>
        <v>0</v>
      </c>
      <c r="AL40" s="264">
        <f t="shared" si="5"/>
        <v>0</v>
      </c>
      <c r="AM40" s="264">
        <f t="shared" si="5"/>
        <v>0</v>
      </c>
      <c r="AN40" s="264">
        <f t="shared" si="5"/>
        <v>0</v>
      </c>
      <c r="AO40" s="264">
        <f t="shared" si="5"/>
        <v>0</v>
      </c>
      <c r="AP40" s="264">
        <f t="shared" si="5"/>
        <v>0</v>
      </c>
      <c r="AQ40" s="264">
        <f t="shared" si="5"/>
        <v>0</v>
      </c>
      <c r="AR40" s="264">
        <f t="shared" si="5"/>
        <v>0</v>
      </c>
    </row>
    <row r="41" spans="1:44" s="14" customFormat="1" ht="18" customHeight="1">
      <c r="A41" s="79"/>
      <c r="B41" s="80" t="s">
        <v>15</v>
      </c>
      <c r="C41" s="6"/>
      <c r="D41" s="122"/>
      <c r="E41" s="122"/>
      <c r="F41" s="122"/>
      <c r="G41" s="122"/>
      <c r="H41" s="122"/>
      <c r="I41" s="122"/>
      <c r="J41" s="122"/>
      <c r="K41" s="122"/>
      <c r="L41" s="122"/>
      <c r="M41" s="122"/>
      <c r="N41" s="122"/>
      <c r="O41" s="122"/>
      <c r="P41" s="122"/>
      <c r="Q41" s="122"/>
      <c r="R41" s="122"/>
      <c r="S41" s="122"/>
      <c r="T41" s="122"/>
      <c r="U41" s="122"/>
      <c r="V41" s="122"/>
      <c r="W41" s="122"/>
      <c r="X41" s="122"/>
      <c r="Y41" s="122"/>
      <c r="Z41" s="122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</row>
    <row r="42" spans="1:44" s="14" customFormat="1" ht="18" customHeight="1">
      <c r="A42" s="79"/>
      <c r="B42" s="80" t="s">
        <v>16</v>
      </c>
      <c r="C42" s="6"/>
      <c r="D42" s="122"/>
      <c r="E42" s="122"/>
      <c r="F42" s="122"/>
      <c r="G42" s="122"/>
      <c r="H42" s="122"/>
      <c r="I42" s="122"/>
      <c r="J42" s="122"/>
      <c r="K42" s="122"/>
      <c r="L42" s="122"/>
      <c r="M42" s="122"/>
      <c r="N42" s="122"/>
      <c r="O42" s="122"/>
      <c r="P42" s="122"/>
      <c r="Q42" s="122"/>
      <c r="R42" s="122"/>
      <c r="S42" s="122"/>
      <c r="T42" s="122"/>
      <c r="U42" s="122"/>
      <c r="V42" s="122"/>
      <c r="W42" s="122"/>
      <c r="X42" s="122"/>
      <c r="Y42" s="122"/>
      <c r="Z42" s="122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</row>
    <row r="43" spans="1:44" s="14" customFormat="1" ht="18" customHeight="1">
      <c r="A43" s="78"/>
      <c r="B43" s="6" t="s">
        <v>18</v>
      </c>
      <c r="C43" s="6"/>
      <c r="D43" s="264">
        <f>SUM(D44:D45)</f>
        <v>0</v>
      </c>
      <c r="E43" s="264">
        <f t="shared" ref="E43:AR43" si="6">SUM(E44:E45)</f>
        <v>0</v>
      </c>
      <c r="F43" s="264">
        <f t="shared" si="6"/>
        <v>0</v>
      </c>
      <c r="G43" s="264">
        <f t="shared" si="6"/>
        <v>0</v>
      </c>
      <c r="H43" s="264">
        <f t="shared" si="6"/>
        <v>0</v>
      </c>
      <c r="I43" s="264">
        <f t="shared" si="6"/>
        <v>0</v>
      </c>
      <c r="J43" s="264">
        <f t="shared" si="6"/>
        <v>0</v>
      </c>
      <c r="K43" s="264">
        <f t="shared" si="6"/>
        <v>0</v>
      </c>
      <c r="L43" s="264">
        <f t="shared" si="6"/>
        <v>0</v>
      </c>
      <c r="M43" s="264">
        <f t="shared" si="6"/>
        <v>0</v>
      </c>
      <c r="N43" s="264">
        <f t="shared" si="6"/>
        <v>0</v>
      </c>
      <c r="O43" s="264">
        <f t="shared" si="6"/>
        <v>0</v>
      </c>
      <c r="P43" s="264">
        <f t="shared" si="6"/>
        <v>0</v>
      </c>
      <c r="Q43" s="264">
        <f t="shared" si="6"/>
        <v>0</v>
      </c>
      <c r="R43" s="264">
        <f t="shared" si="6"/>
        <v>0</v>
      </c>
      <c r="S43" s="264">
        <f t="shared" si="6"/>
        <v>0</v>
      </c>
      <c r="T43" s="264">
        <f t="shared" si="6"/>
        <v>0</v>
      </c>
      <c r="U43" s="264">
        <f t="shared" si="6"/>
        <v>0</v>
      </c>
      <c r="V43" s="264">
        <f t="shared" si="6"/>
        <v>0</v>
      </c>
      <c r="W43" s="264">
        <f t="shared" si="6"/>
        <v>0</v>
      </c>
      <c r="X43" s="264">
        <f t="shared" si="6"/>
        <v>0</v>
      </c>
      <c r="Y43" s="264">
        <f t="shared" si="6"/>
        <v>0</v>
      </c>
      <c r="Z43" s="264">
        <f t="shared" si="6"/>
        <v>0</v>
      </c>
      <c r="AA43" s="264">
        <f t="shared" si="6"/>
        <v>0</v>
      </c>
      <c r="AB43" s="264">
        <f t="shared" si="6"/>
        <v>0</v>
      </c>
      <c r="AC43" s="264">
        <f t="shared" si="6"/>
        <v>0</v>
      </c>
      <c r="AD43" s="264">
        <f t="shared" si="6"/>
        <v>0</v>
      </c>
      <c r="AE43" s="264">
        <f t="shared" si="6"/>
        <v>0</v>
      </c>
      <c r="AF43" s="264">
        <f t="shared" si="6"/>
        <v>0</v>
      </c>
      <c r="AG43" s="264">
        <f t="shared" si="6"/>
        <v>0</v>
      </c>
      <c r="AH43" s="264">
        <f t="shared" si="6"/>
        <v>0</v>
      </c>
      <c r="AI43" s="264">
        <f t="shared" si="6"/>
        <v>0</v>
      </c>
      <c r="AJ43" s="264">
        <f t="shared" si="6"/>
        <v>0</v>
      </c>
      <c r="AK43" s="264">
        <f t="shared" si="6"/>
        <v>0</v>
      </c>
      <c r="AL43" s="264">
        <f t="shared" si="6"/>
        <v>0</v>
      </c>
      <c r="AM43" s="264">
        <f t="shared" si="6"/>
        <v>0</v>
      </c>
      <c r="AN43" s="264">
        <f t="shared" si="6"/>
        <v>0</v>
      </c>
      <c r="AO43" s="264">
        <f t="shared" si="6"/>
        <v>0</v>
      </c>
      <c r="AP43" s="264">
        <f t="shared" si="6"/>
        <v>0</v>
      </c>
      <c r="AQ43" s="264">
        <f t="shared" si="6"/>
        <v>0</v>
      </c>
      <c r="AR43" s="264">
        <f t="shared" si="6"/>
        <v>0</v>
      </c>
    </row>
    <row r="44" spans="1:44" s="14" customFormat="1" ht="18" customHeight="1">
      <c r="A44" s="79"/>
      <c r="B44" s="80" t="s">
        <v>15</v>
      </c>
      <c r="C44" s="6"/>
      <c r="D44" s="122"/>
      <c r="E44" s="122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2"/>
      <c r="Q44" s="122"/>
      <c r="R44" s="122"/>
      <c r="S44" s="122"/>
      <c r="T44" s="122"/>
      <c r="U44" s="122"/>
      <c r="V44" s="122"/>
      <c r="W44" s="122"/>
      <c r="X44" s="122"/>
      <c r="Y44" s="122"/>
      <c r="Z44" s="122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</row>
    <row r="45" spans="1:44" s="14" customFormat="1" ht="18" customHeight="1">
      <c r="A45" s="79"/>
      <c r="B45" s="80" t="s">
        <v>16</v>
      </c>
      <c r="C45" s="6"/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2"/>
      <c r="Q45" s="122"/>
      <c r="R45" s="122"/>
      <c r="S45" s="122"/>
      <c r="T45" s="122"/>
      <c r="U45" s="122"/>
      <c r="V45" s="122"/>
      <c r="W45" s="122"/>
      <c r="X45" s="122"/>
      <c r="Y45" s="122"/>
      <c r="Z45" s="122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</row>
    <row r="46" spans="1:44" s="14" customFormat="1" ht="18" customHeight="1">
      <c r="A46" s="78"/>
      <c r="B46" s="6" t="s">
        <v>19</v>
      </c>
      <c r="C46" s="6"/>
      <c r="D46" s="408">
        <f t="shared" ref="D46:AR46" si="7">D43+D40+D37</f>
        <v>0</v>
      </c>
      <c r="E46" s="408">
        <f t="shared" si="7"/>
        <v>0</v>
      </c>
      <c r="F46" s="408">
        <f t="shared" si="7"/>
        <v>0</v>
      </c>
      <c r="G46" s="408">
        <f t="shared" si="7"/>
        <v>0</v>
      </c>
      <c r="H46" s="408">
        <f t="shared" si="7"/>
        <v>0</v>
      </c>
      <c r="I46" s="408">
        <f t="shared" si="7"/>
        <v>0</v>
      </c>
      <c r="J46" s="408">
        <f t="shared" si="7"/>
        <v>0</v>
      </c>
      <c r="K46" s="408">
        <f t="shared" si="7"/>
        <v>0</v>
      </c>
      <c r="L46" s="408">
        <f t="shared" si="7"/>
        <v>0</v>
      </c>
      <c r="M46" s="408">
        <f t="shared" si="7"/>
        <v>0</v>
      </c>
      <c r="N46" s="408">
        <f t="shared" si="7"/>
        <v>0</v>
      </c>
      <c r="O46" s="408">
        <f t="shared" si="7"/>
        <v>0</v>
      </c>
      <c r="P46" s="408">
        <f t="shared" si="7"/>
        <v>0</v>
      </c>
      <c r="Q46" s="408">
        <f t="shared" si="7"/>
        <v>0</v>
      </c>
      <c r="R46" s="408">
        <f t="shared" si="7"/>
        <v>0</v>
      </c>
      <c r="S46" s="408">
        <f t="shared" si="7"/>
        <v>0</v>
      </c>
      <c r="T46" s="408">
        <f t="shared" si="7"/>
        <v>0</v>
      </c>
      <c r="U46" s="408">
        <f t="shared" si="7"/>
        <v>0</v>
      </c>
      <c r="V46" s="408">
        <f t="shared" si="7"/>
        <v>0</v>
      </c>
      <c r="W46" s="408">
        <f t="shared" si="7"/>
        <v>0</v>
      </c>
      <c r="X46" s="408">
        <f t="shared" si="7"/>
        <v>0</v>
      </c>
      <c r="Y46" s="408">
        <f t="shared" si="7"/>
        <v>0</v>
      </c>
      <c r="Z46" s="408">
        <f t="shared" si="7"/>
        <v>0</v>
      </c>
      <c r="AA46" s="408">
        <f t="shared" si="7"/>
        <v>0</v>
      </c>
      <c r="AB46" s="408">
        <f t="shared" si="7"/>
        <v>0</v>
      </c>
      <c r="AC46" s="408">
        <f t="shared" si="7"/>
        <v>0</v>
      </c>
      <c r="AD46" s="408">
        <f t="shared" si="7"/>
        <v>0</v>
      </c>
      <c r="AE46" s="408">
        <f t="shared" si="7"/>
        <v>0</v>
      </c>
      <c r="AF46" s="408">
        <f t="shared" si="7"/>
        <v>0</v>
      </c>
      <c r="AG46" s="408">
        <f t="shared" si="7"/>
        <v>0</v>
      </c>
      <c r="AH46" s="408">
        <f t="shared" si="7"/>
        <v>0</v>
      </c>
      <c r="AI46" s="408">
        <f t="shared" si="7"/>
        <v>0</v>
      </c>
      <c r="AJ46" s="408">
        <f t="shared" si="7"/>
        <v>0</v>
      </c>
      <c r="AK46" s="408">
        <f t="shared" si="7"/>
        <v>0</v>
      </c>
      <c r="AL46" s="408">
        <f t="shared" si="7"/>
        <v>0</v>
      </c>
      <c r="AM46" s="408">
        <f t="shared" si="7"/>
        <v>0</v>
      </c>
      <c r="AN46" s="408">
        <f t="shared" si="7"/>
        <v>0</v>
      </c>
      <c r="AO46" s="408">
        <f t="shared" si="7"/>
        <v>0</v>
      </c>
      <c r="AP46" s="408">
        <f t="shared" si="7"/>
        <v>0</v>
      </c>
      <c r="AQ46" s="408">
        <f t="shared" si="7"/>
        <v>0</v>
      </c>
      <c r="AR46" s="408">
        <f t="shared" si="7"/>
        <v>0</v>
      </c>
    </row>
    <row r="47" spans="1:44" s="14" customFormat="1" ht="18" customHeight="1">
      <c r="A47" s="79"/>
      <c r="B47" s="6"/>
      <c r="C47" s="80"/>
      <c r="D47" s="122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P47" s="122"/>
      <c r="Q47" s="122"/>
      <c r="R47" s="122"/>
      <c r="S47" s="122"/>
      <c r="T47" s="122"/>
      <c r="U47" s="122"/>
      <c r="V47" s="122"/>
      <c r="W47" s="122"/>
      <c r="X47" s="122"/>
      <c r="Y47" s="122"/>
      <c r="Z47" s="122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</row>
    <row r="48" spans="1:44" s="14" customFormat="1" ht="18" customHeight="1">
      <c r="A48" s="79"/>
      <c r="B48" s="6" t="s">
        <v>32</v>
      </c>
      <c r="C48" s="6"/>
      <c r="D48" s="409">
        <f>D46+D34</f>
        <v>0</v>
      </c>
      <c r="E48" s="409">
        <f t="shared" ref="E48:AR48" si="8">E46+E34</f>
        <v>0</v>
      </c>
      <c r="F48" s="409">
        <f t="shared" si="8"/>
        <v>0</v>
      </c>
      <c r="G48" s="409">
        <f t="shared" si="8"/>
        <v>0</v>
      </c>
      <c r="H48" s="409">
        <f t="shared" si="8"/>
        <v>0</v>
      </c>
      <c r="I48" s="409">
        <f t="shared" si="8"/>
        <v>0</v>
      </c>
      <c r="J48" s="409">
        <f t="shared" si="8"/>
        <v>0</v>
      </c>
      <c r="K48" s="409">
        <f t="shared" si="8"/>
        <v>0</v>
      </c>
      <c r="L48" s="409">
        <f t="shared" si="8"/>
        <v>0</v>
      </c>
      <c r="M48" s="409">
        <f t="shared" si="8"/>
        <v>0</v>
      </c>
      <c r="N48" s="409">
        <f t="shared" si="8"/>
        <v>0</v>
      </c>
      <c r="O48" s="409">
        <f t="shared" si="8"/>
        <v>0</v>
      </c>
      <c r="P48" s="409">
        <f t="shared" si="8"/>
        <v>0</v>
      </c>
      <c r="Q48" s="409">
        <f t="shared" si="8"/>
        <v>0</v>
      </c>
      <c r="R48" s="409">
        <f t="shared" si="8"/>
        <v>0</v>
      </c>
      <c r="S48" s="409">
        <f t="shared" si="8"/>
        <v>0</v>
      </c>
      <c r="T48" s="409">
        <f t="shared" si="8"/>
        <v>0</v>
      </c>
      <c r="U48" s="409">
        <f t="shared" si="8"/>
        <v>0</v>
      </c>
      <c r="V48" s="409">
        <f t="shared" si="8"/>
        <v>0</v>
      </c>
      <c r="W48" s="409">
        <f t="shared" si="8"/>
        <v>0</v>
      </c>
      <c r="X48" s="409">
        <f t="shared" si="8"/>
        <v>0</v>
      </c>
      <c r="Y48" s="409">
        <f t="shared" si="8"/>
        <v>0</v>
      </c>
      <c r="Z48" s="409">
        <f t="shared" si="8"/>
        <v>0</v>
      </c>
      <c r="AA48" s="409">
        <f t="shared" si="8"/>
        <v>0</v>
      </c>
      <c r="AB48" s="409">
        <f t="shared" si="8"/>
        <v>0</v>
      </c>
      <c r="AC48" s="409">
        <f t="shared" si="8"/>
        <v>0</v>
      </c>
      <c r="AD48" s="409">
        <f t="shared" si="8"/>
        <v>0</v>
      </c>
      <c r="AE48" s="409">
        <f t="shared" si="8"/>
        <v>0</v>
      </c>
      <c r="AF48" s="409">
        <f t="shared" si="8"/>
        <v>0</v>
      </c>
      <c r="AG48" s="409">
        <f t="shared" si="8"/>
        <v>0</v>
      </c>
      <c r="AH48" s="409">
        <f t="shared" si="8"/>
        <v>0</v>
      </c>
      <c r="AI48" s="409">
        <f t="shared" si="8"/>
        <v>0</v>
      </c>
      <c r="AJ48" s="409">
        <f t="shared" si="8"/>
        <v>0</v>
      </c>
      <c r="AK48" s="409">
        <f t="shared" si="8"/>
        <v>0</v>
      </c>
      <c r="AL48" s="409">
        <f t="shared" si="8"/>
        <v>0</v>
      </c>
      <c r="AM48" s="409">
        <f t="shared" si="8"/>
        <v>0</v>
      </c>
      <c r="AN48" s="409">
        <f t="shared" si="8"/>
        <v>0</v>
      </c>
      <c r="AO48" s="409">
        <f t="shared" si="8"/>
        <v>0</v>
      </c>
      <c r="AP48" s="409">
        <f t="shared" si="8"/>
        <v>0</v>
      </c>
      <c r="AQ48" s="409">
        <f t="shared" si="8"/>
        <v>0</v>
      </c>
      <c r="AR48" s="409">
        <f t="shared" si="8"/>
        <v>0</v>
      </c>
    </row>
    <row r="49" spans="1:44" s="14" customFormat="1" ht="18" customHeight="1">
      <c r="A49" s="78"/>
      <c r="B49" s="5"/>
      <c r="C49" s="6"/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2"/>
      <c r="Q49" s="122"/>
      <c r="R49" s="122"/>
      <c r="S49" s="122"/>
      <c r="T49" s="122"/>
      <c r="U49" s="122"/>
      <c r="V49" s="122"/>
      <c r="W49" s="122"/>
      <c r="X49" s="122"/>
      <c r="Y49" s="122"/>
      <c r="Z49" s="122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</row>
    <row r="50" spans="1:44" s="14" customFormat="1" ht="18" customHeight="1">
      <c r="A50" s="90"/>
      <c r="B50" s="91" t="s">
        <v>33</v>
      </c>
      <c r="C50" s="92"/>
      <c r="D50" s="410">
        <f>D48+'A4'!D50+'A4'!D34+'A4'!D22</f>
        <v>0</v>
      </c>
      <c r="E50" s="410">
        <f>E48+'A4'!E50+'A4'!E34+'A4'!E22</f>
        <v>0</v>
      </c>
      <c r="F50" s="410">
        <f>F48+'A4'!F50+'A4'!F34+'A4'!F22</f>
        <v>0</v>
      </c>
      <c r="G50" s="410">
        <f>G48+'A4'!G50+'A4'!G34+'A4'!G22</f>
        <v>0</v>
      </c>
      <c r="H50" s="410">
        <f>H48+'A4'!H50+'A4'!H34+'A4'!H22</f>
        <v>0</v>
      </c>
      <c r="I50" s="410">
        <f>I48+'A4'!I50+'A4'!I34+'A4'!I22</f>
        <v>0</v>
      </c>
      <c r="J50" s="410">
        <f>J48+'A4'!J50+'A4'!J34+'A4'!J22</f>
        <v>0</v>
      </c>
      <c r="K50" s="410">
        <f>K48+'A4'!K50+'A4'!K34+'A4'!K22</f>
        <v>0</v>
      </c>
      <c r="L50" s="410">
        <f>L48+'A4'!L50+'A4'!L34+'A4'!L22</f>
        <v>2.343926E-2</v>
      </c>
      <c r="M50" s="410">
        <f>M48+'A4'!M50+'A4'!M34+'A4'!M22</f>
        <v>0</v>
      </c>
      <c r="N50" s="410">
        <f>N48+'A4'!N50+'A4'!N34+'A4'!N22</f>
        <v>7.3513155699999997</v>
      </c>
      <c r="O50" s="410">
        <f>O48+'A4'!O50+'A4'!O34+'A4'!O22</f>
        <v>16.686598160000003</v>
      </c>
      <c r="P50" s="410">
        <f>P48+'A4'!P50+'A4'!P34+'A4'!P22</f>
        <v>1.68301912</v>
      </c>
      <c r="Q50" s="410">
        <f>Q48+'A4'!Q50+'A4'!Q34+'A4'!Q22</f>
        <v>0</v>
      </c>
      <c r="R50" s="410">
        <f>R48+'A4'!R50+'A4'!R34+'A4'!R22</f>
        <v>0</v>
      </c>
      <c r="S50" s="410">
        <f>S48+'A4'!S50+'A4'!S34+'A4'!S22</f>
        <v>0.72755093999999998</v>
      </c>
      <c r="T50" s="410">
        <f>T48+'A4'!T50+'A4'!T34+'A4'!T22</f>
        <v>0</v>
      </c>
      <c r="U50" s="410">
        <f>U48+'A4'!U50+'A4'!U34+'A4'!U22</f>
        <v>0</v>
      </c>
      <c r="V50" s="410">
        <f>V48+'A4'!V50+'A4'!V34+'A4'!V22</f>
        <v>6.7454000000000006E-4</v>
      </c>
      <c r="W50" s="410">
        <f>W48+'A4'!W50+'A4'!W34+'A4'!W22</f>
        <v>0</v>
      </c>
      <c r="X50" s="410">
        <f>X48+'A4'!X50+'A4'!X34+'A4'!X22</f>
        <v>0</v>
      </c>
      <c r="Y50" s="410">
        <f>Y48+'A4'!Y50+'A4'!Y34+'A4'!Y22</f>
        <v>6.0000000000000001E-3</v>
      </c>
      <c r="Z50" s="410">
        <f>Z48+'A4'!Z50+'A4'!Z34+'A4'!Z22</f>
        <v>9.7278720000000013E-2</v>
      </c>
      <c r="AA50" s="410">
        <f>AA48+'A4'!AA50+'A4'!AA34+'A4'!AA22</f>
        <v>0</v>
      </c>
      <c r="AB50" s="410">
        <f>AB48+'A4'!AB50+'A4'!AB34+'A4'!AB22</f>
        <v>0</v>
      </c>
      <c r="AC50" s="410">
        <f>AC48+'A4'!AC50+'A4'!AC34+'A4'!AC22</f>
        <v>153.61495095999999</v>
      </c>
      <c r="AD50" s="410">
        <f>AD48+'A4'!AD50+'A4'!AD34+'A4'!AD22</f>
        <v>1083.88652409</v>
      </c>
      <c r="AE50" s="410">
        <f>AE48+'A4'!AE50+'A4'!AE34+'A4'!AE22</f>
        <v>0</v>
      </c>
      <c r="AF50" s="410">
        <f>AF48+'A4'!AF50+'A4'!AF34+'A4'!AF22</f>
        <v>0</v>
      </c>
      <c r="AG50" s="410">
        <f>AG48+'A4'!AG50+'A4'!AG34+'A4'!AG22</f>
        <v>26.454847779999998</v>
      </c>
      <c r="AH50" s="410">
        <f>AH48+'A4'!AH50+'A4'!AH34+'A4'!AH22</f>
        <v>0</v>
      </c>
      <c r="AI50" s="410">
        <f>AI48+'A4'!AI50+'A4'!AI34+'A4'!AI22</f>
        <v>0</v>
      </c>
      <c r="AJ50" s="410">
        <f>AJ48+'A4'!AJ50+'A4'!AJ34+'A4'!AJ22</f>
        <v>0</v>
      </c>
      <c r="AK50" s="410">
        <f>AK48+'A4'!AK50+'A4'!AK34+'A4'!AK22</f>
        <v>0</v>
      </c>
      <c r="AL50" s="410">
        <f>AL48+'A4'!AL50+'A4'!AL34+'A4'!AL22</f>
        <v>29.675126499999998</v>
      </c>
      <c r="AM50" s="410">
        <f>AM48+'A4'!AM50+'A4'!AM34+'A4'!AM22</f>
        <v>0</v>
      </c>
      <c r="AN50" s="410">
        <f>AN48+'A4'!AN50+'A4'!AN34+'A4'!AN22</f>
        <v>0</v>
      </c>
      <c r="AO50" s="410">
        <f>AO48+'A4'!AO50+'A4'!AO34+'A4'!AO22</f>
        <v>0</v>
      </c>
      <c r="AP50" s="410">
        <f>AP48+'A4'!AP50+'A4'!AP34+'A4'!AP22</f>
        <v>0</v>
      </c>
      <c r="AQ50" s="410">
        <f>AQ48+'A4'!AQ50+'A4'!AQ34+'A4'!AQ22</f>
        <v>4118.67</v>
      </c>
      <c r="AR50" s="410">
        <f>AR48+'A4'!AR50+'A4'!AR34+'A4'!AR22</f>
        <v>13331.78444585</v>
      </c>
    </row>
    <row r="51" spans="1:44" s="14" customFormat="1" ht="20.25">
      <c r="A51" s="368" t="s">
        <v>149</v>
      </c>
      <c r="B51" s="6"/>
      <c r="C51" s="6"/>
      <c r="D51" s="47"/>
      <c r="E51" s="47"/>
      <c r="F51" s="47"/>
      <c r="G51" s="47"/>
      <c r="H51" s="47"/>
      <c r="I51" s="47"/>
      <c r="J51" s="47"/>
      <c r="K51" s="47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26"/>
      <c r="AH51" s="26"/>
      <c r="AI51" s="26"/>
      <c r="AJ51" s="26"/>
      <c r="AK51" s="26"/>
      <c r="AL51" s="26"/>
      <c r="AM51" s="26"/>
      <c r="AN51" s="26"/>
      <c r="AO51" s="26"/>
      <c r="AP51" s="26"/>
      <c r="AQ51" s="26"/>
    </row>
    <row r="52" spans="1:44" s="14" customFormat="1" ht="20.25">
      <c r="A52" s="368" t="s">
        <v>150</v>
      </c>
      <c r="B52" s="6"/>
      <c r="C52" s="6"/>
      <c r="D52" s="26"/>
      <c r="E52" s="26"/>
      <c r="F52" s="26"/>
      <c r="G52" s="26"/>
      <c r="H52" s="26"/>
      <c r="I52" s="26"/>
      <c r="J52" s="26"/>
      <c r="K52" s="47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H52" s="26"/>
      <c r="AI52" s="26"/>
      <c r="AJ52" s="26"/>
      <c r="AK52" s="26"/>
      <c r="AL52" s="26"/>
      <c r="AM52" s="26"/>
      <c r="AN52" s="26"/>
      <c r="AO52" s="26"/>
      <c r="AP52" s="26"/>
      <c r="AQ52" s="26"/>
    </row>
    <row r="53" spans="1:44" s="44" customFormat="1" ht="24">
      <c r="A53" s="368" t="s">
        <v>151</v>
      </c>
      <c r="B53" s="93"/>
      <c r="C53" s="93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</row>
    <row r="54" spans="1:44" s="44" customFormat="1" ht="18" customHeight="1">
      <c r="A54" s="59"/>
      <c r="B54" s="59"/>
      <c r="C54" s="59"/>
      <c r="D54" s="60"/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1"/>
      <c r="Q54" s="60"/>
      <c r="R54" s="60"/>
      <c r="U54" s="60"/>
    </row>
    <row r="55" spans="1:44" s="40" customFormat="1" ht="18" customHeight="1">
      <c r="A55" s="94"/>
      <c r="B55" s="94"/>
      <c r="C55" s="94"/>
      <c r="D55" s="54"/>
      <c r="E55" s="54"/>
      <c r="F55" s="54"/>
      <c r="G55" s="54"/>
      <c r="H55" s="54"/>
      <c r="I55" s="54"/>
      <c r="J55" s="54"/>
      <c r="K55" s="54"/>
      <c r="L55" s="54"/>
      <c r="M55" s="54"/>
      <c r="N55" s="3"/>
      <c r="O55" s="3"/>
      <c r="P55" s="55"/>
      <c r="Q55" s="3"/>
      <c r="R55" s="3"/>
      <c r="U55" s="3"/>
    </row>
    <row r="56" spans="1:44">
      <c r="D56" s="145"/>
    </row>
    <row r="57" spans="1:44"/>
    <row r="58" spans="1:44" hidden="1">
      <c r="D58" s="145"/>
    </row>
    <row r="59" spans="1:44"/>
    <row r="60" spans="1:44"/>
  </sheetData>
  <sheetProtection formatCells="0"/>
  <mergeCells count="1">
    <mergeCell ref="A2:B2"/>
  </mergeCells>
  <phoneticPr fontId="0" type="noConversion"/>
  <conditionalFormatting sqref="B4:C4">
    <cfRule type="expression" dxfId="6" priority="1" stopIfTrue="1">
      <formula>#REF!+$A$3+#REF!</formula>
    </cfRule>
    <cfRule type="expression" dxfId="5" priority="2" stopIfTrue="1">
      <formula>$A$4&lt;&gt;0</formula>
    </cfRule>
  </conditionalFormatting>
  <conditionalFormatting sqref="B5:C5">
    <cfRule type="expression" dxfId="4" priority="3" stopIfTrue="1">
      <formula>$A$4+#REF!+$A$3+$A$2&lt;&gt;0</formula>
    </cfRule>
    <cfRule type="expression" dxfId="3" priority="4" stopIfTrue="1">
      <formula>$A$5&lt;&gt;0</formula>
    </cfRule>
  </conditionalFormatting>
  <conditionalFormatting sqref="C2">
    <cfRule type="expression" dxfId="2" priority="5" stopIfTrue="1">
      <formula>$A$2&lt;&gt;0</formula>
    </cfRule>
  </conditionalFormatting>
  <conditionalFormatting sqref="B3:C3">
    <cfRule type="expression" dxfId="1" priority="6" stopIfTrue="1">
      <formula>$A$2&lt;&gt;0</formula>
    </cfRule>
    <cfRule type="expression" dxfId="0" priority="7" stopIfTrue="1">
      <formula>$A$3&lt;&gt;0</formula>
    </cfRule>
  </conditionalFormatting>
  <pageMargins left="0.75" right="0.75" top="1" bottom="1" header="0.5" footer="0.5"/>
  <pageSetup paperSize="9" scale="33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Q48"/>
  <sheetViews>
    <sheetView zoomScale="70" zoomScaleNormal="100" zoomScaleSheetLayoutView="75" workbookViewId="0">
      <pane xSplit="1" ySplit="11" topLeftCell="B12" activePane="bottomRight" state="frozen"/>
      <selection activeCell="C32" sqref="C32"/>
      <selection pane="topRight" activeCell="C32" sqref="C32"/>
      <selection pane="bottomLeft" activeCell="C32" sqref="C32"/>
      <selection pane="bottomRight" activeCell="D15" sqref="D15"/>
    </sheetView>
  </sheetViews>
  <sheetFormatPr defaultColWidth="0" defaultRowHeight="12.75" zeroHeight="1"/>
  <cols>
    <col min="1" max="1" width="2.140625" style="300" customWidth="1"/>
    <col min="2" max="2" width="3.28515625" style="305" customWidth="1"/>
    <col min="3" max="3" width="77.42578125" style="303" customWidth="1"/>
    <col min="4" max="4" width="2.42578125" style="303" customWidth="1"/>
    <col min="5" max="5" width="14.140625" style="303" customWidth="1"/>
    <col min="6" max="6" width="14.5703125" style="303" customWidth="1"/>
    <col min="7" max="7" width="11.42578125" style="303" customWidth="1"/>
    <col min="8" max="8" width="7.5703125" style="303" bestFit="1" customWidth="1"/>
    <col min="9" max="9" width="11.42578125" style="303" customWidth="1"/>
    <col min="10" max="10" width="26.140625" style="303" customWidth="1"/>
    <col min="11" max="11" width="0.85546875" style="303" customWidth="1"/>
    <col min="12" max="12" width="5.140625" style="303" customWidth="1"/>
    <col min="13" max="16384" width="11.42578125" style="303" hidden="1"/>
  </cols>
  <sheetData>
    <row r="1" spans="2:17" s="300" customFormat="1" ht="3" customHeight="1">
      <c r="B1" s="299"/>
    </row>
    <row r="2" spans="2:17" ht="18" customHeight="1">
      <c r="B2" s="301"/>
      <c r="C2" s="302"/>
    </row>
    <row r="3" spans="2:17" ht="18" customHeight="1">
      <c r="B3" s="304"/>
      <c r="D3" s="10" t="s">
        <v>267</v>
      </c>
    </row>
    <row r="4" spans="2:17" ht="18" customHeight="1">
      <c r="B4" s="304"/>
      <c r="D4" s="10"/>
    </row>
    <row r="5" spans="2:17" ht="8.25" customHeight="1">
      <c r="C5" s="306"/>
      <c r="D5" s="307"/>
      <c r="F5" s="308"/>
      <c r="G5" s="308"/>
      <c r="H5" s="309"/>
      <c r="I5" s="308"/>
      <c r="J5" s="310"/>
      <c r="Q5" s="311"/>
    </row>
    <row r="6" spans="2:17" ht="19.5" customHeight="1">
      <c r="B6" s="312"/>
      <c r="C6" s="314" t="s">
        <v>266</v>
      </c>
      <c r="D6" s="10"/>
      <c r="F6" s="314"/>
      <c r="G6" s="314"/>
      <c r="H6" s="315"/>
      <c r="I6" s="314"/>
      <c r="J6" s="310"/>
    </row>
    <row r="7" spans="2:17" ht="9.75" customHeight="1">
      <c r="F7" s="315"/>
      <c r="G7" s="315"/>
      <c r="H7" s="315"/>
      <c r="I7" s="315"/>
      <c r="J7" s="464"/>
    </row>
    <row r="8" spans="2:17" ht="15">
      <c r="B8" s="338"/>
      <c r="C8" s="339"/>
      <c r="H8" s="302"/>
      <c r="J8" s="464"/>
    </row>
    <row r="9" spans="2:17" ht="22.5" customHeight="1">
      <c r="B9" s="340"/>
      <c r="C9" s="341"/>
      <c r="H9" s="302"/>
      <c r="J9" s="464"/>
    </row>
    <row r="10" spans="2:17" ht="18">
      <c r="B10" s="340"/>
      <c r="C10" s="339"/>
      <c r="D10" s="316"/>
      <c r="E10" s="316"/>
      <c r="F10" s="316"/>
      <c r="G10" s="316"/>
      <c r="H10" s="316"/>
      <c r="I10" s="316"/>
      <c r="J10" s="464"/>
    </row>
    <row r="11" spans="2:17" ht="11.25" customHeight="1" thickBot="1">
      <c r="D11" s="316"/>
      <c r="E11" s="316"/>
      <c r="F11" s="316"/>
      <c r="G11" s="316"/>
      <c r="H11" s="316"/>
      <c r="I11" s="316"/>
      <c r="J11" s="464"/>
    </row>
    <row r="12" spans="2:17" ht="7.5" customHeight="1" thickBot="1">
      <c r="B12" s="317"/>
      <c r="C12" s="318"/>
      <c r="D12" s="319"/>
      <c r="E12" s="319"/>
      <c r="F12" s="319"/>
      <c r="G12" s="319"/>
      <c r="H12" s="319"/>
      <c r="I12" s="319"/>
      <c r="J12" s="320"/>
    </row>
    <row r="13" spans="2:17" ht="30.75" customHeight="1" thickBot="1">
      <c r="B13" s="321"/>
      <c r="C13" s="375" t="s">
        <v>163</v>
      </c>
      <c r="D13" s="337"/>
      <c r="E13" s="476" t="s">
        <v>164</v>
      </c>
      <c r="F13" s="477"/>
      <c r="G13" s="337"/>
      <c r="H13" s="337"/>
      <c r="I13" s="337"/>
      <c r="J13" s="322"/>
    </row>
    <row r="14" spans="2:17" ht="19.5" customHeight="1" thickBot="1">
      <c r="B14" s="321"/>
      <c r="C14" s="323" t="s">
        <v>13</v>
      </c>
      <c r="D14" s="324"/>
      <c r="E14" s="324"/>
      <c r="F14" s="324"/>
      <c r="G14" s="324"/>
      <c r="H14" s="324"/>
      <c r="I14" s="324"/>
      <c r="J14" s="322"/>
    </row>
    <row r="15" spans="2:17" ht="36.75" customHeight="1" thickBot="1">
      <c r="B15" s="321"/>
      <c r="C15" s="433" t="s">
        <v>278</v>
      </c>
      <c r="D15" s="329"/>
      <c r="E15" s="434" t="s">
        <v>165</v>
      </c>
      <c r="F15" s="344">
        <f>Complementary_Inf!$F$15</f>
        <v>20</v>
      </c>
      <c r="G15" s="345"/>
      <c r="H15" s="346"/>
      <c r="I15" s="346"/>
      <c r="J15" s="347"/>
    </row>
    <row r="16" spans="2:17" ht="15.75" customHeight="1" thickBot="1">
      <c r="B16" s="321"/>
      <c r="C16" s="325"/>
      <c r="D16" s="325"/>
      <c r="E16" s="326"/>
      <c r="F16" s="326"/>
      <c r="G16" s="325"/>
      <c r="H16" s="325"/>
      <c r="I16" s="325"/>
      <c r="J16" s="327"/>
    </row>
    <row r="17" spans="2:10" ht="54.75" customHeight="1" thickBot="1">
      <c r="B17" s="321"/>
      <c r="C17" s="433" t="s">
        <v>203</v>
      </c>
      <c r="D17" s="329"/>
      <c r="E17" s="405" t="s">
        <v>166</v>
      </c>
      <c r="F17" s="404" t="s">
        <v>167</v>
      </c>
      <c r="G17" s="348"/>
      <c r="H17" s="349"/>
      <c r="I17" s="325"/>
      <c r="J17" s="327"/>
    </row>
    <row r="18" spans="2:10">
      <c r="B18" s="321"/>
      <c r="C18" s="350" t="s">
        <v>204</v>
      </c>
      <c r="D18" s="351"/>
      <c r="E18" s="331">
        <f>Complementary_Inf!$E$18</f>
        <v>163</v>
      </c>
      <c r="F18" s="332">
        <f>Complementary_Inf!$F$18</f>
        <v>114</v>
      </c>
      <c r="G18" s="352"/>
      <c r="H18" s="325"/>
      <c r="I18" s="325"/>
      <c r="J18" s="327"/>
    </row>
    <row r="19" spans="2:10" hidden="1">
      <c r="B19" s="321"/>
      <c r="C19" s="350" t="s">
        <v>205</v>
      </c>
      <c r="D19" s="351"/>
      <c r="E19" s="427">
        <f>Complementary_Inf!$E$19</f>
        <v>1</v>
      </c>
      <c r="F19" s="406">
        <f>Complementary_Inf!$F$19</f>
        <v>1</v>
      </c>
      <c r="G19" s="352"/>
      <c r="H19" s="325"/>
      <c r="I19" s="325"/>
      <c r="J19" s="327"/>
    </row>
    <row r="20" spans="2:10" ht="13.5" thickBot="1">
      <c r="B20" s="321"/>
      <c r="C20" s="350" t="s">
        <v>251</v>
      </c>
      <c r="D20" s="351"/>
      <c r="E20" s="353">
        <f>Complementary_Inf!$E$20</f>
        <v>18</v>
      </c>
      <c r="F20" s="333">
        <f>Complementary_Inf!$F$20</f>
        <v>18</v>
      </c>
      <c r="G20" s="352"/>
      <c r="H20" s="325"/>
      <c r="I20" s="325"/>
      <c r="J20" s="327"/>
    </row>
    <row r="21" spans="2:10">
      <c r="B21" s="321"/>
      <c r="C21" s="310"/>
      <c r="D21" s="310"/>
      <c r="E21" s="342"/>
      <c r="F21" s="310"/>
      <c r="G21" s="342"/>
      <c r="H21" s="342"/>
      <c r="I21" s="310"/>
      <c r="J21" s="327"/>
    </row>
    <row r="22" spans="2:10" ht="13.5" hidden="1" thickBot="1">
      <c r="B22" s="321"/>
      <c r="C22" s="310"/>
      <c r="D22" s="310"/>
      <c r="E22" s="342"/>
      <c r="F22" s="310"/>
      <c r="G22" s="342"/>
      <c r="H22" s="342"/>
      <c r="I22" s="310"/>
      <c r="J22" s="327"/>
    </row>
    <row r="23" spans="2:10" ht="39" hidden="1" customHeight="1" thickBot="1">
      <c r="B23" s="321"/>
      <c r="C23" s="328" t="s">
        <v>206</v>
      </c>
      <c r="D23" s="329"/>
      <c r="E23" s="405" t="s">
        <v>166</v>
      </c>
      <c r="F23" s="404" t="s">
        <v>167</v>
      </c>
      <c r="G23" s="370"/>
      <c r="H23" s="325"/>
      <c r="I23" s="325"/>
      <c r="J23" s="327"/>
    </row>
    <row r="24" spans="2:10" ht="22.5" hidden="1" customHeight="1">
      <c r="B24" s="321"/>
      <c r="C24" s="435" t="s">
        <v>207</v>
      </c>
      <c r="D24" s="325"/>
      <c r="E24" s="331">
        <f>Complementary_Inf!$E$24</f>
        <v>3</v>
      </c>
      <c r="F24" s="332">
        <f>Complementary_Inf!$F$24</f>
        <v>3</v>
      </c>
      <c r="G24" s="371" t="s">
        <v>208</v>
      </c>
      <c r="H24" s="372"/>
      <c r="I24" s="372"/>
      <c r="J24" s="327"/>
    </row>
    <row r="25" spans="2:10" ht="21.75" hidden="1" customHeight="1" thickBot="1">
      <c r="B25" s="321"/>
      <c r="C25" s="436" t="s">
        <v>209</v>
      </c>
      <c r="D25" s="373"/>
      <c r="E25" s="374">
        <f>Complementary_Inf!$E$25</f>
        <v>3</v>
      </c>
      <c r="F25" s="333">
        <f>Complementary_Inf!$F$25</f>
        <v>3</v>
      </c>
      <c r="G25" s="371" t="s">
        <v>210</v>
      </c>
      <c r="H25" s="372"/>
      <c r="I25" s="372"/>
      <c r="J25" s="327"/>
    </row>
    <row r="26" spans="2:10" hidden="1">
      <c r="B26" s="321"/>
      <c r="C26" s="310"/>
      <c r="D26" s="310"/>
      <c r="E26" s="342"/>
      <c r="F26" s="310"/>
      <c r="G26" s="342"/>
      <c r="H26" s="342"/>
      <c r="I26" s="310"/>
      <c r="J26" s="327"/>
    </row>
    <row r="27" spans="2:10" ht="13.5" thickBot="1">
      <c r="B27" s="321"/>
      <c r="C27" s="375" t="s">
        <v>265</v>
      </c>
      <c r="D27" s="329"/>
      <c r="E27" s="325"/>
      <c r="F27" s="325"/>
      <c r="G27" s="349"/>
      <c r="H27" s="325"/>
      <c r="I27" s="325"/>
      <c r="J27" s="327"/>
    </row>
    <row r="28" spans="2:10" ht="24.75" hidden="1" customHeight="1" thickBot="1">
      <c r="B28" s="321"/>
      <c r="C28" s="403" t="s">
        <v>168</v>
      </c>
      <c r="D28" s="325"/>
      <c r="E28" s="325"/>
      <c r="F28" s="325"/>
      <c r="G28" s="325"/>
      <c r="H28" s="325"/>
      <c r="I28" s="325"/>
      <c r="J28" s="327"/>
    </row>
    <row r="29" spans="2:10" ht="20.25" customHeight="1">
      <c r="B29" s="321"/>
      <c r="C29" s="472"/>
      <c r="D29" s="473"/>
      <c r="E29" s="467" t="s">
        <v>253</v>
      </c>
      <c r="F29" s="469" t="s">
        <v>211</v>
      </c>
      <c r="G29" s="470"/>
      <c r="H29" s="470"/>
      <c r="I29" s="471"/>
      <c r="J29" s="327"/>
    </row>
    <row r="30" spans="2:10" ht="45.75" thickBot="1">
      <c r="B30" s="321"/>
      <c r="C30" s="474"/>
      <c r="D30" s="475"/>
      <c r="E30" s="468"/>
      <c r="F30" s="354" t="s">
        <v>169</v>
      </c>
      <c r="G30" s="355" t="s">
        <v>170</v>
      </c>
      <c r="H30" s="355" t="s">
        <v>171</v>
      </c>
      <c r="I30" s="356" t="s">
        <v>172</v>
      </c>
      <c r="J30" s="327"/>
    </row>
    <row r="31" spans="2:10" ht="26.25" customHeight="1" thickBot="1">
      <c r="B31" s="321"/>
      <c r="C31" s="465" t="s">
        <v>252</v>
      </c>
      <c r="D31" s="466"/>
      <c r="E31" s="357">
        <f>Complementary_Inf!$E$31</f>
        <v>4627.5297875999995</v>
      </c>
      <c r="F31" s="358">
        <f>Complementary_Inf!$F$31</f>
        <v>0</v>
      </c>
      <c r="G31" s="359">
        <f>Complementary_Inf!$G$31</f>
        <v>13.418951099999994</v>
      </c>
      <c r="H31" s="359">
        <f>Complementary_Inf!$H$31</f>
        <v>51487.432268339973</v>
      </c>
      <c r="I31" s="360">
        <f>Complementary_Inf!$I$31</f>
        <v>0</v>
      </c>
      <c r="J31" s="327"/>
    </row>
    <row r="32" spans="2:10">
      <c r="B32" s="321"/>
      <c r="C32" s="463" t="s">
        <v>262</v>
      </c>
      <c r="D32" s="463"/>
      <c r="E32" s="463"/>
      <c r="F32" s="325"/>
      <c r="G32" s="325"/>
      <c r="H32" s="325"/>
      <c r="I32" s="325"/>
      <c r="J32" s="327"/>
    </row>
    <row r="33" spans="2:10">
      <c r="B33" s="321"/>
      <c r="C33" s="362"/>
      <c r="D33" s="362"/>
      <c r="E33" s="325"/>
      <c r="F33" s="325"/>
      <c r="G33" s="325"/>
      <c r="H33" s="325"/>
      <c r="I33" s="325"/>
      <c r="J33" s="327"/>
    </row>
    <row r="34" spans="2:10">
      <c r="B34" s="321"/>
      <c r="C34" s="363"/>
      <c r="D34" s="363"/>
      <c r="E34" s="325"/>
      <c r="F34" s="325"/>
      <c r="G34" s="325"/>
      <c r="H34" s="325"/>
      <c r="I34" s="325"/>
      <c r="J34" s="327"/>
    </row>
    <row r="35" spans="2:10">
      <c r="B35" s="321"/>
      <c r="C35" s="310"/>
      <c r="D35" s="310"/>
      <c r="E35" s="310"/>
      <c r="F35" s="310"/>
      <c r="G35" s="310"/>
      <c r="H35" s="310"/>
      <c r="I35" s="310"/>
      <c r="J35" s="327"/>
    </row>
    <row r="36" spans="2:10">
      <c r="B36" s="321"/>
      <c r="C36" s="310"/>
      <c r="D36" s="310"/>
      <c r="E36" s="310"/>
      <c r="F36" s="310"/>
      <c r="G36" s="310"/>
      <c r="H36" s="310"/>
      <c r="I36" s="310"/>
      <c r="J36" s="327"/>
    </row>
    <row r="37" spans="2:10">
      <c r="B37" s="321"/>
      <c r="C37" s="310"/>
      <c r="D37" s="310"/>
      <c r="E37" s="310"/>
      <c r="F37" s="310"/>
      <c r="G37" s="310"/>
      <c r="H37" s="310"/>
      <c r="I37" s="310"/>
      <c r="J37" s="327"/>
    </row>
    <row r="38" spans="2:10" ht="13.5" thickBot="1">
      <c r="B38" s="334"/>
      <c r="C38" s="335"/>
      <c r="D38" s="335"/>
      <c r="E38" s="335"/>
      <c r="F38" s="335"/>
      <c r="G38" s="335"/>
      <c r="H38" s="335"/>
      <c r="I38" s="335"/>
      <c r="J38" s="336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7">
    <mergeCell ref="C32:E32"/>
    <mergeCell ref="J7:J11"/>
    <mergeCell ref="C31:D31"/>
    <mergeCell ref="E29:E30"/>
    <mergeCell ref="F29:I29"/>
    <mergeCell ref="C29:D30"/>
    <mergeCell ref="E13:F13"/>
  </mergeCells>
  <phoneticPr fontId="29" type="noConversion"/>
  <conditionalFormatting sqref="G18:G20 E24:F25">
    <cfRule type="expression" dxfId="53" priority="1" stopIfTrue="1">
      <formula>ISTEXT(E18)</formula>
    </cfRule>
    <cfRule type="expression" dxfId="52" priority="2" stopIfTrue="1">
      <formula>ISERROR(E18)</formula>
    </cfRule>
  </conditionalFormatting>
  <pageMargins left="0.74803149606299213" right="0.74803149606299213" top="0.47244094488188981" bottom="0.56000000000000005" header="0.23622047244094491" footer="0.19685039370078741"/>
  <pageSetup paperSize="9" scale="75" orientation="landscape" r:id="rId1"/>
  <headerFooter alignWithMargins="0">
    <oddFooter>&amp;C2007 Triennial Central Bank Survey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AB84"/>
  <sheetViews>
    <sheetView showZeros="0" view="pageBreakPreview" zoomScaleNormal="100" zoomScaleSheetLayoutView="70" workbookViewId="0">
      <pane xSplit="3" ySplit="9" topLeftCell="D42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B52" sqref="B52"/>
    </sheetView>
  </sheetViews>
  <sheetFormatPr defaultColWidth="0" defaultRowHeight="12" zeroHeight="1"/>
  <cols>
    <col min="1" max="1" width="1.7109375" style="42" customWidth="1"/>
    <col min="2" max="2" width="33.85546875" style="42" customWidth="1"/>
    <col min="3" max="3" width="10.42578125" style="42" customWidth="1"/>
    <col min="4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102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2" s="438" customFormat="1" ht="14.25" customHeight="1">
      <c r="A1" s="478" t="s">
        <v>173</v>
      </c>
      <c r="B1" s="478"/>
      <c r="C1" s="478"/>
      <c r="D1" s="478"/>
      <c r="E1" s="478"/>
      <c r="F1" s="478"/>
      <c r="G1" s="478"/>
      <c r="H1" s="478"/>
      <c r="I1" s="478"/>
      <c r="J1" s="478"/>
      <c r="K1" s="478"/>
      <c r="L1" s="478"/>
      <c r="M1" s="478"/>
      <c r="N1" s="437"/>
    </row>
    <row r="2" spans="1:22" s="439" customFormat="1" ht="51" hidden="1" customHeight="1">
      <c r="A2" s="484" t="s">
        <v>264</v>
      </c>
      <c r="B2" s="485"/>
      <c r="C2" s="485"/>
      <c r="D2" s="485"/>
      <c r="E2" s="485"/>
      <c r="F2" s="485"/>
      <c r="G2" s="485"/>
      <c r="H2" s="485"/>
      <c r="I2" s="485"/>
      <c r="J2" s="485"/>
      <c r="K2" s="485"/>
      <c r="L2" s="485"/>
      <c r="M2" s="485"/>
      <c r="N2" s="453"/>
    </row>
    <row r="3" spans="1:22" s="439" customFormat="1" ht="15.75" customHeight="1">
      <c r="A3" s="479" t="s">
        <v>279</v>
      </c>
      <c r="B3" s="479"/>
      <c r="C3" s="479"/>
      <c r="D3" s="479"/>
      <c r="E3" s="479"/>
      <c r="F3" s="479"/>
      <c r="G3" s="479"/>
      <c r="H3" s="479"/>
      <c r="I3" s="479"/>
      <c r="J3" s="479"/>
      <c r="K3" s="479"/>
      <c r="L3" s="479"/>
      <c r="M3" s="479"/>
      <c r="N3" s="440"/>
    </row>
    <row r="4" spans="1:22" s="440" customFormat="1" ht="14.25" customHeight="1">
      <c r="A4" s="482" t="s">
        <v>273</v>
      </c>
      <c r="B4" s="483"/>
      <c r="C4" s="483"/>
      <c r="D4" s="483"/>
      <c r="E4" s="483"/>
      <c r="F4" s="483"/>
      <c r="G4" s="483"/>
      <c r="H4" s="483"/>
      <c r="I4" s="483"/>
      <c r="J4" s="483"/>
      <c r="K4" s="483"/>
      <c r="L4" s="483"/>
      <c r="M4" s="483"/>
    </row>
    <row r="5" spans="1:22" s="440" customFormat="1" ht="14.25" customHeight="1">
      <c r="A5" s="479"/>
      <c r="B5" s="479"/>
      <c r="C5" s="479"/>
      <c r="D5" s="479"/>
      <c r="E5" s="479"/>
      <c r="F5" s="479"/>
      <c r="G5" s="479"/>
      <c r="H5" s="479"/>
      <c r="I5" s="479"/>
      <c r="J5" s="479"/>
      <c r="K5" s="479"/>
      <c r="L5" s="479"/>
      <c r="M5" s="479"/>
    </row>
    <row r="6" spans="1:22" s="440" customFormat="1" ht="14.25" customHeight="1">
      <c r="A6" s="437"/>
    </row>
    <row r="7" spans="1:22" s="5" customFormat="1" ht="18" customHeight="1">
      <c r="A7" s="1" t="s">
        <v>174</v>
      </c>
      <c r="B7" s="2"/>
      <c r="C7" s="2"/>
      <c r="D7" s="3"/>
      <c r="E7" s="3"/>
      <c r="F7" s="3"/>
      <c r="G7" s="3"/>
      <c r="H7" s="3"/>
      <c r="I7" s="3"/>
      <c r="J7" s="3"/>
      <c r="K7" s="3"/>
      <c r="L7" s="3"/>
    </row>
    <row r="8" spans="1:22" s="14" customFormat="1" ht="27.95" customHeight="1">
      <c r="A8" s="15"/>
      <c r="B8" s="16" t="s">
        <v>254</v>
      </c>
      <c r="C8" s="456"/>
      <c r="D8" s="455" t="s">
        <v>175</v>
      </c>
      <c r="E8" s="19"/>
      <c r="F8" s="19"/>
      <c r="G8" s="19"/>
      <c r="H8" s="19"/>
      <c r="I8" s="20"/>
      <c r="J8" s="19"/>
      <c r="K8" s="19"/>
      <c r="L8" s="21"/>
      <c r="M8" s="22"/>
    </row>
    <row r="9" spans="1:22" s="14" customFormat="1" ht="39.75" customHeight="1">
      <c r="A9" s="23"/>
      <c r="B9" s="24"/>
      <c r="C9" s="24"/>
      <c r="D9" s="25" t="s">
        <v>6</v>
      </c>
      <c r="E9" s="25" t="s">
        <v>36</v>
      </c>
      <c r="F9" s="25" t="s">
        <v>7</v>
      </c>
      <c r="G9" s="25" t="s">
        <v>8</v>
      </c>
      <c r="H9" s="25" t="s">
        <v>9</v>
      </c>
      <c r="I9" s="25" t="s">
        <v>10</v>
      </c>
      <c r="J9" s="25" t="s">
        <v>11</v>
      </c>
      <c r="K9" s="25" t="s">
        <v>40</v>
      </c>
      <c r="L9" s="441" t="s">
        <v>176</v>
      </c>
      <c r="M9" s="25" t="s">
        <v>177</v>
      </c>
      <c r="N9" s="26" t="s">
        <v>13</v>
      </c>
      <c r="P9" s="123"/>
    </row>
    <row r="10" spans="1:22" s="14" customFormat="1" ht="18.75" hidden="1" customHeight="1">
      <c r="A10" s="23"/>
      <c r="B10" s="24"/>
      <c r="C10" s="24"/>
      <c r="D10" s="25" t="s">
        <v>6</v>
      </c>
      <c r="E10" s="25" t="s">
        <v>36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40</v>
      </c>
      <c r="L10" s="25" t="s">
        <v>58</v>
      </c>
      <c r="M10" s="25" t="s">
        <v>12</v>
      </c>
      <c r="N10" s="26" t="s">
        <v>13</v>
      </c>
      <c r="P10" s="123"/>
    </row>
    <row r="11" spans="1:22" s="379" customFormat="1" ht="18.75" hidden="1" customHeight="1">
      <c r="A11" s="397"/>
      <c r="B11" s="398"/>
      <c r="C11" s="399"/>
      <c r="D11" s="400"/>
      <c r="E11" s="400"/>
      <c r="F11" s="400"/>
      <c r="G11" s="400"/>
      <c r="H11" s="400"/>
      <c r="I11" s="400"/>
      <c r="J11" s="400"/>
      <c r="K11" s="400"/>
      <c r="L11" s="400"/>
      <c r="M11" s="400"/>
      <c r="N11" s="378"/>
    </row>
    <row r="12" spans="1:22" s="14" customFormat="1" ht="18.75" customHeight="1">
      <c r="A12" s="27"/>
      <c r="B12" s="28" t="s">
        <v>212</v>
      </c>
      <c r="C12" s="48"/>
      <c r="D12" s="396"/>
      <c r="E12" s="396"/>
      <c r="F12" s="396"/>
      <c r="G12" s="396"/>
      <c r="H12" s="396"/>
      <c r="I12" s="396"/>
      <c r="J12" s="396"/>
      <c r="K12" s="396"/>
      <c r="L12" s="396"/>
      <c r="M12" s="396"/>
      <c r="N12" s="26"/>
    </row>
    <row r="13" spans="1:22" s="14" customFormat="1" ht="18.75" customHeight="1">
      <c r="A13" s="29"/>
      <c r="B13" s="12" t="s">
        <v>213</v>
      </c>
      <c r="C13" s="203"/>
      <c r="D13" s="401">
        <f>'A1'!D13</f>
        <v>385624.5200408175</v>
      </c>
      <c r="E13" s="401">
        <f>'A1'!E13</f>
        <v>11420.576343350007</v>
      </c>
      <c r="F13" s="401">
        <f>'A1'!F13</f>
        <v>16.126317650000001</v>
      </c>
      <c r="G13" s="401">
        <f>'A1'!G13</f>
        <v>9.105197089999999</v>
      </c>
      <c r="H13" s="401">
        <f>'A1'!H13</f>
        <v>1.6287873400000001</v>
      </c>
      <c r="I13" s="401">
        <f>'A1'!I13</f>
        <v>0</v>
      </c>
      <c r="J13" s="401">
        <f>'A1'!J13</f>
        <v>0</v>
      </c>
      <c r="K13" s="401">
        <f>'A1'!K13</f>
        <v>0</v>
      </c>
      <c r="L13" s="401">
        <f>'A1'!L13</f>
        <v>1.3295215200000001</v>
      </c>
      <c r="M13" s="401">
        <f>'A1'!M13</f>
        <v>397073.28620776755</v>
      </c>
      <c r="N13" s="26"/>
      <c r="P13" s="26"/>
      <c r="Q13" s="26"/>
      <c r="R13" s="26"/>
      <c r="S13" s="26"/>
      <c r="T13" s="26"/>
      <c r="U13" s="26"/>
      <c r="V13" s="26"/>
    </row>
    <row r="14" spans="1:22" s="14" customFormat="1" ht="18.75" customHeight="1">
      <c r="A14" s="30"/>
      <c r="B14" s="31" t="s">
        <v>178</v>
      </c>
      <c r="C14" s="203"/>
      <c r="D14" s="401">
        <f>'A1'!D14</f>
        <v>268098.43992972758</v>
      </c>
      <c r="E14" s="401">
        <f>'A1'!E14</f>
        <v>10325.150765340008</v>
      </c>
      <c r="F14" s="401">
        <f>'A1'!F14</f>
        <v>16.126317650000001</v>
      </c>
      <c r="G14" s="401">
        <f>'A1'!G14</f>
        <v>7.7134393799999987</v>
      </c>
      <c r="H14" s="401">
        <f>'A1'!H14</f>
        <v>1.6287873400000001</v>
      </c>
      <c r="I14" s="401">
        <f>'A1'!I14</f>
        <v>0</v>
      </c>
      <c r="J14" s="401">
        <f>'A1'!J14</f>
        <v>0</v>
      </c>
      <c r="K14" s="401">
        <f>'A1'!K14</f>
        <v>0</v>
      </c>
      <c r="L14" s="401">
        <f>'A1'!L14</f>
        <v>1.0847653900000001</v>
      </c>
      <c r="M14" s="401">
        <f>'A1'!M14</f>
        <v>278450.14400482766</v>
      </c>
      <c r="N14" s="26"/>
    </row>
    <row r="15" spans="1:22" s="14" customFormat="1" ht="18.75" customHeight="1">
      <c r="A15" s="30"/>
      <c r="B15" s="31" t="s">
        <v>179</v>
      </c>
      <c r="C15" s="203"/>
      <c r="D15" s="401">
        <f>'A1'!D15</f>
        <v>117526.08011108992</v>
      </c>
      <c r="E15" s="401">
        <f>'A1'!E15</f>
        <v>1095.42557801</v>
      </c>
      <c r="F15" s="401">
        <f>'A1'!F15</f>
        <v>0</v>
      </c>
      <c r="G15" s="401">
        <f>'A1'!G15</f>
        <v>1.39175771</v>
      </c>
      <c r="H15" s="401">
        <f>'A1'!H15</f>
        <v>0</v>
      </c>
      <c r="I15" s="401">
        <f>'A1'!I15</f>
        <v>0</v>
      </c>
      <c r="J15" s="401">
        <f>'A1'!J15</f>
        <v>0</v>
      </c>
      <c r="K15" s="401">
        <f>'A1'!K15</f>
        <v>0</v>
      </c>
      <c r="L15" s="401">
        <f>'A1'!L15</f>
        <v>0.24475613000000002</v>
      </c>
      <c r="M15" s="401">
        <f>'A1'!M15</f>
        <v>118623.14220293993</v>
      </c>
      <c r="N15" s="26"/>
      <c r="O15" s="26"/>
    </row>
    <row r="16" spans="1:22" s="14" customFormat="1" ht="18.75" customHeight="1">
      <c r="A16" s="29"/>
      <c r="B16" s="12" t="s">
        <v>180</v>
      </c>
      <c r="C16" s="203"/>
      <c r="D16" s="401">
        <f>'A1'!D16</f>
        <v>103399.80876743012</v>
      </c>
      <c r="E16" s="401">
        <f>'A1'!E16</f>
        <v>7965.8964974099945</v>
      </c>
      <c r="F16" s="401">
        <f>'A1'!F16</f>
        <v>14.24437139</v>
      </c>
      <c r="G16" s="401">
        <f>'A1'!G16</f>
        <v>11.296325769999999</v>
      </c>
      <c r="H16" s="401">
        <f>'A1'!H16</f>
        <v>4.1722818400000001</v>
      </c>
      <c r="I16" s="401">
        <f>'A1'!I16</f>
        <v>5.8173399999999998E-3</v>
      </c>
      <c r="J16" s="401">
        <f>'A1'!J16</f>
        <v>4.8071499999999996E-3</v>
      </c>
      <c r="K16" s="401">
        <f>'A1'!K16</f>
        <v>0</v>
      </c>
      <c r="L16" s="401">
        <f>'A1'!L16</f>
        <v>15.807255380000001</v>
      </c>
      <c r="M16" s="401">
        <f>'A1'!M16</f>
        <v>111411.23612371013</v>
      </c>
      <c r="N16" s="26"/>
      <c r="O16" s="127"/>
    </row>
    <row r="17" spans="1:16" s="14" customFormat="1" ht="18.75" customHeight="1">
      <c r="A17" s="30"/>
      <c r="B17" s="31" t="s">
        <v>178</v>
      </c>
      <c r="C17" s="203"/>
      <c r="D17" s="401">
        <f>'A1'!D17</f>
        <v>80081.766615940141</v>
      </c>
      <c r="E17" s="401">
        <f>'A1'!E17</f>
        <v>4208.0272546799952</v>
      </c>
      <c r="F17" s="401">
        <f>'A1'!F17</f>
        <v>14.24437139</v>
      </c>
      <c r="G17" s="401">
        <f>'A1'!G17</f>
        <v>4.1528688099999984</v>
      </c>
      <c r="H17" s="401">
        <f>'A1'!H17</f>
        <v>3.2577783500000002</v>
      </c>
      <c r="I17" s="401">
        <f>'A1'!I17</f>
        <v>5.8173399999999998E-3</v>
      </c>
      <c r="J17" s="401">
        <f>'A1'!J17</f>
        <v>0</v>
      </c>
      <c r="K17" s="401">
        <f>'A1'!K17</f>
        <v>0</v>
      </c>
      <c r="L17" s="401">
        <f>'A1'!L17</f>
        <v>6.098423920000001</v>
      </c>
      <c r="M17" s="401">
        <f>'A1'!M17</f>
        <v>84317.55313043014</v>
      </c>
      <c r="N17" s="26"/>
    </row>
    <row r="18" spans="1:16" s="14" customFormat="1" ht="18.75" customHeight="1">
      <c r="A18" s="30"/>
      <c r="B18" s="31" t="s">
        <v>179</v>
      </c>
      <c r="C18" s="203"/>
      <c r="D18" s="401">
        <f>'A1'!D18</f>
        <v>23318.042151489983</v>
      </c>
      <c r="E18" s="401">
        <f>'A1'!E18</f>
        <v>3757.8692427299989</v>
      </c>
      <c r="F18" s="401">
        <f>'A1'!F18</f>
        <v>0</v>
      </c>
      <c r="G18" s="401">
        <f>'A1'!G18</f>
        <v>7.14345696</v>
      </c>
      <c r="H18" s="401">
        <f>'A1'!H18</f>
        <v>0.91450349000000009</v>
      </c>
      <c r="I18" s="401">
        <f>'A1'!I18</f>
        <v>0</v>
      </c>
      <c r="J18" s="401">
        <f>'A1'!J18</f>
        <v>4.8071499999999996E-3</v>
      </c>
      <c r="K18" s="401">
        <f>'A1'!K18</f>
        <v>0</v>
      </c>
      <c r="L18" s="401">
        <f>'A1'!L18</f>
        <v>9.7088314600000007</v>
      </c>
      <c r="M18" s="401">
        <f>'A1'!M18</f>
        <v>27093.682993279977</v>
      </c>
      <c r="N18" s="26"/>
      <c r="P18" s="202"/>
    </row>
    <row r="19" spans="1:16" s="14" customFormat="1" ht="18.75" customHeight="1">
      <c r="A19" s="29"/>
      <c r="B19" s="12" t="s">
        <v>181</v>
      </c>
      <c r="C19" s="203"/>
      <c r="D19" s="401">
        <f>'A1'!D19</f>
        <v>159234.27606393985</v>
      </c>
      <c r="E19" s="401">
        <f>'A1'!E19</f>
        <v>12934.572156729997</v>
      </c>
      <c r="F19" s="401">
        <f>'A1'!F19</f>
        <v>85.342924790000012</v>
      </c>
      <c r="G19" s="401">
        <f>'A1'!G19</f>
        <v>79.914784979999979</v>
      </c>
      <c r="H19" s="401">
        <f>'A1'!H19</f>
        <v>68.016154200000003</v>
      </c>
      <c r="I19" s="401">
        <f>'A1'!I19</f>
        <v>0.28915802999999995</v>
      </c>
      <c r="J19" s="401">
        <f>'A1'!J19</f>
        <v>0</v>
      </c>
      <c r="K19" s="401">
        <f>'A1'!K19</f>
        <v>13.723529739999998</v>
      </c>
      <c r="L19" s="401">
        <f>'A1'!L19</f>
        <v>25.16863541999999</v>
      </c>
      <c r="M19" s="401">
        <f>'A1'!M19</f>
        <v>172441.30340782987</v>
      </c>
      <c r="N19" s="26"/>
    </row>
    <row r="20" spans="1:16" s="14" customFormat="1" ht="18.75" customHeight="1">
      <c r="A20" s="30"/>
      <c r="B20" s="31" t="s">
        <v>178</v>
      </c>
      <c r="C20" s="203"/>
      <c r="D20" s="401">
        <f>'A1'!D20</f>
        <v>45294.137022519877</v>
      </c>
      <c r="E20" s="401">
        <f>'A1'!E20</f>
        <v>8809.3324520100014</v>
      </c>
      <c r="F20" s="401">
        <f>'A1'!F20</f>
        <v>85.12313540000001</v>
      </c>
      <c r="G20" s="401">
        <f>'A1'!G20</f>
        <v>74.344266549999986</v>
      </c>
      <c r="H20" s="401">
        <f>'A1'!H20</f>
        <v>65.977482240000001</v>
      </c>
      <c r="I20" s="401">
        <f>'A1'!I20</f>
        <v>0.28915802999999995</v>
      </c>
      <c r="J20" s="401">
        <f>'A1'!J20</f>
        <v>0</v>
      </c>
      <c r="K20" s="401">
        <f>'A1'!K20</f>
        <v>13.453166019999998</v>
      </c>
      <c r="L20" s="401">
        <f>'A1'!L20</f>
        <v>24.80624954999999</v>
      </c>
      <c r="M20" s="401">
        <f>'A1'!M20</f>
        <v>54367.462932319868</v>
      </c>
      <c r="N20" s="26"/>
    </row>
    <row r="21" spans="1:16" s="14" customFormat="1" ht="18.75" customHeight="1">
      <c r="A21" s="30"/>
      <c r="B21" s="31" t="s">
        <v>179</v>
      </c>
      <c r="C21" s="203"/>
      <c r="D21" s="401">
        <f>'A1'!D21</f>
        <v>113940.13904141997</v>
      </c>
      <c r="E21" s="401">
        <f>'A1'!E21</f>
        <v>4125.2397047199956</v>
      </c>
      <c r="F21" s="401">
        <f>'A1'!F21</f>
        <v>0.21978939</v>
      </c>
      <c r="G21" s="401">
        <f>'A1'!G21</f>
        <v>5.5705184299999999</v>
      </c>
      <c r="H21" s="401">
        <f>'A1'!H21</f>
        <v>2.0386719599999998</v>
      </c>
      <c r="I21" s="401">
        <f>'A1'!I21</f>
        <v>0</v>
      </c>
      <c r="J21" s="401">
        <f>'A1'!J21</f>
        <v>0</v>
      </c>
      <c r="K21" s="401">
        <f>'A1'!K21</f>
        <v>0.27036372000000003</v>
      </c>
      <c r="L21" s="401">
        <f>'A1'!L21</f>
        <v>0.36238587000000005</v>
      </c>
      <c r="M21" s="401">
        <f>'A1'!M21</f>
        <v>118073.84047550998</v>
      </c>
      <c r="N21" s="26"/>
    </row>
    <row r="22" spans="1:16" s="14" customFormat="1" ht="18.75" customHeight="1">
      <c r="A22" s="29"/>
      <c r="B22" s="12" t="s">
        <v>177</v>
      </c>
      <c r="C22" s="12"/>
      <c r="D22" s="401">
        <f>'A1'!D22</f>
        <v>648258.60487218748</v>
      </c>
      <c r="E22" s="401">
        <f>'A1'!E22</f>
        <v>32321.04499749</v>
      </c>
      <c r="F22" s="401">
        <f>'A1'!F22</f>
        <v>115.71361383000001</v>
      </c>
      <c r="G22" s="401">
        <f>'A1'!G22</f>
        <v>100.31630783999998</v>
      </c>
      <c r="H22" s="401">
        <f>'A1'!H22</f>
        <v>73.817223380000001</v>
      </c>
      <c r="I22" s="401">
        <f>'A1'!I22</f>
        <v>0.29497536999999996</v>
      </c>
      <c r="J22" s="401">
        <f>'A1'!J22</f>
        <v>4.8071499999999996E-3</v>
      </c>
      <c r="K22" s="401">
        <f>'A1'!K22</f>
        <v>13.723529739999998</v>
      </c>
      <c r="L22" s="401">
        <f>'A1'!L22</f>
        <v>42.305412319999988</v>
      </c>
      <c r="M22" s="401">
        <f>'A1'!M22</f>
        <v>680925.82573930756</v>
      </c>
      <c r="N22" s="26"/>
      <c r="P22" s="202"/>
    </row>
    <row r="23" spans="1:16" s="14" customFormat="1" ht="18.75" customHeight="1">
      <c r="A23" s="29"/>
      <c r="B23" s="12"/>
      <c r="C23" s="12"/>
      <c r="D23" s="457">
        <f>(D13+D16+(D41+D44)*2)/20</f>
        <v>54220.997276955415</v>
      </c>
      <c r="E23" s="401">
        <f>'A1'!E23</f>
        <v>0</v>
      </c>
      <c r="F23" s="401">
        <f>'A1'!F23</f>
        <v>0</v>
      </c>
      <c r="G23" s="401">
        <f>'A1'!G23</f>
        <v>0</v>
      </c>
      <c r="H23" s="401">
        <f>'A1'!H23</f>
        <v>0</v>
      </c>
      <c r="I23" s="401">
        <f>'A1'!I23</f>
        <v>0</v>
      </c>
      <c r="J23" s="401">
        <f>'A1'!J23</f>
        <v>0</v>
      </c>
      <c r="K23" s="401">
        <f>'A1'!K23</f>
        <v>0</v>
      </c>
      <c r="L23" s="401">
        <f>'A1'!L23</f>
        <v>0</v>
      </c>
      <c r="M23" s="401">
        <f>'A1'!M23</f>
        <v>0</v>
      </c>
      <c r="N23" s="26"/>
    </row>
    <row r="24" spans="1:16" s="14" customFormat="1" ht="18.75" customHeight="1">
      <c r="A24" s="27"/>
      <c r="B24" s="28" t="s">
        <v>214</v>
      </c>
      <c r="C24" s="48"/>
      <c r="D24" s="401">
        <f>'A1'!D24</f>
        <v>0</v>
      </c>
      <c r="E24" s="401">
        <f>'A1'!E24</f>
        <v>0</v>
      </c>
      <c r="F24" s="401">
        <f>'A1'!F24</f>
        <v>0</v>
      </c>
      <c r="G24" s="401">
        <f>'A1'!G24</f>
        <v>0</v>
      </c>
      <c r="H24" s="401">
        <f>'A1'!H24</f>
        <v>0</v>
      </c>
      <c r="I24" s="401">
        <f>'A1'!I24</f>
        <v>0</v>
      </c>
      <c r="J24" s="401">
        <f>'A1'!J24</f>
        <v>0</v>
      </c>
      <c r="K24" s="401">
        <f>'A1'!K24</f>
        <v>0</v>
      </c>
      <c r="L24" s="401">
        <f>'A1'!L24</f>
        <v>0</v>
      </c>
      <c r="M24" s="401">
        <f>'A1'!M24</f>
        <v>0</v>
      </c>
      <c r="N24" s="26"/>
    </row>
    <row r="25" spans="1:16" s="14" customFormat="1" ht="18.75" customHeight="1">
      <c r="A25" s="29"/>
      <c r="B25" s="12" t="s">
        <v>182</v>
      </c>
      <c r="C25" s="203"/>
      <c r="D25" s="401">
        <f>'A1'!D25</f>
        <v>17563.006645739995</v>
      </c>
      <c r="E25" s="401">
        <f>'A1'!E25</f>
        <v>1177.0025386299999</v>
      </c>
      <c r="F25" s="401">
        <f>'A1'!F25</f>
        <v>10.110660209999999</v>
      </c>
      <c r="G25" s="401">
        <f>'A1'!G25</f>
        <v>0</v>
      </c>
      <c r="H25" s="401">
        <f>'A1'!H25</f>
        <v>0</v>
      </c>
      <c r="I25" s="401">
        <f>'A1'!I25</f>
        <v>0</v>
      </c>
      <c r="J25" s="401">
        <f>'A1'!J25</f>
        <v>0</v>
      </c>
      <c r="K25" s="401">
        <f>'A1'!K25</f>
        <v>0</v>
      </c>
      <c r="L25" s="401">
        <f>'A1'!L25</f>
        <v>0</v>
      </c>
      <c r="M25" s="401">
        <f>'A1'!M25</f>
        <v>18750.119844579996</v>
      </c>
      <c r="N25" s="26"/>
    </row>
    <row r="26" spans="1:16" s="14" customFormat="1" ht="18.75" customHeight="1">
      <c r="A26" s="30"/>
      <c r="B26" s="31" t="s">
        <v>178</v>
      </c>
      <c r="C26" s="203"/>
      <c r="D26" s="401">
        <f>'A1'!D26</f>
        <v>1686.1379655699998</v>
      </c>
      <c r="E26" s="401">
        <f>'A1'!E26</f>
        <v>128.75704288999998</v>
      </c>
      <c r="F26" s="401">
        <f>'A1'!F26</f>
        <v>0</v>
      </c>
      <c r="G26" s="401">
        <f>'A1'!G26</f>
        <v>0</v>
      </c>
      <c r="H26" s="401">
        <f>'A1'!H26</f>
        <v>0</v>
      </c>
      <c r="I26" s="401">
        <f>'A1'!I26</f>
        <v>0</v>
      </c>
      <c r="J26" s="401">
        <f>'A1'!J26</f>
        <v>0</v>
      </c>
      <c r="K26" s="401">
        <f>'A1'!K26</f>
        <v>0</v>
      </c>
      <c r="L26" s="401">
        <f>'A1'!L26</f>
        <v>0</v>
      </c>
      <c r="M26" s="401">
        <f>'A1'!M26</f>
        <v>1814.8950084599996</v>
      </c>
      <c r="N26" s="26"/>
    </row>
    <row r="27" spans="1:16" s="14" customFormat="1" ht="18.75" customHeight="1">
      <c r="A27" s="30"/>
      <c r="B27" s="31" t="s">
        <v>179</v>
      </c>
      <c r="C27" s="203"/>
      <c r="D27" s="401">
        <f>'A1'!D27</f>
        <v>15876.868680169997</v>
      </c>
      <c r="E27" s="401">
        <f>'A1'!E27</f>
        <v>1048.24549574</v>
      </c>
      <c r="F27" s="401">
        <f>'A1'!F27</f>
        <v>10.110660209999999</v>
      </c>
      <c r="G27" s="401">
        <f>'A1'!G27</f>
        <v>0</v>
      </c>
      <c r="H27" s="401">
        <f>'A1'!H27</f>
        <v>0</v>
      </c>
      <c r="I27" s="401">
        <f>'A1'!I27</f>
        <v>0</v>
      </c>
      <c r="J27" s="401">
        <f>'A1'!J27</f>
        <v>0</v>
      </c>
      <c r="K27" s="401">
        <f>'A1'!K27</f>
        <v>0</v>
      </c>
      <c r="L27" s="401">
        <f>'A1'!L27</f>
        <v>0</v>
      </c>
      <c r="M27" s="401">
        <f>'A1'!M27</f>
        <v>16935.224836119996</v>
      </c>
      <c r="N27" s="26"/>
    </row>
    <row r="28" spans="1:16" s="14" customFormat="1" ht="18.75" customHeight="1">
      <c r="A28" s="29"/>
      <c r="B28" s="12" t="s">
        <v>180</v>
      </c>
      <c r="C28" s="203"/>
      <c r="D28" s="401">
        <f>'A1'!D28</f>
        <v>27987.325816570006</v>
      </c>
      <c r="E28" s="401">
        <f>'A1'!E28</f>
        <v>94.176264750000001</v>
      </c>
      <c r="F28" s="401">
        <f>'A1'!F28</f>
        <v>22.32681865</v>
      </c>
      <c r="G28" s="401">
        <f>'A1'!G28</f>
        <v>0</v>
      </c>
      <c r="H28" s="401">
        <f>'A1'!H28</f>
        <v>0</v>
      </c>
      <c r="I28" s="401">
        <f>'A1'!I28</f>
        <v>0</v>
      </c>
      <c r="J28" s="401">
        <f>'A1'!J28</f>
        <v>0</v>
      </c>
      <c r="K28" s="401">
        <f>'A1'!K28</f>
        <v>0</v>
      </c>
      <c r="L28" s="401">
        <f>'A1'!L28</f>
        <v>2.9726999999999998E-4</v>
      </c>
      <c r="M28" s="401">
        <f>'A1'!M28</f>
        <v>28103.829197240004</v>
      </c>
      <c r="N28" s="26"/>
    </row>
    <row r="29" spans="1:16" s="14" customFormat="1" ht="18.75" customHeight="1">
      <c r="A29" s="30"/>
      <c r="B29" s="31" t="s">
        <v>178</v>
      </c>
      <c r="C29" s="203"/>
      <c r="D29" s="401">
        <f>'A1'!D29</f>
        <v>25943.977715820005</v>
      </c>
      <c r="E29" s="401">
        <f>'A1'!E29</f>
        <v>53.847922179999998</v>
      </c>
      <c r="F29" s="401">
        <f>'A1'!F29</f>
        <v>22.32681865</v>
      </c>
      <c r="G29" s="401">
        <f>'A1'!G29</f>
        <v>0</v>
      </c>
      <c r="H29" s="401">
        <f>'A1'!H29</f>
        <v>0</v>
      </c>
      <c r="I29" s="401">
        <f>'A1'!I29</f>
        <v>0</v>
      </c>
      <c r="J29" s="401">
        <f>'A1'!J29</f>
        <v>0</v>
      </c>
      <c r="K29" s="401">
        <f>'A1'!K29</f>
        <v>0</v>
      </c>
      <c r="L29" s="401">
        <f>'A1'!L29</f>
        <v>0</v>
      </c>
      <c r="M29" s="401">
        <f>'A1'!M29</f>
        <v>26020.152456650005</v>
      </c>
      <c r="N29" s="26"/>
    </row>
    <row r="30" spans="1:16" s="14" customFormat="1" ht="18.75" customHeight="1">
      <c r="A30" s="30"/>
      <c r="B30" s="31" t="s">
        <v>179</v>
      </c>
      <c r="C30" s="203"/>
      <c r="D30" s="401">
        <f>'A1'!D30</f>
        <v>2043.3481007500004</v>
      </c>
      <c r="E30" s="401">
        <f>'A1'!E30</f>
        <v>40.328342570000004</v>
      </c>
      <c r="F30" s="401">
        <f>'A1'!F30</f>
        <v>0</v>
      </c>
      <c r="G30" s="401">
        <f>'A1'!G30</f>
        <v>0</v>
      </c>
      <c r="H30" s="401">
        <f>'A1'!H30</f>
        <v>0</v>
      </c>
      <c r="I30" s="401">
        <f>'A1'!I30</f>
        <v>0</v>
      </c>
      <c r="J30" s="401">
        <f>'A1'!J30</f>
        <v>0</v>
      </c>
      <c r="K30" s="401">
        <f>'A1'!K30</f>
        <v>0</v>
      </c>
      <c r="L30" s="401">
        <f>'A1'!L30</f>
        <v>2.9726999999999998E-4</v>
      </c>
      <c r="M30" s="401">
        <f>'A1'!M30</f>
        <v>2083.6767405900005</v>
      </c>
      <c r="N30" s="26"/>
    </row>
    <row r="31" spans="1:16" s="14" customFormat="1" ht="18.75" customHeight="1">
      <c r="A31" s="29"/>
      <c r="B31" s="12" t="s">
        <v>181</v>
      </c>
      <c r="C31" s="203"/>
      <c r="D31" s="401">
        <f>'A1'!D31</f>
        <v>3382.3003709100003</v>
      </c>
      <c r="E31" s="401">
        <f>'A1'!E31</f>
        <v>1162.06667186</v>
      </c>
      <c r="F31" s="401">
        <f>'A1'!F31</f>
        <v>5.5079999999999994E-4</v>
      </c>
      <c r="G31" s="401">
        <f>'A1'!G31</f>
        <v>0.98571693999999999</v>
      </c>
      <c r="H31" s="401">
        <f>'A1'!H31</f>
        <v>0</v>
      </c>
      <c r="I31" s="401">
        <f>'A1'!I31</f>
        <v>0</v>
      </c>
      <c r="J31" s="401">
        <f>'A1'!J31</f>
        <v>0</v>
      </c>
      <c r="K31" s="401">
        <f>'A1'!K31</f>
        <v>5.9982934199999995</v>
      </c>
      <c r="L31" s="401">
        <f>'A1'!L31</f>
        <v>1.3935536500000001</v>
      </c>
      <c r="M31" s="401">
        <f>'A1'!M31</f>
        <v>4552.7451575800005</v>
      </c>
      <c r="N31" s="26"/>
    </row>
    <row r="32" spans="1:16" s="14" customFormat="1" ht="18.75" customHeight="1">
      <c r="A32" s="30"/>
      <c r="B32" s="31" t="s">
        <v>178</v>
      </c>
      <c r="C32" s="203"/>
      <c r="D32" s="401">
        <f>'A1'!D32</f>
        <v>1982.8884258399999</v>
      </c>
      <c r="E32" s="401">
        <f>'A1'!E32</f>
        <v>1115.0506005899999</v>
      </c>
      <c r="F32" s="401">
        <f>'A1'!F32</f>
        <v>5.5079999999999994E-4</v>
      </c>
      <c r="G32" s="401">
        <f>'A1'!G32</f>
        <v>0.98571693999999999</v>
      </c>
      <c r="H32" s="401">
        <f>'A1'!H32</f>
        <v>0</v>
      </c>
      <c r="I32" s="401">
        <f>'A1'!I32</f>
        <v>0</v>
      </c>
      <c r="J32" s="401">
        <f>'A1'!J32</f>
        <v>0</v>
      </c>
      <c r="K32" s="401">
        <f>'A1'!K32</f>
        <v>5.9982934199999995</v>
      </c>
      <c r="L32" s="401">
        <f>'A1'!L32</f>
        <v>1.3935536500000001</v>
      </c>
      <c r="M32" s="401">
        <f>'A1'!M32</f>
        <v>3106.3171412400002</v>
      </c>
      <c r="N32" s="26"/>
    </row>
    <row r="33" spans="1:24" s="14" customFormat="1" ht="18.75" customHeight="1">
      <c r="A33" s="30"/>
      <c r="B33" s="31" t="s">
        <v>179</v>
      </c>
      <c r="C33" s="203"/>
      <c r="D33" s="401">
        <f>'A1'!D33</f>
        <v>1399.4119450700002</v>
      </c>
      <c r="E33" s="401">
        <f>'A1'!E33</f>
        <v>47.016071269999998</v>
      </c>
      <c r="F33" s="401">
        <f>'A1'!F33</f>
        <v>0</v>
      </c>
      <c r="G33" s="401">
        <f>'A1'!G33</f>
        <v>0</v>
      </c>
      <c r="H33" s="401">
        <f>'A1'!H33</f>
        <v>0</v>
      </c>
      <c r="I33" s="401">
        <f>'A1'!I33</f>
        <v>0</v>
      </c>
      <c r="J33" s="401">
        <f>'A1'!J33</f>
        <v>0</v>
      </c>
      <c r="K33" s="401">
        <f>'A1'!K33</f>
        <v>0</v>
      </c>
      <c r="L33" s="401">
        <f>'A1'!L33</f>
        <v>0</v>
      </c>
      <c r="M33" s="401">
        <f>'A1'!M33</f>
        <v>1446.4280163400003</v>
      </c>
      <c r="N33" s="26"/>
    </row>
    <row r="34" spans="1:24" s="14" customFormat="1" ht="18.75" customHeight="1">
      <c r="A34" s="29"/>
      <c r="B34" s="12" t="s">
        <v>177</v>
      </c>
      <c r="C34" s="121"/>
      <c r="D34" s="401">
        <f>'A1'!D34</f>
        <v>48932.632833220006</v>
      </c>
      <c r="E34" s="401">
        <f>'A1'!E34</f>
        <v>2433.2454752399999</v>
      </c>
      <c r="F34" s="401">
        <f>'A1'!F34</f>
        <v>32.438029659999998</v>
      </c>
      <c r="G34" s="401">
        <f>'A1'!G34</f>
        <v>0.98571693999999999</v>
      </c>
      <c r="H34" s="401">
        <f>'A1'!H34</f>
        <v>0</v>
      </c>
      <c r="I34" s="401">
        <f>'A1'!I34</f>
        <v>0</v>
      </c>
      <c r="J34" s="401">
        <f>'A1'!J34</f>
        <v>0</v>
      </c>
      <c r="K34" s="401">
        <f>'A1'!K34</f>
        <v>5.9982934199999995</v>
      </c>
      <c r="L34" s="401">
        <f>'A1'!L34</f>
        <v>1.39385092</v>
      </c>
      <c r="M34" s="401">
        <f>'A1'!M34</f>
        <v>51406.694199400008</v>
      </c>
      <c r="N34" s="26"/>
    </row>
    <row r="35" spans="1:24" s="14" customFormat="1" ht="18.75" customHeight="1">
      <c r="A35" s="32"/>
      <c r="B35" s="33" t="s">
        <v>183</v>
      </c>
      <c r="C35" s="204"/>
      <c r="D35" s="401">
        <f>'A1'!D35</f>
        <v>0</v>
      </c>
      <c r="E35" s="401">
        <f>'A1'!E35</f>
        <v>0</v>
      </c>
      <c r="F35" s="401">
        <f>'A1'!F35</f>
        <v>0</v>
      </c>
      <c r="G35" s="401">
        <f>'A1'!G35</f>
        <v>0</v>
      </c>
      <c r="H35" s="401">
        <f>'A1'!H35</f>
        <v>0</v>
      </c>
      <c r="I35" s="401">
        <f>'A1'!I35</f>
        <v>0</v>
      </c>
      <c r="J35" s="401">
        <f>'A1'!J35</f>
        <v>0</v>
      </c>
      <c r="K35" s="401">
        <f>'A1'!K35</f>
        <v>0</v>
      </c>
      <c r="L35" s="401">
        <f>'A1'!L35</f>
        <v>0</v>
      </c>
      <c r="M35" s="401">
        <f>'A1'!M35</f>
        <v>0</v>
      </c>
      <c r="N35" s="26"/>
    </row>
    <row r="36" spans="1:24" s="14" customFormat="1" ht="18.75" customHeight="1">
      <c r="A36" s="29"/>
      <c r="B36" s="12" t="s">
        <v>184</v>
      </c>
      <c r="C36" s="204"/>
      <c r="D36" s="401">
        <f>'A1'!D36</f>
        <v>6732.2922318099972</v>
      </c>
      <c r="E36" s="401">
        <f>'A1'!E36</f>
        <v>591.15991282000005</v>
      </c>
      <c r="F36" s="401">
        <f>'A1'!F36</f>
        <v>0.34653397000000002</v>
      </c>
      <c r="G36" s="401">
        <f>'A1'!G36</f>
        <v>0</v>
      </c>
      <c r="H36" s="401">
        <f>'A1'!H36</f>
        <v>0</v>
      </c>
      <c r="I36" s="401">
        <f>'A1'!I36</f>
        <v>0</v>
      </c>
      <c r="J36" s="401">
        <f>'A1'!J36</f>
        <v>0</v>
      </c>
      <c r="K36" s="401">
        <f>'A1'!K36</f>
        <v>0</v>
      </c>
      <c r="L36" s="401">
        <f>'A1'!L36</f>
        <v>2.9726999999999998E-4</v>
      </c>
      <c r="M36" s="401">
        <f>'A1'!M36</f>
        <v>7323.7989758699969</v>
      </c>
      <c r="N36" s="26"/>
    </row>
    <row r="37" spans="1:24" s="14" customFormat="1" ht="18.75" customHeight="1">
      <c r="A37" s="29"/>
      <c r="B37" s="12" t="s">
        <v>185</v>
      </c>
      <c r="C37" s="204"/>
      <c r="D37" s="401">
        <f>'A1'!D37</f>
        <v>40584.495620840025</v>
      </c>
      <c r="E37" s="401">
        <f>'A1'!E37</f>
        <v>1836.6247755500003</v>
      </c>
      <c r="F37" s="401">
        <f>'A1'!F37</f>
        <v>32.091495689999995</v>
      </c>
      <c r="G37" s="401">
        <f>'A1'!G37</f>
        <v>0.98571693999999999</v>
      </c>
      <c r="H37" s="401">
        <f>'A1'!H37</f>
        <v>0</v>
      </c>
      <c r="I37" s="401">
        <f>'A1'!I37</f>
        <v>0</v>
      </c>
      <c r="J37" s="401">
        <f>'A1'!J37</f>
        <v>0</v>
      </c>
      <c r="K37" s="401">
        <f>'A1'!K37</f>
        <v>5.9982934199999995</v>
      </c>
      <c r="L37" s="401">
        <f>'A1'!L37</f>
        <v>1.3935536500000001</v>
      </c>
      <c r="M37" s="401">
        <f>'A1'!M37</f>
        <v>42461.589456090027</v>
      </c>
      <c r="N37" s="26"/>
    </row>
    <row r="38" spans="1:24" s="14" customFormat="1" ht="18.75" customHeight="1">
      <c r="A38" s="29"/>
      <c r="B38" s="12" t="s">
        <v>186</v>
      </c>
      <c r="C38" s="204"/>
      <c r="D38" s="401">
        <f>'A1'!D38</f>
        <v>1615.8449805599994</v>
      </c>
      <c r="E38" s="401">
        <f>'A1'!E38</f>
        <v>5.4607868599999998</v>
      </c>
      <c r="F38" s="401">
        <f>'A1'!F38</f>
        <v>0</v>
      </c>
      <c r="G38" s="401">
        <f>'A1'!G38</f>
        <v>0</v>
      </c>
      <c r="H38" s="401">
        <f>'A1'!H38</f>
        <v>0</v>
      </c>
      <c r="I38" s="401">
        <f>'A1'!I38</f>
        <v>0</v>
      </c>
      <c r="J38" s="401">
        <f>'A1'!J38</f>
        <v>0</v>
      </c>
      <c r="K38" s="401">
        <f>'A1'!K38</f>
        <v>0</v>
      </c>
      <c r="L38" s="401">
        <f>'A1'!L38</f>
        <v>0</v>
      </c>
      <c r="M38" s="401">
        <f>'A1'!M38</f>
        <v>1621.3057674199995</v>
      </c>
      <c r="N38" s="26"/>
      <c r="Q38" s="26"/>
      <c r="R38" s="26"/>
      <c r="S38" s="26"/>
      <c r="T38" s="26"/>
      <c r="U38" s="26"/>
      <c r="V38" s="26"/>
      <c r="W38" s="26"/>
      <c r="X38" s="26"/>
    </row>
    <row r="39" spans="1:24" s="14" customFormat="1" ht="18.75" customHeight="1">
      <c r="A39" s="29"/>
      <c r="B39" s="12"/>
      <c r="C39" s="12"/>
      <c r="D39" s="401">
        <f>'A1'!D39</f>
        <v>0</v>
      </c>
      <c r="E39" s="401">
        <f>'A1'!E39</f>
        <v>0</v>
      </c>
      <c r="F39" s="401">
        <f>'A1'!F39</f>
        <v>0</v>
      </c>
      <c r="G39" s="401">
        <f>'A1'!G39</f>
        <v>0</v>
      </c>
      <c r="H39" s="401">
        <f>'A1'!H39</f>
        <v>0</v>
      </c>
      <c r="I39" s="401">
        <f>'A1'!I39</f>
        <v>0</v>
      </c>
      <c r="J39" s="401">
        <f>'A1'!J39</f>
        <v>0</v>
      </c>
      <c r="K39" s="401">
        <f>'A1'!K39</f>
        <v>0</v>
      </c>
      <c r="L39" s="401">
        <f>'A1'!L39</f>
        <v>0</v>
      </c>
      <c r="M39" s="401">
        <f>'A1'!M39</f>
        <v>0</v>
      </c>
      <c r="N39" s="26"/>
    </row>
    <row r="40" spans="1:24" s="14" customFormat="1" ht="18.75" customHeight="1">
      <c r="A40" s="27"/>
      <c r="B40" s="28" t="s">
        <v>215</v>
      </c>
      <c r="C40" s="48"/>
      <c r="D40" s="401">
        <f>'A1'!D40</f>
        <v>0</v>
      </c>
      <c r="E40" s="401">
        <f>'A1'!E40</f>
        <v>0</v>
      </c>
      <c r="F40" s="401">
        <f>'A1'!F40</f>
        <v>0</v>
      </c>
      <c r="G40" s="401">
        <f>'A1'!G40</f>
        <v>0</v>
      </c>
      <c r="H40" s="401">
        <f>'A1'!H40</f>
        <v>0</v>
      </c>
      <c r="I40" s="401">
        <f>'A1'!I40</f>
        <v>0</v>
      </c>
      <c r="J40" s="401">
        <f>'A1'!J40</f>
        <v>0</v>
      </c>
      <c r="K40" s="401">
        <f>'A1'!K40</f>
        <v>0</v>
      </c>
      <c r="L40" s="401">
        <f>'A1'!L40</f>
        <v>0</v>
      </c>
      <c r="M40" s="401">
        <f>'A1'!M40</f>
        <v>0</v>
      </c>
      <c r="N40" s="26"/>
    </row>
    <row r="41" spans="1:24" s="14" customFormat="1" ht="18.75" customHeight="1">
      <c r="A41" s="29"/>
      <c r="B41" s="12" t="s">
        <v>182</v>
      </c>
      <c r="C41" s="205"/>
      <c r="D41" s="401">
        <f>'A1'!D41</f>
        <v>239271.32297267037</v>
      </c>
      <c r="E41" s="401">
        <f>'A1'!E41</f>
        <v>5582.2600012399971</v>
      </c>
      <c r="F41" s="401">
        <f>'A1'!F41</f>
        <v>0</v>
      </c>
      <c r="G41" s="401">
        <f>'A1'!G41</f>
        <v>0</v>
      </c>
      <c r="H41" s="401">
        <f>'A1'!H41</f>
        <v>0</v>
      </c>
      <c r="I41" s="401">
        <f>'A1'!I41</f>
        <v>0</v>
      </c>
      <c r="J41" s="401">
        <f>'A1'!J41</f>
        <v>0</v>
      </c>
      <c r="K41" s="401">
        <f>'A1'!K41</f>
        <v>0</v>
      </c>
      <c r="L41" s="401">
        <f>'A1'!L41</f>
        <v>0</v>
      </c>
      <c r="M41" s="401">
        <f>'A1'!M41</f>
        <v>244853.58297391038</v>
      </c>
      <c r="N41" s="26"/>
    </row>
    <row r="42" spans="1:24" s="14" customFormat="1" ht="18.75" customHeight="1">
      <c r="A42" s="30"/>
      <c r="B42" s="31" t="s">
        <v>178</v>
      </c>
      <c r="C42" s="205"/>
      <c r="D42" s="401">
        <f>'A1'!D42</f>
        <v>168879.80945866037</v>
      </c>
      <c r="E42" s="401">
        <f>'A1'!E42</f>
        <v>4950.7439497499972</v>
      </c>
      <c r="F42" s="401">
        <f>'A1'!F42</f>
        <v>0</v>
      </c>
      <c r="G42" s="401">
        <f>'A1'!G42</f>
        <v>0</v>
      </c>
      <c r="H42" s="401">
        <f>'A1'!H42</f>
        <v>0</v>
      </c>
      <c r="I42" s="401">
        <f>'A1'!I42</f>
        <v>0</v>
      </c>
      <c r="J42" s="401">
        <f>'A1'!J42</f>
        <v>0</v>
      </c>
      <c r="K42" s="401">
        <f>'A1'!K42</f>
        <v>0</v>
      </c>
      <c r="L42" s="401">
        <f>'A1'!L42</f>
        <v>0</v>
      </c>
      <c r="M42" s="401">
        <f>'A1'!M42</f>
        <v>173830.55340841037</v>
      </c>
      <c r="N42" s="26"/>
    </row>
    <row r="43" spans="1:24" s="14" customFormat="1" ht="18.75" customHeight="1">
      <c r="A43" s="30"/>
      <c r="B43" s="31" t="s">
        <v>179</v>
      </c>
      <c r="C43" s="205"/>
      <c r="D43" s="401">
        <f>'A1'!D43</f>
        <v>70391.513514009988</v>
      </c>
      <c r="E43" s="401">
        <f>'A1'!E43</f>
        <v>631.51605149000022</v>
      </c>
      <c r="F43" s="401">
        <f>'A1'!F43</f>
        <v>0</v>
      </c>
      <c r="G43" s="401">
        <f>'A1'!G43</f>
        <v>0</v>
      </c>
      <c r="H43" s="401">
        <f>'A1'!H43</f>
        <v>0</v>
      </c>
      <c r="I43" s="401">
        <f>'A1'!I43</f>
        <v>0</v>
      </c>
      <c r="J43" s="401">
        <f>'A1'!J43</f>
        <v>0</v>
      </c>
      <c r="K43" s="401">
        <f>'A1'!K43</f>
        <v>0</v>
      </c>
      <c r="L43" s="401">
        <f>'A1'!L43</f>
        <v>0</v>
      </c>
      <c r="M43" s="401">
        <f>'A1'!M43</f>
        <v>71023.029565499994</v>
      </c>
      <c r="N43" s="26"/>
    </row>
    <row r="44" spans="1:24" s="14" customFormat="1" ht="18.75" customHeight="1">
      <c r="A44" s="29"/>
      <c r="B44" s="12" t="s">
        <v>180</v>
      </c>
      <c r="C44" s="205"/>
      <c r="D44" s="401">
        <f>'A1'!D44</f>
        <v>58426.485392759962</v>
      </c>
      <c r="E44" s="401">
        <f>'A1'!E44</f>
        <v>3613.005963500003</v>
      </c>
      <c r="F44" s="401">
        <f>'A1'!F44</f>
        <v>0</v>
      </c>
      <c r="G44" s="401">
        <f>'A1'!G44</f>
        <v>0</v>
      </c>
      <c r="H44" s="401">
        <f>'A1'!H44</f>
        <v>0</v>
      </c>
      <c r="I44" s="401">
        <f>'A1'!I44</f>
        <v>0</v>
      </c>
      <c r="J44" s="401">
        <f>'A1'!J44</f>
        <v>0</v>
      </c>
      <c r="K44" s="401">
        <f>'A1'!K44</f>
        <v>0</v>
      </c>
      <c r="L44" s="401">
        <f>'A1'!L44</f>
        <v>2.00189847</v>
      </c>
      <c r="M44" s="401">
        <f>'A1'!M44</f>
        <v>62041.493254729961</v>
      </c>
      <c r="N44" s="26"/>
    </row>
    <row r="45" spans="1:24" s="14" customFormat="1" ht="18.75" customHeight="1">
      <c r="A45" s="30"/>
      <c r="B45" s="31" t="s">
        <v>178</v>
      </c>
      <c r="C45" s="205"/>
      <c r="D45" s="401">
        <f>'A1'!D45</f>
        <v>44935.499183039967</v>
      </c>
      <c r="E45" s="401">
        <f>'A1'!E45</f>
        <v>3396.4545357100028</v>
      </c>
      <c r="F45" s="401">
        <f>'A1'!F45</f>
        <v>0</v>
      </c>
      <c r="G45" s="401">
        <f>'A1'!G45</f>
        <v>0</v>
      </c>
      <c r="H45" s="401">
        <f>'A1'!H45</f>
        <v>0</v>
      </c>
      <c r="I45" s="401">
        <f>'A1'!I45</f>
        <v>0</v>
      </c>
      <c r="J45" s="401">
        <f>'A1'!J45</f>
        <v>0</v>
      </c>
      <c r="K45" s="401">
        <f>'A1'!K45</f>
        <v>0</v>
      </c>
      <c r="L45" s="401">
        <f>'A1'!L45</f>
        <v>0</v>
      </c>
      <c r="M45" s="401">
        <f>'A1'!M45</f>
        <v>48331.953718749966</v>
      </c>
      <c r="N45" s="26"/>
    </row>
    <row r="46" spans="1:24" s="14" customFormat="1" ht="18.75" customHeight="1">
      <c r="A46" s="30"/>
      <c r="B46" s="31" t="s">
        <v>179</v>
      </c>
      <c r="C46" s="205"/>
      <c r="D46" s="401">
        <f>'A1'!D46</f>
        <v>13490.986209719997</v>
      </c>
      <c r="E46" s="401">
        <f>'A1'!E46</f>
        <v>216.55142778999999</v>
      </c>
      <c r="F46" s="401">
        <f>'A1'!F46</f>
        <v>0</v>
      </c>
      <c r="G46" s="401">
        <f>'A1'!G46</f>
        <v>0</v>
      </c>
      <c r="H46" s="401">
        <f>'A1'!H46</f>
        <v>0</v>
      </c>
      <c r="I46" s="401">
        <f>'A1'!I46</f>
        <v>0</v>
      </c>
      <c r="J46" s="401">
        <f>'A1'!J46</f>
        <v>0</v>
      </c>
      <c r="K46" s="401">
        <f>'A1'!K46</f>
        <v>0</v>
      </c>
      <c r="L46" s="401">
        <f>'A1'!L46</f>
        <v>2.00189847</v>
      </c>
      <c r="M46" s="401">
        <f>'A1'!M46</f>
        <v>13709.539535979997</v>
      </c>
      <c r="N46" s="26"/>
    </row>
    <row r="47" spans="1:24" s="14" customFormat="1" ht="18.75" customHeight="1">
      <c r="A47" s="29"/>
      <c r="B47" s="12" t="s">
        <v>181</v>
      </c>
      <c r="C47" s="205"/>
      <c r="D47" s="401">
        <f>'A1'!D47</f>
        <v>24394.283591650012</v>
      </c>
      <c r="E47" s="401">
        <f>'A1'!E47</f>
        <v>537.11841029000016</v>
      </c>
      <c r="F47" s="401">
        <f>'A1'!F47</f>
        <v>0</v>
      </c>
      <c r="G47" s="401">
        <f>'A1'!G47</f>
        <v>0</v>
      </c>
      <c r="H47" s="401">
        <f>'A1'!H47</f>
        <v>0</v>
      </c>
      <c r="I47" s="401">
        <f>'A1'!I47</f>
        <v>0</v>
      </c>
      <c r="J47" s="401">
        <f>'A1'!J47</f>
        <v>0</v>
      </c>
      <c r="K47" s="401">
        <f>'A1'!K47</f>
        <v>0</v>
      </c>
      <c r="L47" s="401">
        <f>'A1'!L47</f>
        <v>0</v>
      </c>
      <c r="M47" s="401">
        <f>'A1'!M47</f>
        <v>24931.402001940012</v>
      </c>
      <c r="N47" s="26"/>
    </row>
    <row r="48" spans="1:24" s="14" customFormat="1" ht="18.75" customHeight="1">
      <c r="A48" s="30"/>
      <c r="B48" s="31" t="s">
        <v>178</v>
      </c>
      <c r="C48" s="205"/>
      <c r="D48" s="401">
        <f>'A1'!D48</f>
        <v>601.84709212000007</v>
      </c>
      <c r="E48" s="401">
        <f>'A1'!E48</f>
        <v>10.85294332</v>
      </c>
      <c r="F48" s="401">
        <f>'A1'!F48</f>
        <v>0</v>
      </c>
      <c r="G48" s="401">
        <f>'A1'!G48</f>
        <v>0</v>
      </c>
      <c r="H48" s="401">
        <f>'A1'!H48</f>
        <v>0</v>
      </c>
      <c r="I48" s="401">
        <f>'A1'!I48</f>
        <v>0</v>
      </c>
      <c r="J48" s="401">
        <f>'A1'!J48</f>
        <v>0</v>
      </c>
      <c r="K48" s="401">
        <f>'A1'!K48</f>
        <v>0</v>
      </c>
      <c r="L48" s="401">
        <f>'A1'!L48</f>
        <v>0</v>
      </c>
      <c r="M48" s="401">
        <f>'A1'!M48</f>
        <v>612.70003544000008</v>
      </c>
      <c r="N48" s="26"/>
    </row>
    <row r="49" spans="1:28" s="14" customFormat="1" ht="18.75" customHeight="1">
      <c r="A49" s="30"/>
      <c r="B49" s="31" t="s">
        <v>179</v>
      </c>
      <c r="C49" s="205"/>
      <c r="D49" s="401">
        <f>'A1'!D49</f>
        <v>23792.436499530013</v>
      </c>
      <c r="E49" s="401">
        <f>'A1'!E49</f>
        <v>526.26546697000015</v>
      </c>
      <c r="F49" s="401">
        <f>'A1'!F49</f>
        <v>0</v>
      </c>
      <c r="G49" s="401">
        <f>'A1'!G49</f>
        <v>0</v>
      </c>
      <c r="H49" s="401">
        <f>'A1'!H49</f>
        <v>0</v>
      </c>
      <c r="I49" s="401">
        <f>'A1'!I49</f>
        <v>0</v>
      </c>
      <c r="J49" s="401">
        <f>'A1'!J49</f>
        <v>0</v>
      </c>
      <c r="K49" s="401">
        <f>'A1'!K49</f>
        <v>0</v>
      </c>
      <c r="L49" s="401">
        <f>'A1'!L49</f>
        <v>0</v>
      </c>
      <c r="M49" s="401">
        <f>'A1'!M49</f>
        <v>24318.701966500012</v>
      </c>
      <c r="N49" s="26"/>
    </row>
    <row r="50" spans="1:28" s="14" customFormat="1" ht="18.75" customHeight="1">
      <c r="A50" s="29"/>
      <c r="B50" s="12" t="s">
        <v>177</v>
      </c>
      <c r="C50" s="49"/>
      <c r="D50" s="401">
        <f>'A1'!D50</f>
        <v>322092.09195708035</v>
      </c>
      <c r="E50" s="401">
        <f>'A1'!E50</f>
        <v>9732.3843750300002</v>
      </c>
      <c r="F50" s="401">
        <f>'A1'!F50</f>
        <v>0</v>
      </c>
      <c r="G50" s="401">
        <f>'A1'!G50</f>
        <v>0</v>
      </c>
      <c r="H50" s="401">
        <f>'A1'!H50</f>
        <v>0</v>
      </c>
      <c r="I50" s="401">
        <f>'A1'!I50</f>
        <v>0</v>
      </c>
      <c r="J50" s="401">
        <f>'A1'!J50</f>
        <v>0</v>
      </c>
      <c r="K50" s="401">
        <f>'A1'!K50</f>
        <v>0</v>
      </c>
      <c r="L50" s="401">
        <f>'A1'!L50</f>
        <v>2.00189847</v>
      </c>
      <c r="M50" s="401">
        <f>'A1'!M50</f>
        <v>331826.47823058034</v>
      </c>
      <c r="N50" s="26"/>
    </row>
    <row r="51" spans="1:28" s="14" customFormat="1" ht="18.75" customHeight="1">
      <c r="A51" s="32"/>
      <c r="B51" s="33" t="s">
        <v>258</v>
      </c>
      <c r="C51" s="204"/>
      <c r="D51" s="401">
        <f>'A1'!D51</f>
        <v>0</v>
      </c>
      <c r="E51" s="401">
        <f>'A1'!E51</f>
        <v>0</v>
      </c>
      <c r="F51" s="401">
        <f>'A1'!F51</f>
        <v>0</v>
      </c>
      <c r="G51" s="401">
        <f>'A1'!G51</f>
        <v>0</v>
      </c>
      <c r="H51" s="401">
        <f>'A1'!H51</f>
        <v>0</v>
      </c>
      <c r="I51" s="401">
        <f>'A1'!I51</f>
        <v>0</v>
      </c>
      <c r="J51" s="401">
        <f>'A1'!J51</f>
        <v>0</v>
      </c>
      <c r="K51" s="401">
        <f>'A1'!K51</f>
        <v>0</v>
      </c>
      <c r="L51" s="401">
        <f>'A1'!L51</f>
        <v>0</v>
      </c>
      <c r="M51" s="401">
        <f>'A1'!M51</f>
        <v>0</v>
      </c>
      <c r="N51" s="26"/>
      <c r="O51" s="26"/>
      <c r="P51" s="26"/>
    </row>
    <row r="52" spans="1:28" s="14" customFormat="1" ht="18.75" customHeight="1">
      <c r="A52" s="29"/>
      <c r="B52" s="12" t="s">
        <v>216</v>
      </c>
      <c r="C52" s="204"/>
      <c r="D52" s="401">
        <f>'A1'!D52</f>
        <v>317275.8669360113</v>
      </c>
      <c r="E52" s="401">
        <f>'A1'!E52</f>
        <v>9314.4640870399962</v>
      </c>
      <c r="F52" s="401">
        <f>'A1'!F52</f>
        <v>0</v>
      </c>
      <c r="G52" s="401">
        <f>'A1'!G52</f>
        <v>0</v>
      </c>
      <c r="H52" s="401">
        <f>'A1'!H52</f>
        <v>0</v>
      </c>
      <c r="I52" s="401">
        <f>'A1'!I52</f>
        <v>0</v>
      </c>
      <c r="J52" s="401">
        <f>'A1'!J52</f>
        <v>0</v>
      </c>
      <c r="K52" s="401">
        <f>'A1'!K52</f>
        <v>0</v>
      </c>
      <c r="L52" s="401">
        <f>'A1'!L52</f>
        <v>0.99960557999999999</v>
      </c>
      <c r="M52" s="401">
        <f>'A1'!M52</f>
        <v>326591.33062863129</v>
      </c>
      <c r="N52" s="26"/>
    </row>
    <row r="53" spans="1:28" s="14" customFormat="1" ht="18.75" customHeight="1">
      <c r="A53" s="29"/>
      <c r="B53" s="12" t="s">
        <v>185</v>
      </c>
      <c r="C53" s="204"/>
      <c r="D53" s="401">
        <f>'A1'!D53</f>
        <v>4564.3184305200029</v>
      </c>
      <c r="E53" s="401">
        <f>'A1'!E53</f>
        <v>410.38620900000001</v>
      </c>
      <c r="F53" s="401">
        <f>'A1'!F53</f>
        <v>0</v>
      </c>
      <c r="G53" s="401">
        <f>'A1'!G53</f>
        <v>0</v>
      </c>
      <c r="H53" s="401">
        <f>'A1'!H53</f>
        <v>0</v>
      </c>
      <c r="I53" s="401">
        <f>'A1'!I53</f>
        <v>0</v>
      </c>
      <c r="J53" s="401">
        <f>'A1'!J53</f>
        <v>0</v>
      </c>
      <c r="K53" s="401">
        <f>'A1'!K53</f>
        <v>0</v>
      </c>
      <c r="L53" s="401">
        <f>'A1'!L53</f>
        <v>1.0022928900000001</v>
      </c>
      <c r="M53" s="401">
        <f>'A1'!M53</f>
        <v>4975.706932410003</v>
      </c>
      <c r="N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</row>
    <row r="54" spans="1:28" s="14" customFormat="1" ht="18.75" customHeight="1">
      <c r="A54" s="34"/>
      <c r="B54" s="442" t="s">
        <v>186</v>
      </c>
      <c r="C54" s="443"/>
      <c r="D54" s="444">
        <f>'A1'!D54</f>
        <v>251.90659045999999</v>
      </c>
      <c r="E54" s="445">
        <f>'A1'!E54</f>
        <v>7.5340789999999993</v>
      </c>
      <c r="F54" s="445">
        <f>'A1'!F54</f>
        <v>0</v>
      </c>
      <c r="G54" s="445">
        <f>'A1'!G54</f>
        <v>0</v>
      </c>
      <c r="H54" s="445">
        <f>'A1'!H54</f>
        <v>0</v>
      </c>
      <c r="I54" s="445">
        <f>'A1'!I54</f>
        <v>0</v>
      </c>
      <c r="J54" s="445">
        <f>'A1'!J54</f>
        <v>0</v>
      </c>
      <c r="K54" s="445">
        <f>'A1'!K54</f>
        <v>0</v>
      </c>
      <c r="L54" s="445">
        <f>'A1'!L54</f>
        <v>0</v>
      </c>
      <c r="M54" s="445">
        <f>'A1'!M54</f>
        <v>259.44066945999998</v>
      </c>
      <c r="N54" s="26"/>
    </row>
    <row r="55" spans="1:28" s="14" customFormat="1" ht="14.25">
      <c r="A55" s="480" t="s">
        <v>259</v>
      </c>
      <c r="B55" s="481"/>
      <c r="C55" s="481"/>
      <c r="D55" s="481"/>
      <c r="E55" s="481"/>
      <c r="F55" s="481"/>
      <c r="G55" s="481"/>
      <c r="H55" s="481"/>
      <c r="I55" s="481"/>
      <c r="J55" s="481"/>
      <c r="K55" s="481"/>
      <c r="L55" s="481"/>
      <c r="M55" s="481"/>
      <c r="N55" s="26"/>
      <c r="O55" s="44"/>
      <c r="P55" s="44"/>
    </row>
    <row r="56" spans="1:28" s="14" customFormat="1" ht="18" customHeight="1">
      <c r="A56" s="480" t="s">
        <v>255</v>
      </c>
      <c r="B56" s="481"/>
      <c r="C56" s="481"/>
      <c r="D56" s="481"/>
      <c r="E56" s="481"/>
      <c r="F56" s="481"/>
      <c r="G56" s="481"/>
      <c r="H56" s="481"/>
      <c r="I56" s="481"/>
      <c r="J56" s="481"/>
      <c r="K56" s="481"/>
      <c r="L56" s="481"/>
      <c r="M56" s="481"/>
      <c r="N56" s="26"/>
      <c r="O56" s="44"/>
      <c r="P56" s="44"/>
      <c r="V56" s="26"/>
    </row>
    <row r="57" spans="1:28" s="44" customFormat="1" ht="18" customHeight="1">
      <c r="A57" s="480" t="s">
        <v>263</v>
      </c>
      <c r="B57" s="481"/>
      <c r="C57" s="481"/>
      <c r="D57" s="481"/>
      <c r="E57" s="481"/>
      <c r="F57" s="481"/>
      <c r="G57" s="481"/>
      <c r="H57" s="481"/>
      <c r="I57" s="481"/>
      <c r="J57" s="481"/>
      <c r="K57" s="481"/>
      <c r="L57" s="481"/>
      <c r="M57" s="481"/>
      <c r="O57" s="40"/>
      <c r="P57" s="40"/>
      <c r="T57" s="45"/>
    </row>
    <row r="58" spans="1:28" s="44" customFormat="1" ht="18" customHeight="1">
      <c r="A58" s="480" t="s">
        <v>260</v>
      </c>
      <c r="B58" s="481"/>
      <c r="C58" s="481"/>
      <c r="D58" s="481"/>
      <c r="E58" s="481"/>
      <c r="F58" s="481"/>
      <c r="G58" s="481"/>
      <c r="H58" s="481"/>
      <c r="I58" s="481"/>
      <c r="J58" s="481"/>
      <c r="K58" s="481"/>
      <c r="L58" s="481"/>
      <c r="M58" s="481"/>
      <c r="O58" s="42"/>
      <c r="P58" s="42"/>
      <c r="T58" s="45"/>
    </row>
    <row r="59" spans="1:28" s="40" customFormat="1" ht="20.25" customHeight="1">
      <c r="A59" s="480" t="s">
        <v>261</v>
      </c>
      <c r="B59" s="480"/>
      <c r="C59" s="480"/>
      <c r="D59" s="480"/>
      <c r="E59" s="480"/>
      <c r="F59" s="480"/>
      <c r="G59" s="480"/>
      <c r="H59" s="480"/>
      <c r="I59" s="480"/>
      <c r="J59" s="480"/>
      <c r="K59" s="480"/>
      <c r="L59" s="480"/>
      <c r="M59" s="480"/>
      <c r="N59" s="44"/>
      <c r="O59" s="42"/>
      <c r="P59" s="42"/>
    </row>
    <row r="60" spans="1:28"/>
    <row r="61" spans="1:28"/>
    <row r="62" spans="1:28"/>
    <row r="63" spans="1:28"/>
    <row r="64" spans="1:28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</sheetData>
  <dataConsolidate/>
  <mergeCells count="10">
    <mergeCell ref="A1:M1"/>
    <mergeCell ref="A3:M3"/>
    <mergeCell ref="A59:M59"/>
    <mergeCell ref="A58:M58"/>
    <mergeCell ref="A55:M55"/>
    <mergeCell ref="A56:M56"/>
    <mergeCell ref="A57:M57"/>
    <mergeCell ref="A4:M4"/>
    <mergeCell ref="A2:M2"/>
    <mergeCell ref="A5:M5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6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V71"/>
  <sheetViews>
    <sheetView showZeros="0" view="pageBreakPreview" zoomScale="85" zoomScaleNormal="90" zoomScaleSheetLayoutView="70" workbookViewId="0">
      <pane xSplit="3" ySplit="10" topLeftCell="D35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B60" sqref="B60"/>
    </sheetView>
  </sheetViews>
  <sheetFormatPr defaultColWidth="0" defaultRowHeight="12" zeroHeight="1"/>
  <cols>
    <col min="1" max="1" width="2" style="42" customWidth="1"/>
    <col min="2" max="2" width="33.5703125" style="42" customWidth="1"/>
    <col min="3" max="3" width="10.5703125" style="42" customWidth="1"/>
    <col min="4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2"/>
    <row r="2" spans="1:12"/>
    <row r="3" spans="1:12"/>
    <row r="4" spans="1:12"/>
    <row r="5" spans="1:12"/>
    <row r="6" spans="1:12"/>
    <row r="7" spans="1:12"/>
    <row r="8" spans="1:12" s="5" customFormat="1" ht="18" customHeight="1">
      <c r="A8" s="1" t="s">
        <v>187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</row>
    <row r="9" spans="1:12" s="14" customFormat="1" ht="27.95" customHeight="1">
      <c r="A9" s="15"/>
      <c r="B9" s="16" t="s">
        <v>254</v>
      </c>
      <c r="C9" s="17"/>
      <c r="D9" s="455" t="s">
        <v>188</v>
      </c>
      <c r="E9" s="19"/>
      <c r="F9" s="19"/>
      <c r="G9" s="19"/>
      <c r="H9" s="19"/>
      <c r="I9" s="20"/>
      <c r="J9" s="20"/>
      <c r="K9" s="21"/>
      <c r="L9" s="22"/>
    </row>
    <row r="10" spans="1:12" s="14" customFormat="1" ht="27.95" customHeight="1">
      <c r="A10" s="23"/>
      <c r="B10" s="24"/>
      <c r="C10" s="24"/>
      <c r="D10" s="25" t="s">
        <v>36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6" t="s">
        <v>40</v>
      </c>
      <c r="K10" s="441" t="s">
        <v>176</v>
      </c>
      <c r="L10" s="25" t="s">
        <v>177</v>
      </c>
    </row>
    <row r="11" spans="1:12" s="379" customFormat="1" ht="21" hidden="1" customHeight="1">
      <c r="A11" s="376"/>
      <c r="B11" s="377"/>
      <c r="C11" s="377"/>
      <c r="D11" s="380"/>
      <c r="E11" s="380"/>
      <c r="F11" s="380"/>
      <c r="G11" s="380"/>
      <c r="H11" s="380"/>
      <c r="I11" s="380"/>
      <c r="J11" s="381"/>
      <c r="K11" s="381"/>
      <c r="L11" s="380"/>
    </row>
    <row r="12" spans="1:12" s="14" customFormat="1" ht="18" customHeight="1">
      <c r="A12" s="27"/>
      <c r="B12" s="28" t="s">
        <v>274</v>
      </c>
      <c r="C12" s="57"/>
      <c r="D12" s="223"/>
      <c r="E12" s="223"/>
      <c r="F12" s="223"/>
      <c r="G12" s="223"/>
      <c r="H12" s="223"/>
      <c r="I12" s="223"/>
      <c r="J12" s="223"/>
      <c r="K12" s="223"/>
      <c r="L12" s="223"/>
    </row>
    <row r="13" spans="1:12" s="14" customFormat="1" ht="18" customHeight="1">
      <c r="A13" s="29"/>
      <c r="B13" s="12" t="s">
        <v>182</v>
      </c>
      <c r="C13" s="12"/>
      <c r="D13" s="401">
        <f>'A2'!D13</f>
        <v>142415.4720512699</v>
      </c>
      <c r="E13" s="401">
        <f>'A2'!E13</f>
        <v>3737.5481899400033</v>
      </c>
      <c r="F13" s="401">
        <f>'A2'!F13</f>
        <v>14760.47000395</v>
      </c>
      <c r="G13" s="401">
        <f>'A2'!G13</f>
        <v>2313.2148223400004</v>
      </c>
      <c r="H13" s="401">
        <f>'A2'!H13</f>
        <v>983.67641502000004</v>
      </c>
      <c r="I13" s="401">
        <f>'A2'!I13</f>
        <v>657.06123675000003</v>
      </c>
      <c r="J13" s="401">
        <f>'A2'!J13</f>
        <v>121.07608852</v>
      </c>
      <c r="K13" s="401">
        <f>'A2'!K13</f>
        <v>3804.8848927800018</v>
      </c>
      <c r="L13" s="401">
        <f>'A2'!L13</f>
        <v>168793.40370056991</v>
      </c>
    </row>
    <row r="14" spans="1:12" s="14" customFormat="1" ht="18" customHeight="1">
      <c r="A14" s="30"/>
      <c r="B14" s="31" t="s">
        <v>178</v>
      </c>
      <c r="C14" s="31"/>
      <c r="D14" s="401">
        <f>'A2'!D14</f>
        <v>31738.349740229973</v>
      </c>
      <c r="E14" s="401">
        <f>'A2'!E14</f>
        <v>221.28954193999996</v>
      </c>
      <c r="F14" s="401">
        <f>'A2'!F14</f>
        <v>4587.3660281400025</v>
      </c>
      <c r="G14" s="401">
        <f>'A2'!G14</f>
        <v>347.60247110000006</v>
      </c>
      <c r="H14" s="401">
        <f>'A2'!H14</f>
        <v>74.069943639999991</v>
      </c>
      <c r="I14" s="401">
        <f>'A2'!I14</f>
        <v>74.311922679999995</v>
      </c>
      <c r="J14" s="401">
        <f>'A2'!J14</f>
        <v>0.15441640000000001</v>
      </c>
      <c r="K14" s="401">
        <f>'A2'!K14</f>
        <v>84.56229608999999</v>
      </c>
      <c r="L14" s="401">
        <f>'A2'!L14</f>
        <v>37127.706360219978</v>
      </c>
    </row>
    <row r="15" spans="1:12" s="14" customFormat="1" ht="18" customHeight="1">
      <c r="A15" s="30"/>
      <c r="B15" s="31" t="s">
        <v>179</v>
      </c>
      <c r="C15" s="31"/>
      <c r="D15" s="401">
        <f>'A2'!D15</f>
        <v>110677.12231103993</v>
      </c>
      <c r="E15" s="401">
        <f>'A2'!E15</f>
        <v>3516.2586480000032</v>
      </c>
      <c r="F15" s="401">
        <f>'A2'!F15</f>
        <v>10173.103975809998</v>
      </c>
      <c r="G15" s="401">
        <f>'A2'!G15</f>
        <v>1965.6123512400004</v>
      </c>
      <c r="H15" s="401">
        <f>'A2'!H15</f>
        <v>909.60647138000002</v>
      </c>
      <c r="I15" s="401">
        <f>'A2'!I15</f>
        <v>582.74931407000008</v>
      </c>
      <c r="J15" s="401">
        <f>'A2'!J15</f>
        <v>120.92167212</v>
      </c>
      <c r="K15" s="401">
        <f>'A2'!K15</f>
        <v>3720.3225966900018</v>
      </c>
      <c r="L15" s="401">
        <f>'A2'!L15</f>
        <v>131665.69734034993</v>
      </c>
    </row>
    <row r="16" spans="1:12" s="14" customFormat="1" ht="18" customHeight="1">
      <c r="A16" s="29"/>
      <c r="B16" s="12" t="s">
        <v>180</v>
      </c>
      <c r="C16" s="12"/>
      <c r="D16" s="401">
        <f>'A2'!D16</f>
        <v>45660.317571569947</v>
      </c>
      <c r="E16" s="401">
        <f>'A2'!E16</f>
        <v>832.82433161999973</v>
      </c>
      <c r="F16" s="401">
        <f>'A2'!F16</f>
        <v>3783.7059966400006</v>
      </c>
      <c r="G16" s="401">
        <f>'A2'!G16</f>
        <v>740.55397851000021</v>
      </c>
      <c r="H16" s="401">
        <f>'A2'!H16</f>
        <v>134.09793332999999</v>
      </c>
      <c r="I16" s="401">
        <f>'A2'!I16</f>
        <v>63.431594599999997</v>
      </c>
      <c r="J16" s="401">
        <f>'A2'!J16</f>
        <v>4.8289602399999989</v>
      </c>
      <c r="K16" s="401">
        <f>'A2'!K16</f>
        <v>299.62767965000018</v>
      </c>
      <c r="L16" s="401">
        <f>'A2'!L16</f>
        <v>51519.38804615994</v>
      </c>
    </row>
    <row r="17" spans="1:14" s="14" customFormat="1" ht="18" customHeight="1">
      <c r="A17" s="30"/>
      <c r="B17" s="31" t="s">
        <v>178</v>
      </c>
      <c r="C17" s="31"/>
      <c r="D17" s="401">
        <f>'A2'!D17</f>
        <v>24118.287736069986</v>
      </c>
      <c r="E17" s="401">
        <f>'A2'!E17</f>
        <v>140.71042828</v>
      </c>
      <c r="F17" s="401">
        <f>'A2'!F17</f>
        <v>268.13198636999988</v>
      </c>
      <c r="G17" s="401">
        <f>'A2'!G17</f>
        <v>22.42039372999999</v>
      </c>
      <c r="H17" s="401">
        <f>'A2'!H17</f>
        <v>13.039517810000001</v>
      </c>
      <c r="I17" s="401">
        <f>'A2'!I17</f>
        <v>4.6485990700000004</v>
      </c>
      <c r="J17" s="401">
        <f>'A2'!J17</f>
        <v>0.17550724000000001</v>
      </c>
      <c r="K17" s="401">
        <f>'A2'!K17</f>
        <v>2.4655286700000003</v>
      </c>
      <c r="L17" s="401">
        <f>'A2'!L17</f>
        <v>24569.879697239987</v>
      </c>
    </row>
    <row r="18" spans="1:14" s="14" customFormat="1" ht="18" customHeight="1">
      <c r="A18" s="30"/>
      <c r="B18" s="31" t="s">
        <v>179</v>
      </c>
      <c r="C18" s="31"/>
      <c r="D18" s="401">
        <f>'A2'!D18</f>
        <v>21542.029835499965</v>
      </c>
      <c r="E18" s="401">
        <f>'A2'!E18</f>
        <v>692.11390333999975</v>
      </c>
      <c r="F18" s="401">
        <f>'A2'!F18</f>
        <v>3515.5740102700006</v>
      </c>
      <c r="G18" s="401">
        <f>'A2'!G18</f>
        <v>718.13358478000021</v>
      </c>
      <c r="H18" s="401">
        <f>'A2'!H18</f>
        <v>121.05841552</v>
      </c>
      <c r="I18" s="401">
        <f>'A2'!I18</f>
        <v>58.782995529999994</v>
      </c>
      <c r="J18" s="401">
        <f>'A2'!J18</f>
        <v>4.653452999999999</v>
      </c>
      <c r="K18" s="401">
        <f>'A2'!K18</f>
        <v>297.16215098000015</v>
      </c>
      <c r="L18" s="401">
        <f>'A2'!L18</f>
        <v>26949.508348919964</v>
      </c>
    </row>
    <row r="19" spans="1:14" s="14" customFormat="1" ht="18" customHeight="1">
      <c r="A19" s="29"/>
      <c r="B19" s="12" t="s">
        <v>181</v>
      </c>
      <c r="C19" s="12"/>
      <c r="D19" s="401">
        <f>'A2'!D19</f>
        <v>105614.50290785996</v>
      </c>
      <c r="E19" s="401">
        <f>'A2'!E19</f>
        <v>1729.1251579999998</v>
      </c>
      <c r="F19" s="401">
        <f>'A2'!F19</f>
        <v>7682.032474499998</v>
      </c>
      <c r="G19" s="401">
        <f>'A2'!G19</f>
        <v>1113.4108457399998</v>
      </c>
      <c r="H19" s="401">
        <f>'A2'!H19</f>
        <v>10526.238440769999</v>
      </c>
      <c r="I19" s="401">
        <f>'A2'!I19</f>
        <v>96.746985099999947</v>
      </c>
      <c r="J19" s="401">
        <f>'A2'!J19</f>
        <v>17.49845655</v>
      </c>
      <c r="K19" s="401">
        <f>'A2'!K19</f>
        <v>243.67130922000007</v>
      </c>
      <c r="L19" s="401">
        <f>'A2'!L19</f>
        <v>127023.22657773996</v>
      </c>
    </row>
    <row r="20" spans="1:14" s="14" customFormat="1" ht="18" customHeight="1">
      <c r="A20" s="30"/>
      <c r="B20" s="31" t="s">
        <v>178</v>
      </c>
      <c r="C20" s="31"/>
      <c r="D20" s="401">
        <f>'A2'!D20</f>
        <v>4136.5152864299998</v>
      </c>
      <c r="E20" s="401">
        <f>'A2'!E20</f>
        <v>262.31664382000019</v>
      </c>
      <c r="F20" s="401">
        <f>'A2'!F20</f>
        <v>1039.4562564400003</v>
      </c>
      <c r="G20" s="401">
        <f>'A2'!G20</f>
        <v>134.43372767000008</v>
      </c>
      <c r="H20" s="401">
        <f>'A2'!H20</f>
        <v>49.294835239999976</v>
      </c>
      <c r="I20" s="401">
        <f>'A2'!I20</f>
        <v>83.104983039999951</v>
      </c>
      <c r="J20" s="401">
        <f>'A2'!J20</f>
        <v>11.35695076</v>
      </c>
      <c r="K20" s="401">
        <f>'A2'!K20</f>
        <v>219.96818027000006</v>
      </c>
      <c r="L20" s="401">
        <f>'A2'!L20</f>
        <v>5936.4468636699994</v>
      </c>
    </row>
    <row r="21" spans="1:14" s="14" customFormat="1" ht="18" customHeight="1">
      <c r="A21" s="30"/>
      <c r="B21" s="31" t="s">
        <v>179</v>
      </c>
      <c r="C21" s="31"/>
      <c r="D21" s="401">
        <f>'A2'!D21</f>
        <v>101477.98762142996</v>
      </c>
      <c r="E21" s="401">
        <f>'A2'!E21</f>
        <v>1466.8085141799997</v>
      </c>
      <c r="F21" s="401">
        <f>'A2'!F21</f>
        <v>6642.5762180599977</v>
      </c>
      <c r="G21" s="401">
        <f>'A2'!G21</f>
        <v>978.97711806999962</v>
      </c>
      <c r="H21" s="401">
        <f>'A2'!H21</f>
        <v>10476.943605529999</v>
      </c>
      <c r="I21" s="401">
        <f>'A2'!I21</f>
        <v>13.642002059999999</v>
      </c>
      <c r="J21" s="401">
        <f>'A2'!J21</f>
        <v>6.1415057899999992</v>
      </c>
      <c r="K21" s="401">
        <f>'A2'!K21</f>
        <v>23.703128950000004</v>
      </c>
      <c r="L21" s="401">
        <f>'A2'!L21</f>
        <v>121086.77971406997</v>
      </c>
    </row>
    <row r="22" spans="1:14" s="14" customFormat="1" ht="18" customHeight="1">
      <c r="A22" s="29"/>
      <c r="B22" s="12" t="s">
        <v>177</v>
      </c>
      <c r="C22" s="12"/>
      <c r="D22" s="401">
        <f>'A2'!D22</f>
        <v>293690.29253069981</v>
      </c>
      <c r="E22" s="401">
        <f>'A2'!E22</f>
        <v>6299.4976795600032</v>
      </c>
      <c r="F22" s="401">
        <f>'A2'!F22</f>
        <v>26226.208475089999</v>
      </c>
      <c r="G22" s="401">
        <f>'A2'!G22</f>
        <v>4167.1796465900006</v>
      </c>
      <c r="H22" s="401">
        <f>'A2'!H22</f>
        <v>11644.012789119999</v>
      </c>
      <c r="I22" s="401">
        <f>'A2'!I22</f>
        <v>817.23981645000003</v>
      </c>
      <c r="J22" s="401">
        <f>'A2'!J22</f>
        <v>143.40350531000001</v>
      </c>
      <c r="K22" s="401">
        <f>'A2'!K22</f>
        <v>4348.1838816500021</v>
      </c>
      <c r="L22" s="401">
        <f>'A2'!L22</f>
        <v>347336.0183244698</v>
      </c>
      <c r="M22" s="26"/>
      <c r="N22" s="26"/>
    </row>
    <row r="23" spans="1:14" s="14" customFormat="1" ht="18" customHeight="1">
      <c r="A23" s="29"/>
      <c r="B23" s="12"/>
      <c r="C23" s="12"/>
      <c r="D23" s="401">
        <f>'A2'!D23</f>
        <v>0</v>
      </c>
      <c r="E23" s="401">
        <f>'A2'!E23</f>
        <v>0</v>
      </c>
      <c r="F23" s="401">
        <f>'A2'!F23</f>
        <v>0</v>
      </c>
      <c r="G23" s="401">
        <f>'A2'!G23</f>
        <v>0</v>
      </c>
      <c r="H23" s="401">
        <f>'A2'!H23</f>
        <v>0</v>
      </c>
      <c r="I23" s="401">
        <f>'A2'!I23</f>
        <v>0</v>
      </c>
      <c r="J23" s="401">
        <f>'A2'!J23</f>
        <v>0</v>
      </c>
      <c r="K23" s="401">
        <f>'A2'!K23</f>
        <v>0</v>
      </c>
      <c r="L23" s="401">
        <f>'A2'!L23</f>
        <v>0</v>
      </c>
    </row>
    <row r="24" spans="1:14" s="14" customFormat="1" ht="18" customHeight="1">
      <c r="A24" s="27"/>
      <c r="B24" s="28" t="s">
        <v>275</v>
      </c>
      <c r="C24" s="57"/>
      <c r="D24" s="401">
        <f>'A2'!D24</f>
        <v>0</v>
      </c>
      <c r="E24" s="401">
        <f>'A2'!E24</f>
        <v>0</v>
      </c>
      <c r="F24" s="401">
        <f>'A2'!F24</f>
        <v>0</v>
      </c>
      <c r="G24" s="401">
        <f>'A2'!G24</f>
        <v>0</v>
      </c>
      <c r="H24" s="401">
        <f>'A2'!H24</f>
        <v>0</v>
      </c>
      <c r="I24" s="401">
        <f>'A2'!I24</f>
        <v>0</v>
      </c>
      <c r="J24" s="401">
        <f>'A2'!J24</f>
        <v>0</v>
      </c>
      <c r="K24" s="401">
        <f>'A2'!K24</f>
        <v>0</v>
      </c>
      <c r="L24" s="401">
        <f>'A2'!L24</f>
        <v>0</v>
      </c>
    </row>
    <row r="25" spans="1:14" s="14" customFormat="1" ht="18" customHeight="1">
      <c r="A25" s="29"/>
      <c r="B25" s="12" t="s">
        <v>182</v>
      </c>
      <c r="C25" s="12"/>
      <c r="D25" s="401">
        <f>'A2'!D25</f>
        <v>333.27524857000009</v>
      </c>
      <c r="E25" s="401">
        <f>'A2'!E25</f>
        <v>10.820259189999998</v>
      </c>
      <c r="F25" s="401">
        <f>'A2'!F25</f>
        <v>20.781796369999999</v>
      </c>
      <c r="G25" s="401">
        <f>'A2'!G25</f>
        <v>44.968154319999996</v>
      </c>
      <c r="H25" s="401">
        <f>'A2'!H25</f>
        <v>3.6008703</v>
      </c>
      <c r="I25" s="401">
        <f>'A2'!I25</f>
        <v>0</v>
      </c>
      <c r="J25" s="401">
        <f>'A2'!J25</f>
        <v>1.8705523900000001</v>
      </c>
      <c r="K25" s="401">
        <f>'A2'!K25</f>
        <v>28.011489339999997</v>
      </c>
      <c r="L25" s="401">
        <f>'A2'!L25</f>
        <v>443.3283704800001</v>
      </c>
    </row>
    <row r="26" spans="1:14" s="14" customFormat="1" ht="18" customHeight="1">
      <c r="A26" s="30"/>
      <c r="B26" s="31" t="s">
        <v>178</v>
      </c>
      <c r="C26" s="12"/>
      <c r="D26" s="401">
        <f>'A2'!D26</f>
        <v>10.424891219999999</v>
      </c>
      <c r="E26" s="401">
        <f>'A2'!E26</f>
        <v>0</v>
      </c>
      <c r="F26" s="401">
        <f>'A2'!F26</f>
        <v>0</v>
      </c>
      <c r="G26" s="401">
        <f>'A2'!G26</f>
        <v>0</v>
      </c>
      <c r="H26" s="401">
        <f>'A2'!H26</f>
        <v>0</v>
      </c>
      <c r="I26" s="401">
        <f>'A2'!I26</f>
        <v>0</v>
      </c>
      <c r="J26" s="401">
        <f>'A2'!J26</f>
        <v>0</v>
      </c>
      <c r="K26" s="401">
        <f>'A2'!K26</f>
        <v>0</v>
      </c>
      <c r="L26" s="401">
        <f>'A2'!L26</f>
        <v>10.424891219999999</v>
      </c>
    </row>
    <row r="27" spans="1:14" s="14" customFormat="1" ht="18" customHeight="1">
      <c r="A27" s="30"/>
      <c r="B27" s="31" t="s">
        <v>179</v>
      </c>
      <c r="C27" s="31"/>
      <c r="D27" s="401">
        <f>'A2'!D27</f>
        <v>322.85035735000008</v>
      </c>
      <c r="E27" s="401">
        <f>'A2'!E27</f>
        <v>10.820259189999998</v>
      </c>
      <c r="F27" s="401">
        <f>'A2'!F27</f>
        <v>20.781796369999999</v>
      </c>
      <c r="G27" s="401">
        <f>'A2'!G27</f>
        <v>44.968154319999996</v>
      </c>
      <c r="H27" s="401">
        <f>'A2'!H27</f>
        <v>3.6008703</v>
      </c>
      <c r="I27" s="401">
        <f>'A2'!I27</f>
        <v>0</v>
      </c>
      <c r="J27" s="401">
        <f>'A2'!J27</f>
        <v>1.8705523900000001</v>
      </c>
      <c r="K27" s="401">
        <f>'A2'!K27</f>
        <v>28.011489339999997</v>
      </c>
      <c r="L27" s="401">
        <f>'A2'!L27</f>
        <v>432.90347926000004</v>
      </c>
    </row>
    <row r="28" spans="1:14" s="14" customFormat="1" ht="18" customHeight="1">
      <c r="A28" s="29"/>
      <c r="B28" s="12" t="s">
        <v>180</v>
      </c>
      <c r="C28" s="12"/>
      <c r="D28" s="401">
        <f>'A2'!D28</f>
        <v>3759.7181799800005</v>
      </c>
      <c r="E28" s="401">
        <f>'A2'!E28</f>
        <v>12.81389454</v>
      </c>
      <c r="F28" s="401">
        <f>'A2'!F28</f>
        <v>63.322134090000006</v>
      </c>
      <c r="G28" s="401">
        <f>'A2'!G28</f>
        <v>7.5669803099999999</v>
      </c>
      <c r="H28" s="401">
        <f>'A2'!H28</f>
        <v>0</v>
      </c>
      <c r="I28" s="401">
        <f>'A2'!I28</f>
        <v>1.4234510999999999</v>
      </c>
      <c r="J28" s="401">
        <f>'A2'!J28</f>
        <v>0</v>
      </c>
      <c r="K28" s="401">
        <f>'A2'!K28</f>
        <v>25.170016759999999</v>
      </c>
      <c r="L28" s="401">
        <f>'A2'!L28</f>
        <v>3870.0146567800007</v>
      </c>
    </row>
    <row r="29" spans="1:14" s="14" customFormat="1" ht="18" customHeight="1">
      <c r="A29" s="30"/>
      <c r="B29" s="31" t="s">
        <v>178</v>
      </c>
      <c r="C29" s="12"/>
      <c r="D29" s="401">
        <f>'A2'!D29</f>
        <v>35.984968189999996</v>
      </c>
      <c r="E29" s="401">
        <f>'A2'!E29</f>
        <v>0</v>
      </c>
      <c r="F29" s="401">
        <f>'A2'!F29</f>
        <v>0.19683502</v>
      </c>
      <c r="G29" s="401">
        <f>'A2'!G29</f>
        <v>7.5669803099999999</v>
      </c>
      <c r="H29" s="401">
        <f>'A2'!H29</f>
        <v>0</v>
      </c>
      <c r="I29" s="401">
        <f>'A2'!I29</f>
        <v>0</v>
      </c>
      <c r="J29" s="401">
        <f>'A2'!J29</f>
        <v>0</v>
      </c>
      <c r="K29" s="401">
        <f>'A2'!K29</f>
        <v>0</v>
      </c>
      <c r="L29" s="401">
        <f>'A2'!L29</f>
        <v>43.748783519999996</v>
      </c>
    </row>
    <row r="30" spans="1:14" s="14" customFormat="1" ht="18" customHeight="1">
      <c r="A30" s="30"/>
      <c r="B30" s="31" t="s">
        <v>179</v>
      </c>
      <c r="C30" s="31"/>
      <c r="D30" s="401">
        <f>'A2'!D30</f>
        <v>3723.7332117900005</v>
      </c>
      <c r="E30" s="401">
        <f>'A2'!E30</f>
        <v>12.81389454</v>
      </c>
      <c r="F30" s="401">
        <f>'A2'!F30</f>
        <v>63.125299070000004</v>
      </c>
      <c r="G30" s="401">
        <f>'A2'!G30</f>
        <v>0</v>
      </c>
      <c r="H30" s="401">
        <f>'A2'!H30</f>
        <v>0</v>
      </c>
      <c r="I30" s="401">
        <f>'A2'!I30</f>
        <v>1.4234510999999999</v>
      </c>
      <c r="J30" s="401">
        <f>'A2'!J30</f>
        <v>0</v>
      </c>
      <c r="K30" s="401">
        <f>'A2'!K30</f>
        <v>25.170016759999999</v>
      </c>
      <c r="L30" s="401">
        <f>'A2'!L30</f>
        <v>3826.2658732600007</v>
      </c>
    </row>
    <row r="31" spans="1:14" s="14" customFormat="1" ht="18" customHeight="1">
      <c r="A31" s="29"/>
      <c r="B31" s="12" t="s">
        <v>181</v>
      </c>
      <c r="C31" s="12"/>
      <c r="D31" s="401">
        <f>'A2'!D31</f>
        <v>242.42489669</v>
      </c>
      <c r="E31" s="401">
        <f>'A2'!E31</f>
        <v>0</v>
      </c>
      <c r="F31" s="401">
        <f>'A2'!F31</f>
        <v>2.9358003199999998</v>
      </c>
      <c r="G31" s="401">
        <f>'A2'!G31</f>
        <v>7.1631556700000001</v>
      </c>
      <c r="H31" s="401">
        <f>'A2'!H31</f>
        <v>0</v>
      </c>
      <c r="I31" s="401">
        <f>'A2'!I31</f>
        <v>0</v>
      </c>
      <c r="J31" s="401">
        <f>'A2'!J31</f>
        <v>0</v>
      </c>
      <c r="K31" s="401">
        <f>'A2'!K31</f>
        <v>0.19500000000000001</v>
      </c>
      <c r="L31" s="401">
        <f>'A2'!L31</f>
        <v>252.71885268</v>
      </c>
    </row>
    <row r="32" spans="1:14" s="14" customFormat="1" ht="18" customHeight="1">
      <c r="A32" s="30"/>
      <c r="B32" s="31" t="s">
        <v>178</v>
      </c>
      <c r="C32" s="12"/>
      <c r="D32" s="401">
        <f>'A2'!D32</f>
        <v>2.0347355899999999</v>
      </c>
      <c r="E32" s="401">
        <f>'A2'!E32</f>
        <v>0</v>
      </c>
      <c r="F32" s="401">
        <f>'A2'!F32</f>
        <v>0</v>
      </c>
      <c r="G32" s="401">
        <f>'A2'!G32</f>
        <v>0</v>
      </c>
      <c r="H32" s="401">
        <f>'A2'!H32</f>
        <v>0</v>
      </c>
      <c r="I32" s="401">
        <f>'A2'!I32</f>
        <v>0</v>
      </c>
      <c r="J32" s="401">
        <f>'A2'!J32</f>
        <v>0</v>
      </c>
      <c r="K32" s="401">
        <f>'A2'!K32</f>
        <v>0</v>
      </c>
      <c r="L32" s="401">
        <f>'A2'!L32</f>
        <v>2.0347355899999999</v>
      </c>
    </row>
    <row r="33" spans="1:15" s="14" customFormat="1" ht="18" customHeight="1">
      <c r="A33" s="30"/>
      <c r="B33" s="31" t="s">
        <v>179</v>
      </c>
      <c r="C33" s="31"/>
      <c r="D33" s="401">
        <f>'A2'!D33</f>
        <v>240.3901611</v>
      </c>
      <c r="E33" s="401">
        <f>'A2'!E33</f>
        <v>0</v>
      </c>
      <c r="F33" s="401">
        <f>'A2'!F33</f>
        <v>2.9358003199999998</v>
      </c>
      <c r="G33" s="401">
        <f>'A2'!G33</f>
        <v>7.1631556700000001</v>
      </c>
      <c r="H33" s="401">
        <f>'A2'!H33</f>
        <v>0</v>
      </c>
      <c r="I33" s="401">
        <f>'A2'!I33</f>
        <v>0</v>
      </c>
      <c r="J33" s="401">
        <f>'A2'!J33</f>
        <v>0</v>
      </c>
      <c r="K33" s="401">
        <f>'A2'!K33</f>
        <v>0.19500000000000001</v>
      </c>
      <c r="L33" s="401">
        <f>'A2'!L33</f>
        <v>250.68411709</v>
      </c>
    </row>
    <row r="34" spans="1:15" s="14" customFormat="1" ht="18" customHeight="1">
      <c r="A34" s="29"/>
      <c r="B34" s="12" t="s">
        <v>177</v>
      </c>
      <c r="C34" s="12"/>
      <c r="D34" s="401">
        <f>'A2'!D34</f>
        <v>4335.4183252400007</v>
      </c>
      <c r="E34" s="401">
        <f>'A2'!E34</f>
        <v>23.634153729999998</v>
      </c>
      <c r="F34" s="401">
        <f>'A2'!F34</f>
        <v>87.039730779999999</v>
      </c>
      <c r="G34" s="401">
        <f>'A2'!G34</f>
        <v>59.698290299999996</v>
      </c>
      <c r="H34" s="401">
        <f>'A2'!H34</f>
        <v>3.6008703</v>
      </c>
      <c r="I34" s="401">
        <f>'A2'!I34</f>
        <v>1.4234510999999999</v>
      </c>
      <c r="J34" s="401">
        <f>'A2'!J34</f>
        <v>1.8705523900000001</v>
      </c>
      <c r="K34" s="401">
        <f>'A2'!K34</f>
        <v>53.3765061</v>
      </c>
      <c r="L34" s="401">
        <f>'A2'!L34</f>
        <v>4566.0618799400017</v>
      </c>
    </row>
    <row r="35" spans="1:15" s="14" customFormat="1" ht="18" customHeight="1">
      <c r="A35" s="32"/>
      <c r="B35" s="33" t="s">
        <v>183</v>
      </c>
      <c r="C35" s="33"/>
      <c r="D35" s="401">
        <f>'A2'!D35</f>
        <v>0</v>
      </c>
      <c r="E35" s="401">
        <f>'A2'!E35</f>
        <v>0</v>
      </c>
      <c r="F35" s="401">
        <f>'A2'!F35</f>
        <v>0</v>
      </c>
      <c r="G35" s="401">
        <f>'A2'!G35</f>
        <v>0</v>
      </c>
      <c r="H35" s="401">
        <f>'A2'!H35</f>
        <v>0</v>
      </c>
      <c r="I35" s="401">
        <f>'A2'!I35</f>
        <v>0</v>
      </c>
      <c r="J35" s="401">
        <f>'A2'!J35</f>
        <v>0</v>
      </c>
      <c r="K35" s="401">
        <f>'A2'!K35</f>
        <v>0</v>
      </c>
      <c r="L35" s="401">
        <f>'A2'!L35</f>
        <v>0</v>
      </c>
    </row>
    <row r="36" spans="1:15" s="14" customFormat="1" ht="18" customHeight="1">
      <c r="A36" s="29"/>
      <c r="B36" s="12" t="s">
        <v>184</v>
      </c>
      <c r="C36" s="12"/>
      <c r="D36" s="401">
        <f>'A2'!D36</f>
        <v>179.33937101999996</v>
      </c>
      <c r="E36" s="401">
        <f>'A2'!E36</f>
        <v>0.34715050999999997</v>
      </c>
      <c r="F36" s="401">
        <f>'A2'!F36</f>
        <v>0.39365504000000001</v>
      </c>
      <c r="G36" s="401">
        <f>'A2'!G36</f>
        <v>7.1631556700000001</v>
      </c>
      <c r="H36" s="401">
        <f>'A2'!H36</f>
        <v>3.6008703</v>
      </c>
      <c r="I36" s="401">
        <f>'A2'!I36</f>
        <v>0</v>
      </c>
      <c r="J36" s="401">
        <f>'A2'!J36</f>
        <v>3.3137560000000003E-2</v>
      </c>
      <c r="K36" s="401">
        <f>'A2'!K36</f>
        <v>8.2770886899999994</v>
      </c>
      <c r="L36" s="401">
        <f>'A2'!L36</f>
        <v>199.15442878999997</v>
      </c>
    </row>
    <row r="37" spans="1:15" s="14" customFormat="1" ht="18" customHeight="1">
      <c r="A37" s="29"/>
      <c r="B37" s="12" t="s">
        <v>185</v>
      </c>
      <c r="C37" s="12"/>
      <c r="D37" s="401">
        <f>'A2'!D37</f>
        <v>4148.4510207000003</v>
      </c>
      <c r="E37" s="401">
        <f>'A2'!E37</f>
        <v>23.287003219999999</v>
      </c>
      <c r="F37" s="401">
        <f>'A2'!F37</f>
        <v>86.646075740000015</v>
      </c>
      <c r="G37" s="401">
        <f>'A2'!G37</f>
        <v>52.535134629999995</v>
      </c>
      <c r="H37" s="401">
        <f>'A2'!H37</f>
        <v>0</v>
      </c>
      <c r="I37" s="401">
        <f>'A2'!I37</f>
        <v>1.4234510999999999</v>
      </c>
      <c r="J37" s="401">
        <f>'A2'!J37</f>
        <v>1.8374148300000002</v>
      </c>
      <c r="K37" s="401">
        <f>'A2'!K37</f>
        <v>45.099417410000001</v>
      </c>
      <c r="L37" s="401">
        <f>'A2'!L37</f>
        <v>4359.2795176300006</v>
      </c>
    </row>
    <row r="38" spans="1:15" s="14" customFormat="1" ht="18" customHeight="1">
      <c r="A38" s="29"/>
      <c r="B38" s="12" t="s">
        <v>186</v>
      </c>
      <c r="C38" s="12"/>
      <c r="D38" s="401">
        <f>'A2'!D38</f>
        <v>7.62793352</v>
      </c>
      <c r="E38" s="401">
        <f>'A2'!E38</f>
        <v>0</v>
      </c>
      <c r="F38" s="401">
        <f>'A2'!F38</f>
        <v>0</v>
      </c>
      <c r="G38" s="401">
        <f>'A2'!G38</f>
        <v>0</v>
      </c>
      <c r="H38" s="401">
        <f>'A2'!H38</f>
        <v>0</v>
      </c>
      <c r="I38" s="401">
        <f>'A2'!I38</f>
        <v>0</v>
      </c>
      <c r="J38" s="401">
        <f>'A2'!J38</f>
        <v>0</v>
      </c>
      <c r="K38" s="401">
        <f>'A2'!K38</f>
        <v>0</v>
      </c>
      <c r="L38" s="401">
        <f>'A2'!L38</f>
        <v>7.62793352</v>
      </c>
    </row>
    <row r="39" spans="1:15" s="14" customFormat="1" ht="18" customHeight="1">
      <c r="A39" s="29"/>
      <c r="B39" s="12"/>
      <c r="C39" s="12"/>
      <c r="D39" s="401">
        <f>'A2'!D39</f>
        <v>0</v>
      </c>
      <c r="E39" s="401">
        <f>'A2'!E39</f>
        <v>0</v>
      </c>
      <c r="F39" s="401">
        <f>'A2'!F39</f>
        <v>0</v>
      </c>
      <c r="G39" s="401">
        <f>'A2'!G39</f>
        <v>0</v>
      </c>
      <c r="H39" s="401">
        <f>'A2'!H39</f>
        <v>0</v>
      </c>
      <c r="I39" s="401">
        <f>'A2'!I39</f>
        <v>0</v>
      </c>
      <c r="J39" s="401">
        <f>'A2'!J39</f>
        <v>0</v>
      </c>
      <c r="K39" s="401">
        <f>'A2'!K39</f>
        <v>0</v>
      </c>
      <c r="L39" s="401">
        <f>'A2'!L39</f>
        <v>0</v>
      </c>
    </row>
    <row r="40" spans="1:15" s="14" customFormat="1" ht="18" customHeight="1">
      <c r="A40" s="27"/>
      <c r="B40" s="28" t="s">
        <v>276</v>
      </c>
      <c r="C40" s="57"/>
      <c r="D40" s="401">
        <f>'A2'!D40</f>
        <v>0</v>
      </c>
      <c r="E40" s="401">
        <f>'A2'!E40</f>
        <v>0</v>
      </c>
      <c r="F40" s="401">
        <f>'A2'!F40</f>
        <v>0</v>
      </c>
      <c r="G40" s="401">
        <f>'A2'!G40</f>
        <v>0</v>
      </c>
      <c r="H40" s="401">
        <f>'A2'!H40</f>
        <v>0</v>
      </c>
      <c r="I40" s="401">
        <f>'A2'!I40</f>
        <v>0</v>
      </c>
      <c r="J40" s="401">
        <f>'A2'!J40</f>
        <v>0</v>
      </c>
      <c r="K40" s="401">
        <f>'A2'!K40</f>
        <v>0</v>
      </c>
      <c r="L40" s="401">
        <f>'A2'!L40</f>
        <v>0</v>
      </c>
    </row>
    <row r="41" spans="1:15" s="14" customFormat="1" ht="18" customHeight="1">
      <c r="A41" s="29"/>
      <c r="B41" s="12" t="s">
        <v>182</v>
      </c>
      <c r="C41" s="12"/>
      <c r="D41" s="401">
        <f>'A2'!D41</f>
        <v>139618.60703734992</v>
      </c>
      <c r="E41" s="401">
        <f>'A2'!E41</f>
        <v>19519.186262480005</v>
      </c>
      <c r="F41" s="401">
        <f>'A2'!F41</f>
        <v>27922.2031026</v>
      </c>
      <c r="G41" s="401">
        <f>'A2'!G41</f>
        <v>3989.6263019099993</v>
      </c>
      <c r="H41" s="401">
        <f>'A2'!H41</f>
        <v>6453.0005544100004</v>
      </c>
      <c r="I41" s="401">
        <f>'A2'!I41</f>
        <v>696.90128766999999</v>
      </c>
      <c r="J41" s="401">
        <f>'A2'!J41</f>
        <v>10.60004584</v>
      </c>
      <c r="K41" s="401">
        <f>'A2'!K41</f>
        <v>3258.7629183399977</v>
      </c>
      <c r="L41" s="401">
        <f>'A2'!L41</f>
        <v>201468.88751059995</v>
      </c>
    </row>
    <row r="42" spans="1:15" s="14" customFormat="1" ht="18" customHeight="1">
      <c r="A42" s="30"/>
      <c r="B42" s="31" t="s">
        <v>178</v>
      </c>
      <c r="C42" s="31"/>
      <c r="D42" s="401">
        <f>'A2'!D42</f>
        <v>30685.639233229955</v>
      </c>
      <c r="E42" s="401">
        <f>'A2'!E42</f>
        <v>7392.2987755800032</v>
      </c>
      <c r="F42" s="401">
        <f>'A2'!F42</f>
        <v>6052.0529530400045</v>
      </c>
      <c r="G42" s="401">
        <f>'A2'!G42</f>
        <v>673.05624308999961</v>
      </c>
      <c r="H42" s="401">
        <f>'A2'!H42</f>
        <v>176.84065871000001</v>
      </c>
      <c r="I42" s="401">
        <f>'A2'!I42</f>
        <v>11.389464199999997</v>
      </c>
      <c r="J42" s="401">
        <f>'A2'!J42</f>
        <v>0.45032803999999987</v>
      </c>
      <c r="K42" s="401">
        <f>'A2'!K42</f>
        <v>24.678408250000004</v>
      </c>
      <c r="L42" s="401">
        <f>'A2'!L42</f>
        <v>45016.40606413997</v>
      </c>
    </row>
    <row r="43" spans="1:15" s="14" customFormat="1" ht="18" customHeight="1">
      <c r="A43" s="30"/>
      <c r="B43" s="31" t="s">
        <v>179</v>
      </c>
      <c r="C43" s="31"/>
      <c r="D43" s="401">
        <f>'A2'!D43</f>
        <v>108932.96780411997</v>
      </c>
      <c r="E43" s="401">
        <f>'A2'!E43</f>
        <v>12126.887486900001</v>
      </c>
      <c r="F43" s="401">
        <f>'A2'!F43</f>
        <v>21870.150149559995</v>
      </c>
      <c r="G43" s="401">
        <f>'A2'!G43</f>
        <v>3316.5700588199998</v>
      </c>
      <c r="H43" s="401">
        <f>'A2'!H43</f>
        <v>6276.1598957000006</v>
      </c>
      <c r="I43" s="401">
        <f>'A2'!I43</f>
        <v>685.51182346999997</v>
      </c>
      <c r="J43" s="401">
        <f>'A2'!J43</f>
        <v>10.149717799999999</v>
      </c>
      <c r="K43" s="401">
        <f>'A2'!K43</f>
        <v>3234.0845100899978</v>
      </c>
      <c r="L43" s="401">
        <f>'A2'!L43</f>
        <v>156452.48144645998</v>
      </c>
    </row>
    <row r="44" spans="1:15" s="14" customFormat="1" ht="18" customHeight="1">
      <c r="A44" s="29"/>
      <c r="B44" s="12" t="s">
        <v>180</v>
      </c>
      <c r="C44" s="12"/>
      <c r="D44" s="401">
        <f>'A2'!D44</f>
        <v>26923.639663619986</v>
      </c>
      <c r="E44" s="401">
        <f>'A2'!E44</f>
        <v>4091.164369529999</v>
      </c>
      <c r="F44" s="401">
        <f>'A2'!F44</f>
        <v>3143.2768462199974</v>
      </c>
      <c r="G44" s="401">
        <f>'A2'!G44</f>
        <v>1269.2365703200007</v>
      </c>
      <c r="H44" s="401">
        <f>'A2'!H44</f>
        <v>164.22108128000002</v>
      </c>
      <c r="I44" s="401">
        <f>'A2'!I44</f>
        <v>162.05724999999998</v>
      </c>
      <c r="J44" s="401">
        <f>'A2'!J44</f>
        <v>0</v>
      </c>
      <c r="K44" s="401">
        <f>'A2'!K44</f>
        <v>1140.2391751499997</v>
      </c>
      <c r="L44" s="401">
        <f>'A2'!L44</f>
        <v>36893.834956119972</v>
      </c>
    </row>
    <row r="45" spans="1:15" s="14" customFormat="1" ht="18" customHeight="1">
      <c r="A45" s="30"/>
      <c r="B45" s="31" t="s">
        <v>178</v>
      </c>
      <c r="C45" s="31"/>
      <c r="D45" s="401">
        <f>'A2'!D45</f>
        <v>8142.90773954</v>
      </c>
      <c r="E45" s="401">
        <f>'A2'!E45</f>
        <v>1510.6106932300004</v>
      </c>
      <c r="F45" s="401">
        <f>'A2'!F45</f>
        <v>67.150336120000006</v>
      </c>
      <c r="G45" s="401">
        <f>'A2'!G45</f>
        <v>274.50703730999999</v>
      </c>
      <c r="H45" s="401">
        <f>'A2'!H45</f>
        <v>1.7987100700000003</v>
      </c>
      <c r="I45" s="401">
        <f>'A2'!I45</f>
        <v>32.780727739999996</v>
      </c>
      <c r="J45" s="401">
        <f>'A2'!J45</f>
        <v>0</v>
      </c>
      <c r="K45" s="401">
        <f>'A2'!K45</f>
        <v>78.200499999999977</v>
      </c>
      <c r="L45" s="401">
        <f>'A2'!L45</f>
        <v>10107.955744010002</v>
      </c>
    </row>
    <row r="46" spans="1:15" s="14" customFormat="1" ht="18" customHeight="1">
      <c r="A46" s="30"/>
      <c r="B46" s="31" t="s">
        <v>179</v>
      </c>
      <c r="C46" s="31"/>
      <c r="D46" s="401">
        <f>'A2'!D46</f>
        <v>18780.731924079988</v>
      </c>
      <c r="E46" s="401">
        <f>'A2'!E46</f>
        <v>2580.5536762999986</v>
      </c>
      <c r="F46" s="401">
        <f>'A2'!F46</f>
        <v>3076.1265100999976</v>
      </c>
      <c r="G46" s="401">
        <f>'A2'!G46</f>
        <v>994.72953301000075</v>
      </c>
      <c r="H46" s="401">
        <f>'A2'!H46</f>
        <v>162.42237121000002</v>
      </c>
      <c r="I46" s="401">
        <f>'A2'!I46</f>
        <v>129.27652225999998</v>
      </c>
      <c r="J46" s="401">
        <f>'A2'!J46</f>
        <v>0</v>
      </c>
      <c r="K46" s="401">
        <f>'A2'!K46</f>
        <v>1062.0386751499998</v>
      </c>
      <c r="L46" s="401">
        <f>'A2'!L46</f>
        <v>26785.879212109987</v>
      </c>
    </row>
    <row r="47" spans="1:15" s="14" customFormat="1" ht="18" customHeight="1">
      <c r="A47" s="29"/>
      <c r="B47" s="12" t="s">
        <v>181</v>
      </c>
      <c r="C47" s="12"/>
      <c r="D47" s="401">
        <f>'A2'!D47</f>
        <v>16192.110849130006</v>
      </c>
      <c r="E47" s="401">
        <f>'A2'!E47</f>
        <v>2430.9574822699992</v>
      </c>
      <c r="F47" s="401">
        <f>'A2'!F47</f>
        <v>2355.4334610800001</v>
      </c>
      <c r="G47" s="401">
        <f>'A2'!G47</f>
        <v>499.61281684999994</v>
      </c>
      <c r="H47" s="401">
        <f>'A2'!H47</f>
        <v>178.52383580999998</v>
      </c>
      <c r="I47" s="401">
        <f>'A2'!I47</f>
        <v>234.04334852000002</v>
      </c>
      <c r="J47" s="401">
        <f>'A2'!J47</f>
        <v>0.7895354200000001</v>
      </c>
      <c r="K47" s="401">
        <f>'A2'!K47</f>
        <v>391.33031063000016</v>
      </c>
      <c r="L47" s="401">
        <f>'A2'!L47</f>
        <v>22282.801639710007</v>
      </c>
      <c r="O47" s="44"/>
    </row>
    <row r="48" spans="1:15" s="14" customFormat="1" ht="18" customHeight="1">
      <c r="A48" s="30"/>
      <c r="B48" s="31" t="s">
        <v>178</v>
      </c>
      <c r="C48" s="31"/>
      <c r="D48" s="401">
        <f>'A2'!D48</f>
        <v>959.58924335999973</v>
      </c>
      <c r="E48" s="401">
        <f>'A2'!E48</f>
        <v>136.17717207000001</v>
      </c>
      <c r="F48" s="401">
        <f>'A2'!F48</f>
        <v>446.15784883999982</v>
      </c>
      <c r="G48" s="401">
        <f>'A2'!G48</f>
        <v>62.583316630000006</v>
      </c>
      <c r="H48" s="401">
        <f>'A2'!H48</f>
        <v>123.91250581999998</v>
      </c>
      <c r="I48" s="401">
        <f>'A2'!I48</f>
        <v>208.95852502000002</v>
      </c>
      <c r="J48" s="401">
        <f>'A2'!J48</f>
        <v>0</v>
      </c>
      <c r="K48" s="401">
        <f>'A2'!K48</f>
        <v>389.45931063000018</v>
      </c>
      <c r="L48" s="401">
        <f>'A2'!L48</f>
        <v>2326.8379223699999</v>
      </c>
      <c r="O48" s="42"/>
    </row>
    <row r="49" spans="1:22" s="14" customFormat="1" ht="18" customHeight="1">
      <c r="A49" s="30"/>
      <c r="B49" s="31" t="s">
        <v>179</v>
      </c>
      <c r="C49" s="31"/>
      <c r="D49" s="401">
        <f>'A2'!D49</f>
        <v>15232.521605770005</v>
      </c>
      <c r="E49" s="401">
        <f>'A2'!E49</f>
        <v>2294.7803101999993</v>
      </c>
      <c r="F49" s="401">
        <f>'A2'!F49</f>
        <v>1909.2756122400003</v>
      </c>
      <c r="G49" s="401">
        <f>'A2'!G49</f>
        <v>437.02950021999993</v>
      </c>
      <c r="H49" s="401">
        <f>'A2'!H49</f>
        <v>54.611329990000002</v>
      </c>
      <c r="I49" s="401">
        <f>'A2'!I49</f>
        <v>25.084823500000002</v>
      </c>
      <c r="J49" s="401">
        <f>'A2'!J49</f>
        <v>0.7895354200000001</v>
      </c>
      <c r="K49" s="401">
        <f>'A2'!K49</f>
        <v>1.871</v>
      </c>
      <c r="L49" s="401">
        <f>'A2'!L49</f>
        <v>19955.963717340004</v>
      </c>
      <c r="O49" s="42"/>
    </row>
    <row r="50" spans="1:22" s="14" customFormat="1" ht="18" customHeight="1">
      <c r="A50" s="29"/>
      <c r="B50" s="12" t="s">
        <v>177</v>
      </c>
      <c r="C50" s="12"/>
      <c r="D50" s="401">
        <f>'A2'!D50</f>
        <v>182734.3575500999</v>
      </c>
      <c r="E50" s="401">
        <f>'A2'!E50</f>
        <v>26041.308114280004</v>
      </c>
      <c r="F50" s="401">
        <f>'A2'!F50</f>
        <v>33420.9134099</v>
      </c>
      <c r="G50" s="401">
        <f>'A2'!G50</f>
        <v>5758.4756890799999</v>
      </c>
      <c r="H50" s="401">
        <f>'A2'!H50</f>
        <v>6795.7454715000003</v>
      </c>
      <c r="I50" s="401">
        <f>'A2'!I50</f>
        <v>1093.0018861900001</v>
      </c>
      <c r="J50" s="401">
        <f>'A2'!J50</f>
        <v>11.38958126</v>
      </c>
      <c r="K50" s="401">
        <f>'A2'!K50</f>
        <v>4790.3324041199976</v>
      </c>
      <c r="L50" s="401">
        <f>'A2'!L50</f>
        <v>260645.52410642992</v>
      </c>
      <c r="O50" s="42"/>
      <c r="P50" s="42"/>
      <c r="Q50" s="44"/>
    </row>
    <row r="51" spans="1:22" s="14" customFormat="1" ht="18" customHeight="1">
      <c r="A51" s="32"/>
      <c r="B51" s="33" t="s">
        <v>258</v>
      </c>
      <c r="C51" s="33"/>
      <c r="D51" s="401">
        <f>'A2'!D51</f>
        <v>0</v>
      </c>
      <c r="E51" s="401">
        <f>'A2'!E51</f>
        <v>0</v>
      </c>
      <c r="F51" s="401">
        <f>'A2'!F51</f>
        <v>0</v>
      </c>
      <c r="G51" s="401">
        <f>'A2'!G51</f>
        <v>0</v>
      </c>
      <c r="H51" s="401">
        <f>'A2'!H51</f>
        <v>0</v>
      </c>
      <c r="I51" s="401">
        <f>'A2'!I51</f>
        <v>0</v>
      </c>
      <c r="J51" s="401">
        <f>'A2'!J51</f>
        <v>0</v>
      </c>
      <c r="K51" s="401">
        <f>'A2'!K51</f>
        <v>0</v>
      </c>
      <c r="L51" s="401">
        <f>'A2'!L51</f>
        <v>0</v>
      </c>
      <c r="O51" s="42"/>
      <c r="P51" s="42"/>
      <c r="Q51" s="42"/>
    </row>
    <row r="52" spans="1:22" s="14" customFormat="1" ht="18" customHeight="1">
      <c r="A52" s="29"/>
      <c r="B52" s="12" t="s">
        <v>184</v>
      </c>
      <c r="C52" s="12"/>
      <c r="D52" s="401">
        <f>'A2'!D52</f>
        <v>179527.69545003006</v>
      </c>
      <c r="E52" s="401">
        <f>'A2'!E52</f>
        <v>25951.148085420031</v>
      </c>
      <c r="F52" s="401">
        <f>'A2'!F52</f>
        <v>33400.487892680008</v>
      </c>
      <c r="G52" s="401">
        <f>'A2'!G52</f>
        <v>5747.542258370001</v>
      </c>
      <c r="H52" s="401">
        <f>'A2'!H52</f>
        <v>6795.7454714999994</v>
      </c>
      <c r="I52" s="401">
        <f>'A2'!I52</f>
        <v>1093.0018861899991</v>
      </c>
      <c r="J52" s="401">
        <f>'A2'!J52</f>
        <v>11.38958126</v>
      </c>
      <c r="K52" s="401">
        <f>'A2'!K52</f>
        <v>4731.8658644699981</v>
      </c>
      <c r="L52" s="401">
        <f>'A2'!L52</f>
        <v>257258.87648992011</v>
      </c>
      <c r="O52" s="42"/>
      <c r="P52" s="145"/>
      <c r="Q52" s="42"/>
    </row>
    <row r="53" spans="1:22" s="14" customFormat="1" ht="18" customHeight="1">
      <c r="A53" s="29"/>
      <c r="B53" s="12" t="s">
        <v>185</v>
      </c>
      <c r="C53" s="12"/>
      <c r="D53" s="401">
        <f>'A2'!D53</f>
        <v>3168.2855883000016</v>
      </c>
      <c r="E53" s="401">
        <f>'A2'!E53</f>
        <v>90.160028860000011</v>
      </c>
      <c r="F53" s="401">
        <f>'A2'!F53</f>
        <v>20.42551722</v>
      </c>
      <c r="G53" s="401">
        <f>'A2'!G53</f>
        <v>10.93343071</v>
      </c>
      <c r="H53" s="401">
        <f>'A2'!H53</f>
        <v>0</v>
      </c>
      <c r="I53" s="401">
        <f>'A2'!I53</f>
        <v>0</v>
      </c>
      <c r="J53" s="401">
        <f>'A2'!J53</f>
        <v>0</v>
      </c>
      <c r="K53" s="401">
        <f>'A2'!K53</f>
        <v>58.466539650000001</v>
      </c>
      <c r="L53" s="401">
        <f>'A2'!L53</f>
        <v>3348.2711047400012</v>
      </c>
      <c r="O53" s="145"/>
      <c r="P53" s="42"/>
      <c r="Q53" s="42"/>
    </row>
    <row r="54" spans="1:22" s="14" customFormat="1" ht="18" customHeight="1">
      <c r="A54" s="34"/>
      <c r="B54" s="442" t="s">
        <v>186</v>
      </c>
      <c r="C54" s="35"/>
      <c r="D54" s="446">
        <f>'A2'!D54</f>
        <v>38.376511700000002</v>
      </c>
      <c r="E54" s="446">
        <f>'A2'!E54</f>
        <v>0</v>
      </c>
      <c r="F54" s="446">
        <f>'A2'!F54</f>
        <v>0</v>
      </c>
      <c r="G54" s="446">
        <f>'A2'!G54</f>
        <v>0</v>
      </c>
      <c r="H54" s="446">
        <f>'A2'!H54</f>
        <v>0</v>
      </c>
      <c r="I54" s="446">
        <f>'A2'!I54</f>
        <v>0</v>
      </c>
      <c r="J54" s="446">
        <f>'A2'!J54</f>
        <v>0</v>
      </c>
      <c r="K54" s="446">
        <f>'A2'!K54</f>
        <v>0</v>
      </c>
      <c r="L54" s="446">
        <f>'A2'!L54</f>
        <v>38.376511700000002</v>
      </c>
      <c r="O54" s="42"/>
      <c r="P54" s="42"/>
      <c r="Q54" s="42"/>
    </row>
    <row r="55" spans="1:22" s="14" customFormat="1" ht="14.25" hidden="1">
      <c r="A55" s="480" t="s">
        <v>217</v>
      </c>
      <c r="B55" s="481"/>
      <c r="C55" s="481"/>
      <c r="D55" s="481"/>
      <c r="E55" s="481"/>
      <c r="F55" s="481"/>
      <c r="G55" s="481"/>
      <c r="H55" s="481"/>
      <c r="I55" s="481"/>
      <c r="J55" s="481"/>
      <c r="K55" s="481"/>
      <c r="L55" s="481"/>
      <c r="M55" s="481"/>
      <c r="N55" s="26"/>
      <c r="O55" s="44"/>
      <c r="P55" s="44"/>
    </row>
    <row r="56" spans="1:22" s="14" customFormat="1" ht="18" hidden="1" customHeight="1">
      <c r="A56" s="480" t="s">
        <v>221</v>
      </c>
      <c r="B56" s="481"/>
      <c r="C56" s="481"/>
      <c r="D56" s="481"/>
      <c r="E56" s="481"/>
      <c r="F56" s="481"/>
      <c r="G56" s="481"/>
      <c r="H56" s="481"/>
      <c r="I56" s="481"/>
      <c r="J56" s="481"/>
      <c r="K56" s="481"/>
      <c r="L56" s="481"/>
      <c r="M56" s="481"/>
      <c r="N56" s="26"/>
      <c r="O56" s="44"/>
      <c r="P56" s="44"/>
      <c r="V56" s="26"/>
    </row>
    <row r="57" spans="1:22" s="44" customFormat="1" ht="18" hidden="1" customHeight="1">
      <c r="A57" s="480" t="s">
        <v>218</v>
      </c>
      <c r="B57" s="481"/>
      <c r="C57" s="481"/>
      <c r="D57" s="481"/>
      <c r="E57" s="481"/>
      <c r="F57" s="481"/>
      <c r="G57" s="481"/>
      <c r="H57" s="481"/>
      <c r="I57" s="481"/>
      <c r="J57" s="481"/>
      <c r="K57" s="481"/>
      <c r="L57" s="481"/>
      <c r="M57" s="481"/>
      <c r="O57" s="40"/>
      <c r="P57" s="40"/>
      <c r="T57" s="45"/>
    </row>
    <row r="58" spans="1:22" s="44" customFormat="1" ht="18" hidden="1" customHeight="1">
      <c r="A58" s="480" t="s">
        <v>219</v>
      </c>
      <c r="B58" s="481"/>
      <c r="C58" s="481"/>
      <c r="D58" s="481"/>
      <c r="E58" s="481"/>
      <c r="F58" s="481"/>
      <c r="G58" s="481"/>
      <c r="H58" s="481"/>
      <c r="I58" s="481"/>
      <c r="J58" s="481"/>
      <c r="K58" s="481"/>
      <c r="L58" s="481"/>
      <c r="M58" s="481"/>
      <c r="O58" s="42"/>
      <c r="P58" s="42"/>
      <c r="T58" s="45"/>
    </row>
    <row r="59" spans="1:22" s="40" customFormat="1" ht="12" hidden="1" customHeight="1">
      <c r="A59" s="480" t="s">
        <v>220</v>
      </c>
      <c r="B59" s="480"/>
      <c r="C59" s="480"/>
      <c r="D59" s="480"/>
      <c r="E59" s="480"/>
      <c r="F59" s="480"/>
      <c r="G59" s="480"/>
      <c r="H59" s="480"/>
      <c r="I59" s="480"/>
      <c r="J59" s="480"/>
      <c r="K59" s="480"/>
      <c r="L59" s="480"/>
      <c r="M59" s="480"/>
      <c r="N59" s="44"/>
      <c r="O59" s="42"/>
      <c r="P59" s="42"/>
    </row>
    <row r="60" spans="1:22"/>
    <row r="61" spans="1:22"/>
    <row r="62" spans="1:22"/>
    <row r="63" spans="1:22"/>
    <row r="64" spans="1:22"/>
    <row r="65"/>
    <row r="66"/>
    <row r="67"/>
    <row r="68"/>
    <row r="69"/>
    <row r="70"/>
    <row r="71"/>
  </sheetData>
  <mergeCells count="5">
    <mergeCell ref="A59:M59"/>
    <mergeCell ref="A55:M55"/>
    <mergeCell ref="A56:M56"/>
    <mergeCell ref="A57:M57"/>
    <mergeCell ref="A58:M58"/>
  </mergeCells>
  <phoneticPr fontId="0" type="noConversion"/>
  <pageMargins left="0.75" right="0.75" top="1" bottom="1" header="0.5" footer="0.5"/>
  <pageSetup paperSize="9" scale="71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AC73"/>
  <sheetViews>
    <sheetView showZeros="0" zoomScale="90" zoomScaleNormal="90" zoomScaleSheetLayoutView="100" workbookViewId="0">
      <pane xSplit="3" ySplit="10" topLeftCell="D48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B53" sqref="B53"/>
    </sheetView>
  </sheetViews>
  <sheetFormatPr defaultColWidth="0" defaultRowHeight="12" zeroHeight="1"/>
  <cols>
    <col min="1" max="1" width="2" style="42" customWidth="1"/>
    <col min="2" max="2" width="31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11.140625" style="42" customWidth="1"/>
    <col min="13" max="13" width="14.28515625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/>
    <row r="2" spans="1:29"/>
    <row r="3" spans="1:29"/>
    <row r="4" spans="1:29"/>
    <row r="5" spans="1:29"/>
    <row r="6" spans="1:29"/>
    <row r="7" spans="1:29"/>
    <row r="8" spans="1:29" s="5" customFormat="1" ht="18" customHeight="1">
      <c r="A8" s="1" t="s">
        <v>189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29" s="14" customFormat="1" ht="27.95" customHeight="1">
      <c r="A9" s="15"/>
      <c r="B9" s="16" t="s">
        <v>254</v>
      </c>
      <c r="C9" s="17"/>
      <c r="D9" s="18" t="s">
        <v>190</v>
      </c>
      <c r="E9" s="19"/>
      <c r="F9" s="19"/>
      <c r="G9" s="19"/>
      <c r="H9" s="19"/>
      <c r="I9" s="19"/>
      <c r="J9" s="19"/>
      <c r="K9" s="19"/>
      <c r="L9" s="486" t="s">
        <v>222</v>
      </c>
      <c r="M9" s="488" t="s">
        <v>223</v>
      </c>
    </row>
    <row r="10" spans="1:29" s="14" customFormat="1" ht="27.95" customHeight="1">
      <c r="A10" s="23"/>
      <c r="B10" s="24"/>
      <c r="C10" s="24"/>
      <c r="D10" s="65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5" t="s">
        <v>40</v>
      </c>
      <c r="J10" s="441" t="s">
        <v>176</v>
      </c>
      <c r="K10" s="66" t="s">
        <v>177</v>
      </c>
      <c r="L10" s="487"/>
      <c r="M10" s="489"/>
      <c r="N10" s="26" t="s">
        <v>13</v>
      </c>
    </row>
    <row r="11" spans="1:29" s="379" customFormat="1" ht="27.95" hidden="1" customHeight="1">
      <c r="A11" s="376"/>
      <c r="B11" s="377"/>
      <c r="C11" s="377"/>
      <c r="D11" s="381"/>
      <c r="E11" s="380"/>
      <c r="F11" s="380"/>
      <c r="G11" s="380"/>
      <c r="H11" s="380"/>
      <c r="I11" s="381"/>
      <c r="J11" s="381"/>
      <c r="K11" s="381"/>
      <c r="L11" s="382"/>
      <c r="M11" s="380"/>
      <c r="N11" s="378"/>
    </row>
    <row r="12" spans="1:29" s="14" customFormat="1" ht="18" customHeight="1">
      <c r="A12" s="27"/>
      <c r="B12" s="28" t="s">
        <v>274</v>
      </c>
      <c r="C12" s="57"/>
      <c r="D12" s="390"/>
      <c r="E12" s="390"/>
      <c r="F12" s="390"/>
      <c r="G12" s="390"/>
      <c r="H12" s="390"/>
      <c r="I12" s="390"/>
      <c r="J12" s="390"/>
      <c r="K12" s="390"/>
      <c r="L12" s="391"/>
      <c r="M12" s="390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9"/>
      <c r="B13" s="12" t="s">
        <v>182</v>
      </c>
      <c r="C13" s="12"/>
      <c r="D13" s="401">
        <f>'A3'!D13</f>
        <v>1144.2688799900002</v>
      </c>
      <c r="E13" s="401">
        <f>'A3'!E13</f>
        <v>1343.8244506599997</v>
      </c>
      <c r="F13" s="401">
        <f>'A3'!F13</f>
        <v>202.04765515000003</v>
      </c>
      <c r="G13" s="401">
        <f>'A3'!G13</f>
        <v>48.905927820000002</v>
      </c>
      <c r="H13" s="401">
        <f>'A3'!H13</f>
        <v>48.155422880000003</v>
      </c>
      <c r="I13" s="401">
        <f>'A3'!I13</f>
        <v>1.04014607</v>
      </c>
      <c r="J13" s="401">
        <f>'A3'!J13</f>
        <v>14.773498940000001</v>
      </c>
      <c r="K13" s="401">
        <f>'A3'!K13</f>
        <v>2803.0159815100005</v>
      </c>
      <c r="L13" s="401">
        <f>'A3'!L13</f>
        <v>1964.7295719350002</v>
      </c>
      <c r="M13" s="401">
        <f>'A3'!M13</f>
        <v>570634.4354617825</v>
      </c>
      <c r="N13" s="26"/>
      <c r="O13" s="123"/>
      <c r="S13" s="26"/>
      <c r="T13" s="26"/>
      <c r="U13" s="26"/>
      <c r="V13" s="26"/>
      <c r="W13" s="26"/>
      <c r="X13" s="26"/>
      <c r="Y13" s="26"/>
      <c r="Z13" s="26"/>
      <c r="AA13" s="26"/>
      <c r="AB13" s="26"/>
    </row>
    <row r="14" spans="1:29" s="14" customFormat="1" ht="18" customHeight="1">
      <c r="A14" s="30"/>
      <c r="B14" s="31" t="s">
        <v>178</v>
      </c>
      <c r="C14" s="31"/>
      <c r="D14" s="401">
        <f>'A3'!D14</f>
        <v>64.781431620000006</v>
      </c>
      <c r="E14" s="401">
        <f>'A3'!E14</f>
        <v>121.66880061999993</v>
      </c>
      <c r="F14" s="401">
        <f>'A3'!F14</f>
        <v>13.489385779999999</v>
      </c>
      <c r="G14" s="401">
        <f>'A3'!G14</f>
        <v>0</v>
      </c>
      <c r="H14" s="401">
        <f>'A3'!H14</f>
        <v>0</v>
      </c>
      <c r="I14" s="401">
        <f>'A3'!I14</f>
        <v>0</v>
      </c>
      <c r="J14" s="401">
        <f>'A3'!J14</f>
        <v>0.62503556999999998</v>
      </c>
      <c r="K14" s="401">
        <f>'A3'!K14</f>
        <v>200.56465358999992</v>
      </c>
      <c r="L14" s="401">
        <f>'A3'!L14</f>
        <v>43.330478365000012</v>
      </c>
      <c r="M14" s="401">
        <f>'A3'!M14</f>
        <v>315821.74549700262</v>
      </c>
      <c r="N14" s="26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179</v>
      </c>
      <c r="C15" s="31"/>
      <c r="D15" s="401">
        <f>'A3'!D15</f>
        <v>1079.4874483700003</v>
      </c>
      <c r="E15" s="401">
        <f>'A3'!E15</f>
        <v>1222.1556500399997</v>
      </c>
      <c r="F15" s="401">
        <f>'A3'!F15</f>
        <v>188.55826937000003</v>
      </c>
      <c r="G15" s="401">
        <f>'A3'!G15</f>
        <v>48.905927820000002</v>
      </c>
      <c r="H15" s="401">
        <f>'A3'!H15</f>
        <v>48.155422880000003</v>
      </c>
      <c r="I15" s="401">
        <f>'A3'!I15</f>
        <v>1.04014607</v>
      </c>
      <c r="J15" s="401">
        <f>'A3'!J15</f>
        <v>14.148463370000002</v>
      </c>
      <c r="K15" s="401">
        <f>'A3'!K15</f>
        <v>2602.45132792</v>
      </c>
      <c r="L15" s="401">
        <f>'A3'!L15</f>
        <v>1921.3990935700001</v>
      </c>
      <c r="M15" s="401">
        <f>'A3'!M15</f>
        <v>254812.68996477986</v>
      </c>
      <c r="N15" s="26"/>
    </row>
    <row r="16" spans="1:29" s="14" customFormat="1" ht="18" customHeight="1">
      <c r="A16" s="29"/>
      <c r="B16" s="12" t="s">
        <v>180</v>
      </c>
      <c r="C16" s="12"/>
      <c r="D16" s="401">
        <f>'A3'!D16</f>
        <v>266.71788385000002</v>
      </c>
      <c r="E16" s="401">
        <f>'A3'!E16</f>
        <v>431.62208147000018</v>
      </c>
      <c r="F16" s="401">
        <f>'A3'!F16</f>
        <v>74.585637610000006</v>
      </c>
      <c r="G16" s="401">
        <f>'A3'!G16</f>
        <v>1.5440754400000001</v>
      </c>
      <c r="H16" s="401">
        <f>'A3'!H16</f>
        <v>0</v>
      </c>
      <c r="I16" s="401">
        <f>'A3'!I16</f>
        <v>3.1381480000000003E-2</v>
      </c>
      <c r="J16" s="401">
        <f>'A3'!J16</f>
        <v>4.7706996800000008</v>
      </c>
      <c r="K16" s="401">
        <f>'A3'!K16</f>
        <v>779.27175953000028</v>
      </c>
      <c r="L16" s="401">
        <f>'A3'!L16</f>
        <v>174.45029840999985</v>
      </c>
      <c r="M16" s="401">
        <f>'A3'!M16</f>
        <v>163884.34622781008</v>
      </c>
      <c r="N16" s="26"/>
    </row>
    <row r="17" spans="1:18" s="14" customFormat="1" ht="18" customHeight="1">
      <c r="A17" s="30"/>
      <c r="B17" s="31" t="s">
        <v>178</v>
      </c>
      <c r="C17" s="31"/>
      <c r="D17" s="401">
        <f>'A3'!D17</f>
        <v>62.74154858</v>
      </c>
      <c r="E17" s="401">
        <f>'A3'!E17</f>
        <v>28.252875499999998</v>
      </c>
      <c r="F17" s="401">
        <f>'A3'!F17</f>
        <v>15.07030263</v>
      </c>
      <c r="G17" s="401">
        <f>'A3'!G17</f>
        <v>0</v>
      </c>
      <c r="H17" s="401">
        <f>'A3'!H17</f>
        <v>0</v>
      </c>
      <c r="I17" s="401">
        <f>'A3'!I17</f>
        <v>2.498179E-2</v>
      </c>
      <c r="J17" s="401">
        <f>'A3'!J17</f>
        <v>0</v>
      </c>
      <c r="K17" s="401">
        <f>'A3'!K17</f>
        <v>106.0897085</v>
      </c>
      <c r="L17" s="401">
        <f>'A3'!L17</f>
        <v>4.2819762949999989</v>
      </c>
      <c r="M17" s="401">
        <f>'A3'!M17</f>
        <v>108997.80451246513</v>
      </c>
      <c r="N17" s="26"/>
    </row>
    <row r="18" spans="1:18" s="14" customFormat="1" ht="18" customHeight="1">
      <c r="A18" s="30"/>
      <c r="B18" s="31" t="s">
        <v>179</v>
      </c>
      <c r="C18" s="31"/>
      <c r="D18" s="401">
        <f>'A3'!D18</f>
        <v>203.97633526999999</v>
      </c>
      <c r="E18" s="401">
        <f>'A3'!E18</f>
        <v>403.36920597000017</v>
      </c>
      <c r="F18" s="401">
        <f>'A3'!F18</f>
        <v>59.515334980000006</v>
      </c>
      <c r="G18" s="401">
        <f>'A3'!G18</f>
        <v>1.5440754400000001</v>
      </c>
      <c r="H18" s="401">
        <f>'A3'!H18</f>
        <v>0</v>
      </c>
      <c r="I18" s="401">
        <f>'A3'!I18</f>
        <v>6.3996899999999995E-3</v>
      </c>
      <c r="J18" s="401">
        <f>'A3'!J18</f>
        <v>4.7706996800000008</v>
      </c>
      <c r="K18" s="401">
        <f>'A3'!K18</f>
        <v>673.18205103000014</v>
      </c>
      <c r="L18" s="401">
        <f>'A3'!L18</f>
        <v>170.16832211499985</v>
      </c>
      <c r="M18" s="401">
        <f>'A3'!M18</f>
        <v>54886.541715344938</v>
      </c>
      <c r="N18" s="26"/>
    </row>
    <row r="19" spans="1:18" s="14" customFormat="1" ht="18" customHeight="1">
      <c r="A19" s="29"/>
      <c r="B19" s="12" t="s">
        <v>181</v>
      </c>
      <c r="C19" s="12"/>
      <c r="D19" s="401">
        <f>'A3'!D19</f>
        <v>657.81226873999992</v>
      </c>
      <c r="E19" s="401">
        <f>'A3'!E19</f>
        <v>307.78074594000003</v>
      </c>
      <c r="F19" s="401">
        <f>'A3'!F19</f>
        <v>65.189132149999978</v>
      </c>
      <c r="G19" s="401">
        <f>'A3'!G19</f>
        <v>0.36959781999999997</v>
      </c>
      <c r="H19" s="401">
        <f>'A3'!H19</f>
        <v>1.7293258400000002</v>
      </c>
      <c r="I19" s="401">
        <f>'A3'!I19</f>
        <v>0.19795994000000003</v>
      </c>
      <c r="J19" s="401">
        <f>'A3'!J19</f>
        <v>3.2417000900000001</v>
      </c>
      <c r="K19" s="401">
        <f>'A3'!K19</f>
        <v>1036.3207305199999</v>
      </c>
      <c r="L19" s="401">
        <f>'A3'!L19</f>
        <v>137.21125617999994</v>
      </c>
      <c r="M19" s="401">
        <f>'A3'!M19</f>
        <v>300638.06197226985</v>
      </c>
      <c r="N19" s="26"/>
    </row>
    <row r="20" spans="1:18" s="14" customFormat="1" ht="18" customHeight="1">
      <c r="A20" s="30"/>
      <c r="B20" s="31" t="s">
        <v>178</v>
      </c>
      <c r="C20" s="31"/>
      <c r="D20" s="401">
        <f>'A3'!D20</f>
        <v>197.28235855000003</v>
      </c>
      <c r="E20" s="401">
        <f>'A3'!E20</f>
        <v>51.017735960000017</v>
      </c>
      <c r="F20" s="401">
        <f>'A3'!F20</f>
        <v>44.194268339999979</v>
      </c>
      <c r="G20" s="401">
        <f>'A3'!G20</f>
        <v>0.36959781999999997</v>
      </c>
      <c r="H20" s="401">
        <f>'A3'!H20</f>
        <v>0.32433010000000001</v>
      </c>
      <c r="I20" s="401">
        <f>'A3'!I20</f>
        <v>0.19795994000000003</v>
      </c>
      <c r="J20" s="401">
        <f>'A3'!J20</f>
        <v>1.6931117800000002</v>
      </c>
      <c r="K20" s="401">
        <f>'A3'!K20</f>
        <v>295.07936248999999</v>
      </c>
      <c r="L20" s="401">
        <f>'A3'!L20</f>
        <v>123.23377078999994</v>
      </c>
      <c r="M20" s="401">
        <f>'A3'!M20</f>
        <v>60722.222929269868</v>
      </c>
      <c r="N20" s="26"/>
    </row>
    <row r="21" spans="1:18" s="14" customFormat="1" ht="18" customHeight="1">
      <c r="A21" s="30"/>
      <c r="B21" s="31" t="s">
        <v>179</v>
      </c>
      <c r="C21" s="31"/>
      <c r="D21" s="401">
        <f>'A3'!D21</f>
        <v>460.5299101899999</v>
      </c>
      <c r="E21" s="401">
        <f>'A3'!E21</f>
        <v>256.76300997999999</v>
      </c>
      <c r="F21" s="401">
        <f>'A3'!F21</f>
        <v>20.994863810000005</v>
      </c>
      <c r="G21" s="401">
        <f>'A3'!G21</f>
        <v>0</v>
      </c>
      <c r="H21" s="401">
        <f>'A3'!H21</f>
        <v>1.4049957400000002</v>
      </c>
      <c r="I21" s="401">
        <f>'A3'!I21</f>
        <v>0</v>
      </c>
      <c r="J21" s="401">
        <f>'A3'!J21</f>
        <v>1.54858831</v>
      </c>
      <c r="K21" s="401">
        <f>'A3'!K21</f>
        <v>741.24136802999988</v>
      </c>
      <c r="L21" s="401">
        <f>'A3'!L21</f>
        <v>13.977485390000004</v>
      </c>
      <c r="M21" s="401">
        <f>'A3'!M21</f>
        <v>239915.83904299996</v>
      </c>
      <c r="N21" s="26"/>
    </row>
    <row r="22" spans="1:18" s="14" customFormat="1" ht="18" customHeight="1">
      <c r="A22" s="29"/>
      <c r="B22" s="12" t="s">
        <v>177</v>
      </c>
      <c r="C22" s="12"/>
      <c r="D22" s="401">
        <f>'A3'!D22</f>
        <v>2068.7990325800001</v>
      </c>
      <c r="E22" s="401">
        <f>'A3'!E22</f>
        <v>2083.22727807</v>
      </c>
      <c r="F22" s="401">
        <f>'A3'!F22</f>
        <v>341.82242491</v>
      </c>
      <c r="G22" s="401">
        <f>'A3'!G22</f>
        <v>50.819601080000005</v>
      </c>
      <c r="H22" s="401">
        <f>'A3'!H22</f>
        <v>49.884748720000005</v>
      </c>
      <c r="I22" s="401">
        <f>'A3'!I22</f>
        <v>1.2694874899999999</v>
      </c>
      <c r="J22" s="401">
        <f>'A3'!J22</f>
        <v>22.785898710000005</v>
      </c>
      <c r="K22" s="401">
        <f>'A3'!K22</f>
        <v>4618.6084715600009</v>
      </c>
      <c r="L22" s="401">
        <f>'A3'!L22</f>
        <v>2276.3911265249999</v>
      </c>
      <c r="M22" s="401">
        <f>'A3'!M22</f>
        <v>1035156.8436618624</v>
      </c>
      <c r="N22" s="26"/>
    </row>
    <row r="23" spans="1:18" s="14" customFormat="1" ht="18" customHeight="1">
      <c r="A23" s="29"/>
      <c r="B23" s="12"/>
      <c r="C23" s="12"/>
      <c r="D23" s="401">
        <f>'A3'!D23</f>
        <v>0</v>
      </c>
      <c r="E23" s="401">
        <f>'A3'!E23</f>
        <v>0</v>
      </c>
      <c r="F23" s="401">
        <f>'A3'!F23</f>
        <v>0</v>
      </c>
      <c r="G23" s="401">
        <f>'A3'!G23</f>
        <v>0</v>
      </c>
      <c r="H23" s="401">
        <f>'A3'!H23</f>
        <v>0</v>
      </c>
      <c r="I23" s="401">
        <f>'A3'!I23</f>
        <v>0</v>
      </c>
      <c r="J23" s="401">
        <f>'A3'!J23</f>
        <v>0</v>
      </c>
      <c r="K23" s="401">
        <f>'A3'!K23</f>
        <v>0</v>
      </c>
      <c r="L23" s="401">
        <f>'A3'!L23</f>
        <v>0</v>
      </c>
      <c r="M23" s="401">
        <f>'A3'!M23</f>
        <v>0</v>
      </c>
      <c r="N23" s="26"/>
    </row>
    <row r="24" spans="1:18" s="14" customFormat="1" ht="18" customHeight="1">
      <c r="A24" s="27"/>
      <c r="B24" s="28" t="s">
        <v>275</v>
      </c>
      <c r="C24" s="57"/>
      <c r="D24" s="401">
        <f>'A3'!D24</f>
        <v>0</v>
      </c>
      <c r="E24" s="401">
        <f>'A3'!E24</f>
        <v>0</v>
      </c>
      <c r="F24" s="401">
        <f>'A3'!F24</f>
        <v>0</v>
      </c>
      <c r="G24" s="401">
        <f>'A3'!G24</f>
        <v>0</v>
      </c>
      <c r="H24" s="401">
        <f>'A3'!H24</f>
        <v>0</v>
      </c>
      <c r="I24" s="401">
        <f>'A3'!I24</f>
        <v>0</v>
      </c>
      <c r="J24" s="401">
        <f>'A3'!J24</f>
        <v>0</v>
      </c>
      <c r="K24" s="401">
        <f>'A3'!K24</f>
        <v>0</v>
      </c>
      <c r="L24" s="401">
        <f>'A3'!L24</f>
        <v>0</v>
      </c>
      <c r="M24" s="401">
        <f>'A3'!M24</f>
        <v>0</v>
      </c>
      <c r="N24" s="26"/>
    </row>
    <row r="25" spans="1:18" s="14" customFormat="1" ht="18" customHeight="1">
      <c r="A25" s="29"/>
      <c r="B25" s="12" t="s">
        <v>182</v>
      </c>
      <c r="C25" s="12"/>
      <c r="D25" s="401">
        <f>'A3'!D25</f>
        <v>0.96246449000000001</v>
      </c>
      <c r="E25" s="401">
        <f>'A3'!E25</f>
        <v>0</v>
      </c>
      <c r="F25" s="401">
        <f>'A3'!F25</f>
        <v>76.20511922</v>
      </c>
      <c r="G25" s="401">
        <f>'A3'!G25</f>
        <v>39.100281150000001</v>
      </c>
      <c r="H25" s="401">
        <f>'A3'!H25</f>
        <v>0</v>
      </c>
      <c r="I25" s="401">
        <f>'A3'!I25</f>
        <v>0</v>
      </c>
      <c r="J25" s="401">
        <f>'A3'!J25</f>
        <v>0</v>
      </c>
      <c r="K25" s="401">
        <f>'A3'!K25</f>
        <v>116.26786486</v>
      </c>
      <c r="L25" s="401">
        <f>'A3'!L25</f>
        <v>23.618756495000003</v>
      </c>
      <c r="M25" s="401">
        <f>'A3'!M25</f>
        <v>19333.334836414993</v>
      </c>
      <c r="N25" s="26"/>
    </row>
    <row r="26" spans="1:18" s="14" customFormat="1" ht="18" customHeight="1">
      <c r="A26" s="30"/>
      <c r="B26" s="31" t="s">
        <v>178</v>
      </c>
      <c r="C26" s="31"/>
      <c r="D26" s="401">
        <f>'A3'!D26</f>
        <v>0</v>
      </c>
      <c r="E26" s="401">
        <f>'A3'!E26</f>
        <v>0</v>
      </c>
      <c r="F26" s="401">
        <f>'A3'!F26</f>
        <v>0</v>
      </c>
      <c r="G26" s="401">
        <f>'A3'!G26</f>
        <v>0</v>
      </c>
      <c r="H26" s="401">
        <f>'A3'!H26</f>
        <v>0</v>
      </c>
      <c r="I26" s="401">
        <f>'A3'!I26</f>
        <v>0</v>
      </c>
      <c r="J26" s="401">
        <f>'A3'!J26</f>
        <v>0</v>
      </c>
      <c r="K26" s="401">
        <f>'A3'!K26</f>
        <v>0</v>
      </c>
      <c r="L26" s="401">
        <f>'A3'!L26</f>
        <v>0</v>
      </c>
      <c r="M26" s="401">
        <f>'A3'!M26</f>
        <v>1825.3198996799997</v>
      </c>
      <c r="N26" s="26"/>
    </row>
    <row r="27" spans="1:18" s="14" customFormat="1" ht="18" customHeight="1">
      <c r="A27" s="30"/>
      <c r="B27" s="31" t="s">
        <v>179</v>
      </c>
      <c r="C27" s="31"/>
      <c r="D27" s="401">
        <f>'A3'!D27</f>
        <v>0.96246449000000001</v>
      </c>
      <c r="E27" s="401">
        <f>'A3'!E27</f>
        <v>0</v>
      </c>
      <c r="F27" s="401">
        <f>'A3'!F27</f>
        <v>76.20511922</v>
      </c>
      <c r="G27" s="401">
        <f>'A3'!G27</f>
        <v>39.100281150000001</v>
      </c>
      <c r="H27" s="401">
        <f>'A3'!H27</f>
        <v>0</v>
      </c>
      <c r="I27" s="401">
        <f>'A3'!I27</f>
        <v>0</v>
      </c>
      <c r="J27" s="401">
        <f>'A3'!J27</f>
        <v>0</v>
      </c>
      <c r="K27" s="401">
        <f>'A3'!K27</f>
        <v>116.26786486</v>
      </c>
      <c r="L27" s="401">
        <f>'A3'!L27</f>
        <v>23.618756495000003</v>
      </c>
      <c r="M27" s="401">
        <f>'A3'!M27</f>
        <v>17508.014936734995</v>
      </c>
      <c r="N27" s="26"/>
    </row>
    <row r="28" spans="1:18" s="14" customFormat="1" ht="18" customHeight="1">
      <c r="A28" s="29"/>
      <c r="B28" s="12" t="s">
        <v>180</v>
      </c>
      <c r="C28" s="12"/>
      <c r="D28" s="401">
        <f>'A3'!D28</f>
        <v>0</v>
      </c>
      <c r="E28" s="401">
        <f>'A3'!E28</f>
        <v>0</v>
      </c>
      <c r="F28" s="401">
        <f>'A3'!F28</f>
        <v>0</v>
      </c>
      <c r="G28" s="401">
        <f>'A3'!G28</f>
        <v>0</v>
      </c>
      <c r="H28" s="401">
        <f>'A3'!H28</f>
        <v>0</v>
      </c>
      <c r="I28" s="401">
        <f>'A3'!I28</f>
        <v>0</v>
      </c>
      <c r="J28" s="401">
        <f>'A3'!J28</f>
        <v>1.5728789400000001</v>
      </c>
      <c r="K28" s="401">
        <f>'A3'!K28</f>
        <v>1.5728789400000001</v>
      </c>
      <c r="L28" s="401">
        <f>'A3'!L28</f>
        <v>13.371596485</v>
      </c>
      <c r="M28" s="401">
        <f>'A3'!M28</f>
        <v>31988.788329445008</v>
      </c>
      <c r="N28" s="26"/>
      <c r="Q28" s="26"/>
      <c r="R28" s="26"/>
    </row>
    <row r="29" spans="1:18" s="14" customFormat="1" ht="18" customHeight="1">
      <c r="A29" s="30"/>
      <c r="B29" s="31" t="s">
        <v>178</v>
      </c>
      <c r="C29" s="31"/>
      <c r="D29" s="401">
        <f>'A3'!D29</f>
        <v>0</v>
      </c>
      <c r="E29" s="401">
        <f>'A3'!E29</f>
        <v>0</v>
      </c>
      <c r="F29" s="401">
        <f>'A3'!F29</f>
        <v>0</v>
      </c>
      <c r="G29" s="401">
        <f>'A3'!G29</f>
        <v>0</v>
      </c>
      <c r="H29" s="401">
        <f>'A3'!H29</f>
        <v>0</v>
      </c>
      <c r="I29" s="401">
        <f>'A3'!I29</f>
        <v>0</v>
      </c>
      <c r="J29" s="401">
        <f>'A3'!J29</f>
        <v>0</v>
      </c>
      <c r="K29" s="401">
        <f>'A3'!K29</f>
        <v>0</v>
      </c>
      <c r="L29" s="401">
        <f>'A3'!L29</f>
        <v>0</v>
      </c>
      <c r="M29" s="401">
        <f>'A3'!M29</f>
        <v>26063.901240170006</v>
      </c>
      <c r="N29" s="26"/>
    </row>
    <row r="30" spans="1:18" s="14" customFormat="1" ht="18" customHeight="1">
      <c r="A30" s="30"/>
      <c r="B30" s="31" t="s">
        <v>179</v>
      </c>
      <c r="C30" s="31"/>
      <c r="D30" s="401">
        <f>'A3'!D30</f>
        <v>0</v>
      </c>
      <c r="E30" s="401">
        <f>'A3'!E30</f>
        <v>0</v>
      </c>
      <c r="F30" s="401">
        <f>'A3'!F30</f>
        <v>0</v>
      </c>
      <c r="G30" s="401">
        <f>'A3'!G30</f>
        <v>0</v>
      </c>
      <c r="H30" s="401">
        <f>'A3'!H30</f>
        <v>0</v>
      </c>
      <c r="I30" s="401">
        <f>'A3'!I30</f>
        <v>0</v>
      </c>
      <c r="J30" s="401">
        <f>'A3'!J30</f>
        <v>1.5728789400000001</v>
      </c>
      <c r="K30" s="401">
        <f>'A3'!K30</f>
        <v>1.5728789400000001</v>
      </c>
      <c r="L30" s="401">
        <f>'A3'!L30</f>
        <v>13.371596485</v>
      </c>
      <c r="M30" s="401">
        <f>'A3'!M30</f>
        <v>5924.887089275001</v>
      </c>
      <c r="N30" s="26"/>
    </row>
    <row r="31" spans="1:18" s="14" customFormat="1" ht="18" customHeight="1">
      <c r="A31" s="29"/>
      <c r="B31" s="12" t="s">
        <v>181</v>
      </c>
      <c r="C31" s="12"/>
      <c r="D31" s="401">
        <f>'A3'!D31</f>
        <v>0</v>
      </c>
      <c r="E31" s="401">
        <f>'A3'!E31</f>
        <v>0</v>
      </c>
      <c r="F31" s="401">
        <f>'A3'!F31</f>
        <v>0</v>
      </c>
      <c r="G31" s="401">
        <f>'A3'!G31</f>
        <v>0</v>
      </c>
      <c r="H31" s="401">
        <f>'A3'!H31</f>
        <v>0</v>
      </c>
      <c r="I31" s="401">
        <f>'A3'!I31</f>
        <v>0</v>
      </c>
      <c r="J31" s="401">
        <f>'A3'!J31</f>
        <v>0</v>
      </c>
      <c r="K31" s="401">
        <f>'A3'!K31</f>
        <v>0</v>
      </c>
      <c r="L31" s="401">
        <f>'A3'!L31</f>
        <v>0.79427682500000008</v>
      </c>
      <c r="M31" s="401">
        <f>'A3'!M31</f>
        <v>4806.2582870850001</v>
      </c>
      <c r="N31" s="26"/>
    </row>
    <row r="32" spans="1:18" s="26" customFormat="1" ht="18" customHeight="1">
      <c r="A32" s="30"/>
      <c r="B32" s="31" t="s">
        <v>178</v>
      </c>
      <c r="C32" s="31"/>
      <c r="D32" s="401">
        <f>'A3'!D32</f>
        <v>0</v>
      </c>
      <c r="E32" s="401">
        <f>'A3'!E32</f>
        <v>0</v>
      </c>
      <c r="F32" s="401">
        <f>'A3'!F32</f>
        <v>0</v>
      </c>
      <c r="G32" s="401">
        <f>'A3'!G32</f>
        <v>0</v>
      </c>
      <c r="H32" s="401">
        <f>'A3'!H32</f>
        <v>0</v>
      </c>
      <c r="I32" s="401">
        <f>'A3'!I32</f>
        <v>0</v>
      </c>
      <c r="J32" s="401">
        <f>'A3'!J32</f>
        <v>0</v>
      </c>
      <c r="K32" s="401">
        <f>'A3'!K32</f>
        <v>0</v>
      </c>
      <c r="L32" s="401">
        <f>'A3'!L32</f>
        <v>0.69677682500000004</v>
      </c>
      <c r="M32" s="401">
        <f>'A3'!M32</f>
        <v>3109.0486536550002</v>
      </c>
      <c r="O32" s="123"/>
      <c r="P32" s="14"/>
      <c r="Q32" s="14"/>
      <c r="R32" s="14"/>
    </row>
    <row r="33" spans="1:16" s="14" customFormat="1" ht="18" customHeight="1">
      <c r="A33" s="30"/>
      <c r="B33" s="31" t="s">
        <v>179</v>
      </c>
      <c r="C33" s="31"/>
      <c r="D33" s="401">
        <f>'A3'!D33</f>
        <v>0</v>
      </c>
      <c r="E33" s="401">
        <f>'A3'!E33</f>
        <v>0</v>
      </c>
      <c r="F33" s="401">
        <f>'A3'!F33</f>
        <v>0</v>
      </c>
      <c r="G33" s="401">
        <f>'A3'!G33</f>
        <v>0</v>
      </c>
      <c r="H33" s="401">
        <f>'A3'!H33</f>
        <v>0</v>
      </c>
      <c r="I33" s="401">
        <f>'A3'!I33</f>
        <v>0</v>
      </c>
      <c r="J33" s="401">
        <f>'A3'!J33</f>
        <v>0</v>
      </c>
      <c r="K33" s="401">
        <f>'A3'!K33</f>
        <v>0</v>
      </c>
      <c r="L33" s="401">
        <f>'A3'!L33</f>
        <v>9.7500000000000003E-2</v>
      </c>
      <c r="M33" s="401">
        <f>'A3'!M33</f>
        <v>1697.2096334300004</v>
      </c>
      <c r="N33" s="26"/>
      <c r="O33" s="123"/>
    </row>
    <row r="34" spans="1:16" s="14" customFormat="1" ht="18" customHeight="1">
      <c r="A34" s="29"/>
      <c r="B34" s="12" t="s">
        <v>177</v>
      </c>
      <c r="C34" s="12"/>
      <c r="D34" s="401">
        <f>'A3'!D34</f>
        <v>0.96246449000000001</v>
      </c>
      <c r="E34" s="401">
        <f>'A3'!E34</f>
        <v>0</v>
      </c>
      <c r="F34" s="401">
        <f>'A3'!F34</f>
        <v>76.20511922</v>
      </c>
      <c r="G34" s="401">
        <f>'A3'!G34</f>
        <v>39.100281150000001</v>
      </c>
      <c r="H34" s="401">
        <f>'A3'!H34</f>
        <v>0</v>
      </c>
      <c r="I34" s="401">
        <f>'A3'!I34</f>
        <v>0</v>
      </c>
      <c r="J34" s="401">
        <f>'A3'!J34</f>
        <v>1.5728789400000001</v>
      </c>
      <c r="K34" s="401">
        <f>'A3'!K34</f>
        <v>117.8407438</v>
      </c>
      <c r="L34" s="401">
        <f>'A3'!L34</f>
        <v>37.784629805000002</v>
      </c>
      <c r="M34" s="401">
        <f>'A3'!M34</f>
        <v>56128.381452945003</v>
      </c>
      <c r="N34" s="26"/>
      <c r="O34" s="123"/>
    </row>
    <row r="35" spans="1:16" s="14" customFormat="1" ht="18" customHeight="1">
      <c r="A35" s="32"/>
      <c r="B35" s="33" t="s">
        <v>183</v>
      </c>
      <c r="C35" s="33"/>
      <c r="D35" s="401">
        <f>'A3'!D35</f>
        <v>0</v>
      </c>
      <c r="E35" s="401">
        <f>'A3'!E35</f>
        <v>0</v>
      </c>
      <c r="F35" s="401">
        <f>'A3'!F35</f>
        <v>0</v>
      </c>
      <c r="G35" s="401">
        <f>'A3'!G35</f>
        <v>0</v>
      </c>
      <c r="H35" s="401">
        <f>'A3'!H35</f>
        <v>0</v>
      </c>
      <c r="I35" s="401">
        <f>'A3'!I35</f>
        <v>0</v>
      </c>
      <c r="J35" s="401">
        <f>'A3'!J35</f>
        <v>0</v>
      </c>
      <c r="K35" s="401">
        <f>'A3'!K35</f>
        <v>0</v>
      </c>
      <c r="L35" s="401">
        <f>'A3'!L35</f>
        <v>0</v>
      </c>
      <c r="M35" s="401">
        <f>'A3'!M35</f>
        <v>0</v>
      </c>
      <c r="N35" s="26"/>
    </row>
    <row r="36" spans="1:16" s="14" customFormat="1" ht="18" customHeight="1">
      <c r="A36" s="29"/>
      <c r="B36" s="12" t="s">
        <v>184</v>
      </c>
      <c r="C36" s="12"/>
      <c r="D36" s="401">
        <f>'A3'!D36</f>
        <v>0</v>
      </c>
      <c r="E36" s="401">
        <f>'A3'!E36</f>
        <v>0</v>
      </c>
      <c r="F36" s="401">
        <f>'A3'!F36</f>
        <v>0</v>
      </c>
      <c r="G36" s="401">
        <f>'A3'!G36</f>
        <v>0</v>
      </c>
      <c r="H36" s="401">
        <f>'A3'!H36</f>
        <v>0</v>
      </c>
      <c r="I36" s="401">
        <f>'A3'!I36</f>
        <v>0</v>
      </c>
      <c r="J36" s="401">
        <f>'A3'!J36</f>
        <v>1.5728789400000001</v>
      </c>
      <c r="K36" s="401">
        <f>'A3'!K36</f>
        <v>1.5728789400000001</v>
      </c>
      <c r="L36" s="401">
        <f>'A3'!L36</f>
        <v>14.538144274999999</v>
      </c>
      <c r="M36" s="401">
        <f>'A3'!M36</f>
        <v>7539.0644278749969</v>
      </c>
      <c r="N36" s="26"/>
    </row>
    <row r="37" spans="1:16" s="14" customFormat="1" ht="18" customHeight="1">
      <c r="A37" s="29"/>
      <c r="B37" s="12" t="s">
        <v>185</v>
      </c>
      <c r="C37" s="12"/>
      <c r="D37" s="401">
        <f>'A3'!D37</f>
        <v>0.96246449000000001</v>
      </c>
      <c r="E37" s="401">
        <f>'A3'!E37</f>
        <v>0</v>
      </c>
      <c r="F37" s="401">
        <f>'A3'!F37</f>
        <v>76.20511922</v>
      </c>
      <c r="G37" s="401">
        <f>'A3'!G37</f>
        <v>39.100281150000001</v>
      </c>
      <c r="H37" s="401">
        <f>'A3'!H37</f>
        <v>0</v>
      </c>
      <c r="I37" s="401">
        <f>'A3'!I37</f>
        <v>0</v>
      </c>
      <c r="J37" s="401">
        <f>'A3'!J37</f>
        <v>0</v>
      </c>
      <c r="K37" s="401">
        <f>'A3'!K37</f>
        <v>116.26786486</v>
      </c>
      <c r="L37" s="401">
        <f>'A3'!L37</f>
        <v>23.246485529999998</v>
      </c>
      <c r="M37" s="401">
        <f>'A3'!M37</f>
        <v>46960.383324110029</v>
      </c>
      <c r="N37" s="26"/>
    </row>
    <row r="38" spans="1:16" s="14" customFormat="1" ht="18" customHeight="1">
      <c r="A38" s="29"/>
      <c r="B38" s="12" t="s">
        <v>186</v>
      </c>
      <c r="C38" s="12"/>
      <c r="D38" s="401">
        <f>'A3'!D38</f>
        <v>0</v>
      </c>
      <c r="E38" s="401">
        <f>'A3'!E38</f>
        <v>0</v>
      </c>
      <c r="F38" s="401">
        <f>'A3'!F38</f>
        <v>0</v>
      </c>
      <c r="G38" s="401">
        <f>'A3'!G38</f>
        <v>0</v>
      </c>
      <c r="H38" s="401">
        <f>'A3'!H38</f>
        <v>0</v>
      </c>
      <c r="I38" s="401">
        <f>'A3'!I38</f>
        <v>0</v>
      </c>
      <c r="J38" s="401">
        <f>'A3'!J38</f>
        <v>0</v>
      </c>
      <c r="K38" s="401">
        <f>'A3'!K38</f>
        <v>0</v>
      </c>
      <c r="L38" s="401">
        <f>'A3'!L38</f>
        <v>0</v>
      </c>
      <c r="M38" s="401">
        <f>'A3'!M38</f>
        <v>1628.9337009399994</v>
      </c>
      <c r="N38" s="26"/>
    </row>
    <row r="39" spans="1:16" s="14" customFormat="1" ht="18" customHeight="1">
      <c r="A39" s="29"/>
      <c r="B39" s="12"/>
      <c r="C39" s="12"/>
      <c r="D39" s="401">
        <f>'A3'!D39</f>
        <v>0</v>
      </c>
      <c r="E39" s="401">
        <f>'A3'!E39</f>
        <v>0</v>
      </c>
      <c r="F39" s="401">
        <f>'A3'!F39</f>
        <v>0</v>
      </c>
      <c r="G39" s="401">
        <f>'A3'!G39</f>
        <v>0</v>
      </c>
      <c r="H39" s="401">
        <f>'A3'!H39</f>
        <v>0</v>
      </c>
      <c r="I39" s="401">
        <f>'A3'!I39</f>
        <v>0</v>
      </c>
      <c r="J39" s="401">
        <f>'A3'!J39</f>
        <v>0</v>
      </c>
      <c r="K39" s="401">
        <f>'A3'!K39</f>
        <v>0</v>
      </c>
      <c r="L39" s="401">
        <f>'A3'!L39</f>
        <v>0</v>
      </c>
      <c r="M39" s="401">
        <f>'A3'!M39</f>
        <v>0</v>
      </c>
      <c r="N39" s="26"/>
    </row>
    <row r="40" spans="1:16" s="14" customFormat="1" ht="18" customHeight="1">
      <c r="A40" s="27"/>
      <c r="B40" s="28" t="s">
        <v>276</v>
      </c>
      <c r="C40" s="57"/>
      <c r="D40" s="401">
        <f>'A3'!D40</f>
        <v>0</v>
      </c>
      <c r="E40" s="401">
        <f>'A3'!E40</f>
        <v>0</v>
      </c>
      <c r="F40" s="401">
        <f>'A3'!F40</f>
        <v>0</v>
      </c>
      <c r="G40" s="401">
        <f>'A3'!G40</f>
        <v>0</v>
      </c>
      <c r="H40" s="401">
        <f>'A3'!H40</f>
        <v>0</v>
      </c>
      <c r="I40" s="401">
        <f>'A3'!I40</f>
        <v>0</v>
      </c>
      <c r="J40" s="401">
        <f>'A3'!J40</f>
        <v>0</v>
      </c>
      <c r="K40" s="401">
        <f>'A3'!K40</f>
        <v>0</v>
      </c>
      <c r="L40" s="401">
        <f>'A3'!L40</f>
        <v>0</v>
      </c>
      <c r="M40" s="401">
        <f>'A3'!M40</f>
        <v>0</v>
      </c>
      <c r="N40" s="26"/>
    </row>
    <row r="41" spans="1:16" s="14" customFormat="1" ht="18" customHeight="1">
      <c r="A41" s="29"/>
      <c r="B41" s="12" t="s">
        <v>182</v>
      </c>
      <c r="C41" s="12"/>
      <c r="D41" s="401">
        <f>'A3'!D41</f>
        <v>438.60663856000014</v>
      </c>
      <c r="E41" s="401">
        <f>'A3'!E41</f>
        <v>6175.883191570003</v>
      </c>
      <c r="F41" s="401">
        <f>'A3'!F41</f>
        <v>126.26023065</v>
      </c>
      <c r="G41" s="401">
        <f>'A3'!G41</f>
        <v>125.58640935000001</v>
      </c>
      <c r="H41" s="401">
        <f>'A3'!H41</f>
        <v>0</v>
      </c>
      <c r="I41" s="401">
        <f>'A3'!I41</f>
        <v>0</v>
      </c>
      <c r="J41" s="401">
        <f>'A3'!J41</f>
        <v>0.76708357999999999</v>
      </c>
      <c r="K41" s="401">
        <f>'A3'!K41</f>
        <v>6867.1035537100033</v>
      </c>
      <c r="L41" s="401">
        <f>'A3'!L41</f>
        <v>1658.5431759750002</v>
      </c>
      <c r="M41" s="401">
        <f>'A3'!M41</f>
        <v>454848.11721419531</v>
      </c>
      <c r="N41" s="26"/>
    </row>
    <row r="42" spans="1:16" s="14" customFormat="1" ht="18" customHeight="1">
      <c r="A42" s="30"/>
      <c r="B42" s="31" t="s">
        <v>178</v>
      </c>
      <c r="C42" s="31"/>
      <c r="D42" s="401">
        <f>'A3'!D42</f>
        <v>380.74662383000015</v>
      </c>
      <c r="E42" s="401">
        <f>'A3'!E42</f>
        <v>113.63240293999998</v>
      </c>
      <c r="F42" s="401">
        <f>'A3'!F42</f>
        <v>0</v>
      </c>
      <c r="G42" s="401">
        <f>'A3'!G42</f>
        <v>0</v>
      </c>
      <c r="H42" s="401">
        <f>'A3'!H42</f>
        <v>0</v>
      </c>
      <c r="I42" s="401">
        <f>'A3'!I42</f>
        <v>0</v>
      </c>
      <c r="J42" s="401">
        <f>'A3'!J42</f>
        <v>0.15485015999999999</v>
      </c>
      <c r="K42" s="401">
        <f>'A3'!K42</f>
        <v>494.53387693000013</v>
      </c>
      <c r="L42" s="401">
        <f>'A3'!L42</f>
        <v>12.416629205</v>
      </c>
      <c r="M42" s="401">
        <f>'A3'!M42</f>
        <v>219353.90997868535</v>
      </c>
      <c r="N42" s="26"/>
    </row>
    <row r="43" spans="1:16" s="14" customFormat="1" ht="18" customHeight="1">
      <c r="A43" s="30"/>
      <c r="B43" s="31" t="s">
        <v>179</v>
      </c>
      <c r="C43" s="31"/>
      <c r="D43" s="401">
        <f>'A3'!D43</f>
        <v>57.860014730000003</v>
      </c>
      <c r="E43" s="401">
        <f>'A3'!E43</f>
        <v>6062.2507886300027</v>
      </c>
      <c r="F43" s="401">
        <f>'A3'!F43</f>
        <v>126.26023065</v>
      </c>
      <c r="G43" s="401">
        <f>'A3'!G43</f>
        <v>125.58640935000001</v>
      </c>
      <c r="H43" s="401">
        <f>'A3'!H43</f>
        <v>0</v>
      </c>
      <c r="I43" s="401">
        <f>'A3'!I43</f>
        <v>0</v>
      </c>
      <c r="J43" s="401">
        <f>'A3'!J43</f>
        <v>0.61223342000000003</v>
      </c>
      <c r="K43" s="401">
        <f>'A3'!K43</f>
        <v>6372.5696767800036</v>
      </c>
      <c r="L43" s="401">
        <f>'A3'!L43</f>
        <v>1646.1265467700002</v>
      </c>
      <c r="M43" s="401">
        <f>'A3'!M43</f>
        <v>235494.20723551</v>
      </c>
      <c r="N43" s="26"/>
    </row>
    <row r="44" spans="1:16" s="14" customFormat="1" ht="18" customHeight="1">
      <c r="A44" s="29"/>
      <c r="B44" s="12" t="s">
        <v>180</v>
      </c>
      <c r="C44" s="12"/>
      <c r="D44" s="401">
        <f>'A3'!D44</f>
        <v>8.7008105800000006</v>
      </c>
      <c r="E44" s="401">
        <f>'A3'!E44</f>
        <v>223.49803097999995</v>
      </c>
      <c r="F44" s="401">
        <f>'A3'!F44</f>
        <v>31.653258870000002</v>
      </c>
      <c r="G44" s="401">
        <f>'A3'!G44</f>
        <v>0</v>
      </c>
      <c r="H44" s="401">
        <f>'A3'!H44</f>
        <v>24.733756930000002</v>
      </c>
      <c r="I44" s="401">
        <f>'A3'!I44</f>
        <v>1.9443169</v>
      </c>
      <c r="J44" s="401">
        <f>'A3'!J44</f>
        <v>0</v>
      </c>
      <c r="K44" s="401">
        <f>'A3'!K44</f>
        <v>290.53017425999997</v>
      </c>
      <c r="L44" s="401">
        <f>'A3'!L44</f>
        <v>585.49251823999987</v>
      </c>
      <c r="M44" s="401">
        <f>'A3'!M44</f>
        <v>99811.350903349958</v>
      </c>
      <c r="N44" s="26"/>
    </row>
    <row r="45" spans="1:16" s="14" customFormat="1" ht="18" customHeight="1">
      <c r="A45" s="30"/>
      <c r="B45" s="31" t="s">
        <v>178</v>
      </c>
      <c r="C45" s="31"/>
      <c r="D45" s="401">
        <f>'A3'!D45</f>
        <v>0</v>
      </c>
      <c r="E45" s="401">
        <f>'A3'!E45</f>
        <v>0.94667933999999998</v>
      </c>
      <c r="F45" s="401">
        <f>'A3'!F45</f>
        <v>22.818154670000002</v>
      </c>
      <c r="G45" s="401">
        <f>'A3'!G45</f>
        <v>0</v>
      </c>
      <c r="H45" s="401">
        <f>'A3'!H45</f>
        <v>0</v>
      </c>
      <c r="I45" s="401">
        <f>'A3'!I45</f>
        <v>0</v>
      </c>
      <c r="J45" s="401">
        <f>'A3'!J45</f>
        <v>0</v>
      </c>
      <c r="K45" s="401">
        <f>'A3'!K45</f>
        <v>23.764834010000001</v>
      </c>
      <c r="L45" s="401">
        <f>'A3'!L45</f>
        <v>39.100250000000003</v>
      </c>
      <c r="M45" s="401">
        <f>'A3'!M45</f>
        <v>58502.774546769971</v>
      </c>
      <c r="N45" s="26"/>
    </row>
    <row r="46" spans="1:16" s="14" customFormat="1" ht="18" customHeight="1">
      <c r="A46" s="30"/>
      <c r="B46" s="31" t="s">
        <v>179</v>
      </c>
      <c r="C46" s="31"/>
      <c r="D46" s="401">
        <f>'A3'!D46</f>
        <v>8.7008105800000006</v>
      </c>
      <c r="E46" s="401">
        <f>'A3'!E46</f>
        <v>222.55135163999995</v>
      </c>
      <c r="F46" s="401">
        <f>'A3'!F46</f>
        <v>8.8351042000000017</v>
      </c>
      <c r="G46" s="401">
        <f>'A3'!G46</f>
        <v>0</v>
      </c>
      <c r="H46" s="401">
        <f>'A3'!H46</f>
        <v>24.733756930000002</v>
      </c>
      <c r="I46" s="401">
        <f>'A3'!I46</f>
        <v>1.9443169</v>
      </c>
      <c r="J46" s="401">
        <f>'A3'!J46</f>
        <v>0</v>
      </c>
      <c r="K46" s="401">
        <f>'A3'!K46</f>
        <v>266.76534024999995</v>
      </c>
      <c r="L46" s="401">
        <f>'A3'!L46</f>
        <v>546.39226823999991</v>
      </c>
      <c r="M46" s="401">
        <f>'A3'!M46</f>
        <v>41308.576356579986</v>
      </c>
      <c r="N46" s="26"/>
      <c r="P46" s="44"/>
    </row>
    <row r="47" spans="1:16" s="14" customFormat="1" ht="18" customHeight="1">
      <c r="A47" s="29"/>
      <c r="B47" s="12" t="s">
        <v>181</v>
      </c>
      <c r="C47" s="12"/>
      <c r="D47" s="401">
        <f>'A3'!D47</f>
        <v>176.16122900000002</v>
      </c>
      <c r="E47" s="401">
        <f>'A3'!E47</f>
        <v>73.564436329999978</v>
      </c>
      <c r="F47" s="401">
        <f>'A3'!F47</f>
        <v>94.095584020000018</v>
      </c>
      <c r="G47" s="401">
        <f>'A3'!G47</f>
        <v>0</v>
      </c>
      <c r="H47" s="401">
        <f>'A3'!H47</f>
        <v>0</v>
      </c>
      <c r="I47" s="401">
        <f>'A3'!I47</f>
        <v>0</v>
      </c>
      <c r="J47" s="401">
        <f>'A3'!J47</f>
        <v>0</v>
      </c>
      <c r="K47" s="401">
        <f>'A3'!K47</f>
        <v>343.82124935000002</v>
      </c>
      <c r="L47" s="401">
        <f>'A3'!L47</f>
        <v>195.75952779499997</v>
      </c>
      <c r="M47" s="401">
        <f>'A3'!M47</f>
        <v>47753.78441879501</v>
      </c>
      <c r="N47" s="26"/>
      <c r="P47" s="40"/>
    </row>
    <row r="48" spans="1:16" s="14" customFormat="1" ht="18" customHeight="1">
      <c r="A48" s="30"/>
      <c r="B48" s="31" t="s">
        <v>178</v>
      </c>
      <c r="C48" s="31"/>
      <c r="D48" s="401">
        <f>'A3'!D48</f>
        <v>175.92839205000001</v>
      </c>
      <c r="E48" s="401">
        <f>'A3'!E48</f>
        <v>70.605174789999978</v>
      </c>
      <c r="F48" s="401">
        <f>'A3'!F48</f>
        <v>94.016681440000013</v>
      </c>
      <c r="G48" s="401">
        <f>'A3'!G48</f>
        <v>0</v>
      </c>
      <c r="H48" s="401">
        <f>'A3'!H48</f>
        <v>0</v>
      </c>
      <c r="I48" s="401">
        <f>'A3'!I48</f>
        <v>0</v>
      </c>
      <c r="J48" s="401">
        <f>'A3'!J48</f>
        <v>0</v>
      </c>
      <c r="K48" s="401">
        <f>'A3'!K48</f>
        <v>340.55024828000001</v>
      </c>
      <c r="L48" s="401">
        <f>'A3'!L48</f>
        <v>194.72965531499997</v>
      </c>
      <c r="M48" s="401">
        <f>'A3'!M48</f>
        <v>3474.8178614049998</v>
      </c>
      <c r="N48" s="26"/>
      <c r="P48" s="42"/>
    </row>
    <row r="49" spans="1:22" s="14" customFormat="1" ht="18" customHeight="1">
      <c r="A49" s="30"/>
      <c r="B49" s="31" t="s">
        <v>179</v>
      </c>
      <c r="C49" s="12"/>
      <c r="D49" s="401">
        <f>'A3'!D49</f>
        <v>0.23283694999999999</v>
      </c>
      <c r="E49" s="401">
        <f>'A3'!E49</f>
        <v>2.95926154</v>
      </c>
      <c r="F49" s="401">
        <f>'A3'!F49</f>
        <v>7.890258E-2</v>
      </c>
      <c r="G49" s="401">
        <f>'A3'!G49</f>
        <v>0</v>
      </c>
      <c r="H49" s="401">
        <f>'A3'!H49</f>
        <v>0</v>
      </c>
      <c r="I49" s="401">
        <f>'A3'!I49</f>
        <v>0</v>
      </c>
      <c r="J49" s="401">
        <f>'A3'!J49</f>
        <v>0</v>
      </c>
      <c r="K49" s="401">
        <f>'A3'!K49</f>
        <v>3.2710010699999996</v>
      </c>
      <c r="L49" s="401">
        <f>'A3'!L49</f>
        <v>1.0298724800000001</v>
      </c>
      <c r="M49" s="401">
        <f>'A3'!M49</f>
        <v>44278.966557390013</v>
      </c>
      <c r="N49" s="26"/>
      <c r="O49" s="44"/>
      <c r="P49" s="42"/>
    </row>
    <row r="50" spans="1:22" s="14" customFormat="1" ht="18" customHeight="1">
      <c r="A50" s="29"/>
      <c r="B50" s="12" t="s">
        <v>177</v>
      </c>
      <c r="C50" s="12"/>
      <c r="D50" s="401">
        <f>'A3'!D50</f>
        <v>623.46867814000018</v>
      </c>
      <c r="E50" s="401">
        <f>'A3'!E50</f>
        <v>6472.9456588800031</v>
      </c>
      <c r="F50" s="401">
        <f>'A3'!F50</f>
        <v>252.00907354000003</v>
      </c>
      <c r="G50" s="401">
        <f>'A3'!G50</f>
        <v>125.58640935000001</v>
      </c>
      <c r="H50" s="401">
        <f>'A3'!H50</f>
        <v>24.733756930000002</v>
      </c>
      <c r="I50" s="401">
        <f>'A3'!I50</f>
        <v>1.9443169</v>
      </c>
      <c r="J50" s="401">
        <f>'A3'!J50</f>
        <v>0.76708357999999999</v>
      </c>
      <c r="K50" s="401">
        <f>'A3'!K50</f>
        <v>7501.4549773200033</v>
      </c>
      <c r="L50" s="401">
        <f>'A3'!L50</f>
        <v>2439.7952220100001</v>
      </c>
      <c r="M50" s="401">
        <f>'A3'!M50</f>
        <v>602413.25253634027</v>
      </c>
      <c r="N50" s="26"/>
      <c r="O50" s="40"/>
      <c r="P50" s="42"/>
    </row>
    <row r="51" spans="1:22" s="14" customFormat="1" ht="18" customHeight="1">
      <c r="A51" s="32"/>
      <c r="B51" s="33" t="s">
        <v>258</v>
      </c>
      <c r="C51" s="33"/>
      <c r="D51" s="401">
        <f>'A3'!D51</f>
        <v>0</v>
      </c>
      <c r="E51" s="401">
        <f>'A3'!E51</f>
        <v>0</v>
      </c>
      <c r="F51" s="401">
        <f>'A3'!F51</f>
        <v>0</v>
      </c>
      <c r="G51" s="401">
        <f>'A3'!G51</f>
        <v>0</v>
      </c>
      <c r="H51" s="401">
        <f>'A3'!H51</f>
        <v>0</v>
      </c>
      <c r="I51" s="401">
        <f>'A3'!I51</f>
        <v>0</v>
      </c>
      <c r="J51" s="401">
        <f>'A3'!J51</f>
        <v>0</v>
      </c>
      <c r="K51" s="401">
        <f>'A3'!K51</f>
        <v>0</v>
      </c>
      <c r="L51" s="401">
        <f>'A3'!L51</f>
        <v>0</v>
      </c>
      <c r="M51" s="401">
        <f>'A3'!M51</f>
        <v>0</v>
      </c>
      <c r="N51" s="26"/>
      <c r="O51" s="42"/>
      <c r="P51" s="42"/>
    </row>
    <row r="52" spans="1:22" s="14" customFormat="1" ht="18" customHeight="1">
      <c r="A52" s="29"/>
      <c r="B52" s="12" t="s">
        <v>184</v>
      </c>
      <c r="C52" s="12"/>
      <c r="D52" s="401">
        <f>'A3'!D52</f>
        <v>623.46867814000007</v>
      </c>
      <c r="E52" s="401">
        <f>'A3'!E52</f>
        <v>6471.392703110002</v>
      </c>
      <c r="F52" s="401">
        <f>'A3'!F52</f>
        <v>216.06692059999997</v>
      </c>
      <c r="G52" s="401">
        <f>'A3'!G52</f>
        <v>125.58640935000001</v>
      </c>
      <c r="H52" s="401">
        <f>'A3'!H52</f>
        <v>24.733756930000002</v>
      </c>
      <c r="I52" s="401">
        <f>'A3'!I52</f>
        <v>1.9443169</v>
      </c>
      <c r="J52" s="401">
        <f>'A3'!J52</f>
        <v>0.46098455999999999</v>
      </c>
      <c r="K52" s="401">
        <f>'A3'!K52</f>
        <v>7463.6537695900024</v>
      </c>
      <c r="L52" s="401">
        <f>'A3'!L52</f>
        <v>2409.5624278499977</v>
      </c>
      <c r="M52" s="401">
        <f>'A3'!M52</f>
        <v>593723.42331599141</v>
      </c>
      <c r="N52" s="26"/>
      <c r="O52" s="42"/>
      <c r="P52" s="42"/>
    </row>
    <row r="53" spans="1:22" s="14" customFormat="1" ht="18" customHeight="1">
      <c r="A53" s="29"/>
      <c r="B53" s="12" t="s">
        <v>185</v>
      </c>
      <c r="C53" s="12"/>
      <c r="D53" s="401">
        <f>'A3'!D53</f>
        <v>0</v>
      </c>
      <c r="E53" s="401">
        <f>'A3'!E53</f>
        <v>1.5529557700000001</v>
      </c>
      <c r="F53" s="401">
        <f>'A3'!F53</f>
        <v>35.94215294</v>
      </c>
      <c r="G53" s="401">
        <f>'A3'!G53</f>
        <v>0</v>
      </c>
      <c r="H53" s="401">
        <f>'A3'!H53</f>
        <v>0</v>
      </c>
      <c r="I53" s="401">
        <f>'A3'!I53</f>
        <v>0</v>
      </c>
      <c r="J53" s="401">
        <f>'A3'!J53</f>
        <v>0.30609902</v>
      </c>
      <c r="K53" s="401">
        <f>'A3'!K53</f>
        <v>37.801207729999994</v>
      </c>
      <c r="L53" s="401">
        <f>'A3'!L53</f>
        <v>30.232794160000001</v>
      </c>
      <c r="M53" s="401">
        <f>'A3'!M53</f>
        <v>8392.0120390400043</v>
      </c>
      <c r="N53" s="26"/>
      <c r="O53" s="42"/>
      <c r="P53" s="42"/>
    </row>
    <row r="54" spans="1:22" s="14" customFormat="1" ht="18" customHeight="1">
      <c r="A54" s="34"/>
      <c r="B54" s="442" t="s">
        <v>186</v>
      </c>
      <c r="C54" s="35"/>
      <c r="D54" s="446">
        <f>'A3'!D54</f>
        <v>0</v>
      </c>
      <c r="E54" s="446">
        <f>'A3'!E54</f>
        <v>0</v>
      </c>
      <c r="F54" s="446">
        <f>'A3'!F54</f>
        <v>0</v>
      </c>
      <c r="G54" s="446">
        <f>'A3'!G54</f>
        <v>0</v>
      </c>
      <c r="H54" s="446">
        <f>'A3'!H54</f>
        <v>0</v>
      </c>
      <c r="I54" s="446">
        <f>'A3'!I54</f>
        <v>0</v>
      </c>
      <c r="J54" s="446">
        <f>'A3'!J54</f>
        <v>0</v>
      </c>
      <c r="K54" s="446">
        <f>'A3'!K54</f>
        <v>0</v>
      </c>
      <c r="L54" s="446">
        <f>'A3'!L54</f>
        <v>0</v>
      </c>
      <c r="M54" s="446">
        <f>'A3'!M54</f>
        <v>297.81718115999996</v>
      </c>
      <c r="N54" s="26"/>
      <c r="O54" s="42"/>
      <c r="P54" s="42"/>
      <c r="Q54" s="44"/>
      <c r="R54" s="44"/>
    </row>
    <row r="55" spans="1:22" s="14" customFormat="1" ht="15" customHeight="1">
      <c r="A55" s="480" t="s">
        <v>224</v>
      </c>
      <c r="B55" s="481"/>
      <c r="C55" s="481"/>
      <c r="D55" s="481"/>
      <c r="E55" s="481"/>
      <c r="F55" s="481"/>
      <c r="G55" s="481"/>
      <c r="H55" s="481"/>
      <c r="I55" s="481"/>
      <c r="J55" s="481"/>
      <c r="K55" s="481"/>
      <c r="L55" s="481"/>
      <c r="M55" s="481"/>
      <c r="N55" s="26"/>
      <c r="O55" s="44"/>
      <c r="P55" s="44"/>
    </row>
    <row r="56" spans="1:22" s="14" customFormat="1" ht="14.25">
      <c r="A56" s="480" t="s">
        <v>225</v>
      </c>
      <c r="B56" s="481"/>
      <c r="C56" s="481"/>
      <c r="D56" s="481"/>
      <c r="E56" s="481"/>
      <c r="F56" s="481"/>
      <c r="G56" s="481"/>
      <c r="H56" s="481"/>
      <c r="I56" s="481"/>
      <c r="J56" s="481"/>
      <c r="K56" s="481"/>
      <c r="L56" s="481"/>
      <c r="M56" s="481"/>
      <c r="N56" s="26"/>
      <c r="O56" s="44"/>
      <c r="P56" s="44"/>
    </row>
    <row r="57" spans="1:22" s="14" customFormat="1" ht="14.25" hidden="1">
      <c r="A57" s="480" t="s">
        <v>226</v>
      </c>
      <c r="B57" s="481"/>
      <c r="C57" s="481"/>
      <c r="D57" s="481"/>
      <c r="E57" s="481"/>
      <c r="F57" s="481"/>
      <c r="G57" s="481"/>
      <c r="H57" s="481"/>
      <c r="I57" s="481"/>
      <c r="J57" s="481"/>
      <c r="K57" s="481"/>
      <c r="L57" s="481"/>
      <c r="M57" s="481"/>
      <c r="N57" s="26"/>
      <c r="O57" s="44"/>
      <c r="P57" s="44"/>
    </row>
    <row r="58" spans="1:22" s="14" customFormat="1" ht="18" hidden="1" customHeight="1">
      <c r="A58" s="480" t="s">
        <v>227</v>
      </c>
      <c r="B58" s="481"/>
      <c r="C58" s="481"/>
      <c r="D58" s="481"/>
      <c r="E58" s="481"/>
      <c r="F58" s="481"/>
      <c r="G58" s="481"/>
      <c r="H58" s="481"/>
      <c r="I58" s="481"/>
      <c r="J58" s="481"/>
      <c r="K58" s="481"/>
      <c r="L58" s="481"/>
      <c r="M58" s="481"/>
      <c r="N58" s="26"/>
      <c r="O58" s="44"/>
      <c r="P58" s="44"/>
      <c r="V58" s="26"/>
    </row>
    <row r="59" spans="1:22" s="44" customFormat="1" ht="18" hidden="1" customHeight="1">
      <c r="A59" s="480" t="s">
        <v>228</v>
      </c>
      <c r="B59" s="481"/>
      <c r="C59" s="481"/>
      <c r="D59" s="481"/>
      <c r="E59" s="481"/>
      <c r="F59" s="481"/>
      <c r="G59" s="481"/>
      <c r="H59" s="481"/>
      <c r="I59" s="481"/>
      <c r="J59" s="481"/>
      <c r="K59" s="481"/>
      <c r="L59" s="481"/>
      <c r="M59" s="481"/>
      <c r="O59" s="40"/>
      <c r="P59" s="40"/>
      <c r="T59" s="45"/>
    </row>
    <row r="60" spans="1:22" s="44" customFormat="1" ht="18" hidden="1" customHeight="1">
      <c r="A60" s="480" t="s">
        <v>229</v>
      </c>
      <c r="B60" s="481"/>
      <c r="C60" s="481"/>
      <c r="D60" s="481"/>
      <c r="E60" s="481"/>
      <c r="F60" s="481"/>
      <c r="G60" s="481"/>
      <c r="H60" s="481"/>
      <c r="I60" s="481"/>
      <c r="J60" s="481"/>
      <c r="K60" s="481"/>
      <c r="L60" s="481"/>
      <c r="M60" s="481"/>
      <c r="O60" s="42"/>
      <c r="P60" s="42"/>
      <c r="T60" s="45"/>
    </row>
    <row r="61" spans="1:22" s="40" customFormat="1" ht="13.5" hidden="1" customHeight="1">
      <c r="A61" s="480" t="s">
        <v>230</v>
      </c>
      <c r="B61" s="480"/>
      <c r="C61" s="480"/>
      <c r="D61" s="480"/>
      <c r="E61" s="480"/>
      <c r="F61" s="480"/>
      <c r="G61" s="480"/>
      <c r="H61" s="480"/>
      <c r="I61" s="480"/>
      <c r="J61" s="480"/>
      <c r="K61" s="480"/>
      <c r="L61" s="480"/>
      <c r="M61" s="480"/>
      <c r="N61" s="44"/>
      <c r="O61" s="42"/>
      <c r="P61" s="42"/>
    </row>
    <row r="62" spans="1:22" ht="13.5" customHeight="1"/>
    <row r="63" spans="1:22"/>
    <row r="64" spans="1:22"/>
    <row r="65"/>
    <row r="66"/>
    <row r="67"/>
    <row r="68"/>
    <row r="69"/>
    <row r="70"/>
    <row r="71"/>
    <row r="72"/>
    <row r="73"/>
  </sheetData>
  <mergeCells count="9">
    <mergeCell ref="A59:M59"/>
    <mergeCell ref="A60:M60"/>
    <mergeCell ref="A61:M61"/>
    <mergeCell ref="A55:M55"/>
    <mergeCell ref="A56:M56"/>
    <mergeCell ref="L9:L10"/>
    <mergeCell ref="M9:M10"/>
    <mergeCell ref="A57:M57"/>
    <mergeCell ref="A58:M58"/>
  </mergeCells>
  <phoneticPr fontId="0" type="noConversion"/>
  <pageMargins left="0.75" right="0.75" top="1" bottom="1" header="0.5" footer="0.5"/>
  <pageSetup paperSize="9" scale="65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BO70"/>
  <sheetViews>
    <sheetView showZeros="0" zoomScale="40" zoomScaleNormal="75" zoomScaleSheetLayoutView="100" workbookViewId="0">
      <pane xSplit="3" ySplit="10" topLeftCell="D11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B64" sqref="B64"/>
    </sheetView>
  </sheetViews>
  <sheetFormatPr defaultColWidth="0" defaultRowHeight="12" zeroHeight="1"/>
  <cols>
    <col min="1" max="1" width="3.28515625" style="42" customWidth="1"/>
    <col min="2" max="2" width="36.85546875" style="42" customWidth="1"/>
    <col min="3" max="3" width="10.7109375" style="42" customWidth="1"/>
    <col min="4" max="43" width="7.140625" style="42" customWidth="1"/>
    <col min="44" max="44" width="10.7109375" style="281" customWidth="1"/>
    <col min="45" max="45" width="11.140625" style="42" bestFit="1" customWidth="1"/>
    <col min="46" max="16384" width="9.140625" style="42" hidden="1"/>
  </cols>
  <sheetData>
    <row r="1" spans="1:45"/>
    <row r="2" spans="1:45" hidden="1"/>
    <row r="3" spans="1:45" hidden="1"/>
    <row r="4" spans="1:45" s="5" customFormat="1" ht="18" hidden="1" customHeight="1">
      <c r="A4" s="1"/>
      <c r="B4" s="2"/>
      <c r="C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4"/>
      <c r="AR4" s="277"/>
    </row>
    <row r="5" spans="1:45" s="5" customFormat="1" ht="18" hidden="1" customHeight="1">
      <c r="A5" s="1"/>
      <c r="B5" s="2"/>
      <c r="C5" s="2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4"/>
      <c r="AR5" s="277"/>
    </row>
    <row r="6" spans="1:45" s="5" customFormat="1" ht="18" hidden="1" customHeight="1">
      <c r="A6" s="1"/>
      <c r="B6" s="2"/>
      <c r="C6" s="2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4"/>
      <c r="AR6" s="277"/>
    </row>
    <row r="7" spans="1:45" s="5" customFormat="1" ht="18" customHeight="1">
      <c r="A7" s="1"/>
      <c r="B7" s="2"/>
      <c r="C7" s="2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4"/>
      <c r="AR7" s="277"/>
    </row>
    <row r="8" spans="1:45" s="5" customFormat="1" ht="18" customHeight="1">
      <c r="A8" s="1" t="s">
        <v>191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45" s="14" customFormat="1" ht="27.95" customHeight="1">
      <c r="A9" s="70"/>
      <c r="B9" s="16" t="s">
        <v>254</v>
      </c>
      <c r="C9" s="72"/>
      <c r="D9" s="490" t="s">
        <v>231</v>
      </c>
      <c r="E9" s="491"/>
      <c r="F9" s="491"/>
      <c r="G9" s="491"/>
      <c r="H9" s="491"/>
      <c r="I9" s="491"/>
      <c r="J9" s="491"/>
      <c r="K9" s="491"/>
      <c r="L9" s="491"/>
      <c r="M9" s="491"/>
      <c r="N9" s="491"/>
      <c r="O9" s="491"/>
      <c r="P9" s="491"/>
      <c r="Q9" s="491"/>
      <c r="R9" s="491"/>
      <c r="S9" s="491"/>
      <c r="T9" s="491"/>
      <c r="U9" s="491"/>
      <c r="V9" s="491"/>
      <c r="W9" s="491"/>
      <c r="X9" s="491"/>
      <c r="Y9" s="491"/>
      <c r="Z9" s="491"/>
      <c r="AA9" s="491"/>
      <c r="AB9" s="491"/>
      <c r="AC9" s="491"/>
      <c r="AD9" s="491"/>
      <c r="AE9" s="491"/>
      <c r="AF9" s="491"/>
      <c r="AG9" s="491"/>
      <c r="AH9" s="491"/>
      <c r="AI9" s="491"/>
      <c r="AJ9" s="491"/>
      <c r="AK9" s="491"/>
      <c r="AL9" s="491"/>
      <c r="AM9" s="491"/>
      <c r="AN9" s="491"/>
      <c r="AO9" s="491"/>
      <c r="AP9" s="491"/>
      <c r="AQ9" s="491"/>
      <c r="AR9" s="492"/>
    </row>
    <row r="10" spans="1:45" s="14" customFormat="1" ht="27.95" customHeight="1">
      <c r="A10" s="73"/>
      <c r="B10" s="74"/>
      <c r="C10" s="74"/>
      <c r="D10" s="25" t="s">
        <v>116</v>
      </c>
      <c r="E10" s="25" t="s">
        <v>11</v>
      </c>
      <c r="F10" s="25" t="s">
        <v>128</v>
      </c>
      <c r="G10" s="25" t="s">
        <v>117</v>
      </c>
      <c r="H10" s="25" t="s">
        <v>41</v>
      </c>
      <c r="I10" s="25" t="s">
        <v>10</v>
      </c>
      <c r="J10" s="25" t="s">
        <v>9</v>
      </c>
      <c r="K10" s="25" t="s">
        <v>115</v>
      </c>
      <c r="L10" s="25" t="s">
        <v>54</v>
      </c>
      <c r="M10" s="25" t="s">
        <v>118</v>
      </c>
      <c r="N10" s="25" t="s">
        <v>42</v>
      </c>
      <c r="O10" s="25" t="s">
        <v>39</v>
      </c>
      <c r="P10" s="25" t="s">
        <v>119</v>
      </c>
      <c r="Q10" s="25" t="s">
        <v>8</v>
      </c>
      <c r="R10" s="25" t="s">
        <v>43</v>
      </c>
      <c r="S10" s="25" t="s">
        <v>44</v>
      </c>
      <c r="T10" s="25" t="s">
        <v>55</v>
      </c>
      <c r="U10" s="25" t="s">
        <v>120</v>
      </c>
      <c r="V10" s="25" t="s">
        <v>56</v>
      </c>
      <c r="W10" s="25" t="s">
        <v>7</v>
      </c>
      <c r="X10" s="25" t="s">
        <v>45</v>
      </c>
      <c r="Y10" s="25" t="s">
        <v>121</v>
      </c>
      <c r="Z10" s="25" t="s">
        <v>122</v>
      </c>
      <c r="AA10" s="207" t="s">
        <v>46</v>
      </c>
      <c r="AB10" s="207" t="s">
        <v>123</v>
      </c>
      <c r="AC10" s="211" t="s">
        <v>60</v>
      </c>
      <c r="AD10" s="207" t="s">
        <v>57</v>
      </c>
      <c r="AE10" s="207" t="s">
        <v>124</v>
      </c>
      <c r="AF10" s="207" t="s">
        <v>47</v>
      </c>
      <c r="AG10" s="207" t="s">
        <v>48</v>
      </c>
      <c r="AH10" s="207" t="s">
        <v>129</v>
      </c>
      <c r="AI10" s="207" t="s">
        <v>49</v>
      </c>
      <c r="AJ10" s="207" t="s">
        <v>125</v>
      </c>
      <c r="AK10" s="207" t="s">
        <v>40</v>
      </c>
      <c r="AL10" s="207" t="s">
        <v>61</v>
      </c>
      <c r="AM10" s="207" t="s">
        <v>126</v>
      </c>
      <c r="AN10" s="207" t="s">
        <v>50</v>
      </c>
      <c r="AO10" s="207" t="s">
        <v>51</v>
      </c>
      <c r="AP10" s="207" t="s">
        <v>52</v>
      </c>
      <c r="AQ10" s="207" t="s">
        <v>53</v>
      </c>
      <c r="AR10" s="441" t="s">
        <v>176</v>
      </c>
      <c r="AS10" s="283"/>
    </row>
    <row r="11" spans="1:45" s="379" customFormat="1" ht="27.95" hidden="1" customHeight="1">
      <c r="A11" s="383"/>
      <c r="B11" s="384"/>
      <c r="C11" s="384"/>
      <c r="D11" s="380"/>
      <c r="E11" s="380"/>
      <c r="F11" s="380"/>
      <c r="G11" s="380"/>
      <c r="H11" s="380"/>
      <c r="I11" s="380"/>
      <c r="J11" s="380"/>
      <c r="K11" s="380"/>
      <c r="L11" s="380"/>
      <c r="M11" s="380"/>
      <c r="N11" s="380"/>
      <c r="O11" s="380"/>
      <c r="P11" s="380"/>
      <c r="Q11" s="380"/>
      <c r="R11" s="380"/>
      <c r="S11" s="380"/>
      <c r="T11" s="380"/>
      <c r="U11" s="380"/>
      <c r="V11" s="380"/>
      <c r="W11" s="380"/>
      <c r="X11" s="380"/>
      <c r="Y11" s="380"/>
      <c r="Z11" s="380"/>
      <c r="AA11" s="385"/>
      <c r="AB11" s="385"/>
      <c r="AC11" s="386"/>
      <c r="AD11" s="385"/>
      <c r="AE11" s="385"/>
      <c r="AF11" s="385"/>
      <c r="AG11" s="385"/>
      <c r="AH11" s="385"/>
      <c r="AI11" s="385"/>
      <c r="AJ11" s="385"/>
      <c r="AK11" s="385"/>
      <c r="AL11" s="385"/>
      <c r="AM11" s="385"/>
      <c r="AN11" s="385"/>
      <c r="AO11" s="385"/>
      <c r="AP11" s="385"/>
      <c r="AQ11" s="385"/>
      <c r="AR11" s="385"/>
      <c r="AS11" s="387"/>
    </row>
    <row r="12" spans="1:45" s="14" customFormat="1" ht="18" customHeight="1">
      <c r="A12" s="75"/>
      <c r="B12" s="28" t="s">
        <v>274</v>
      </c>
      <c r="C12" s="77"/>
      <c r="D12" s="284"/>
      <c r="E12" s="285"/>
      <c r="F12" s="285"/>
      <c r="G12" s="114"/>
      <c r="H12" s="114"/>
      <c r="I12" s="114"/>
      <c r="J12" s="114"/>
      <c r="K12" s="114"/>
      <c r="L12" s="114"/>
      <c r="M12" s="114"/>
      <c r="N12" s="114"/>
      <c r="O12" s="114"/>
      <c r="P12" s="114"/>
      <c r="Q12" s="114"/>
      <c r="R12" s="114"/>
      <c r="S12" s="114"/>
      <c r="T12" s="114"/>
      <c r="U12" s="114"/>
      <c r="V12" s="114"/>
      <c r="W12" s="114"/>
      <c r="X12" s="114"/>
      <c r="Y12" s="114"/>
      <c r="Z12" s="114"/>
      <c r="AA12" s="286"/>
      <c r="AB12" s="286"/>
      <c r="AC12" s="286"/>
      <c r="AD12" s="286"/>
      <c r="AE12" s="286"/>
      <c r="AF12" s="286"/>
      <c r="AG12" s="286"/>
      <c r="AH12" s="286"/>
      <c r="AI12" s="286"/>
      <c r="AJ12" s="286"/>
      <c r="AK12" s="286"/>
      <c r="AL12" s="286"/>
      <c r="AM12" s="286"/>
      <c r="AN12" s="286"/>
      <c r="AO12" s="286"/>
      <c r="AP12" s="286"/>
      <c r="AQ12" s="286"/>
      <c r="AR12" s="287"/>
      <c r="AS12" s="283"/>
    </row>
    <row r="13" spans="1:45" s="14" customFormat="1" ht="18" customHeight="1">
      <c r="A13" s="78"/>
      <c r="B13" s="12" t="s">
        <v>182</v>
      </c>
      <c r="C13" s="76"/>
      <c r="D13" s="401">
        <f>'A4'!D13</f>
        <v>0</v>
      </c>
      <c r="E13" s="401">
        <f>'A4'!E13</f>
        <v>0</v>
      </c>
      <c r="F13" s="401">
        <f>'A4'!F13</f>
        <v>0</v>
      </c>
      <c r="G13" s="401">
        <f>'A4'!G13</f>
        <v>0</v>
      </c>
      <c r="H13" s="401">
        <f>'A4'!H13</f>
        <v>0</v>
      </c>
      <c r="I13" s="401">
        <f>'A4'!I13</f>
        <v>0</v>
      </c>
      <c r="J13" s="401">
        <f>'A4'!J13</f>
        <v>0</v>
      </c>
      <c r="K13" s="401">
        <f>'A4'!K13</f>
        <v>0</v>
      </c>
      <c r="L13" s="401">
        <f>'A4'!L13</f>
        <v>0</v>
      </c>
      <c r="M13" s="401">
        <f>'A4'!M13</f>
        <v>0</v>
      </c>
      <c r="N13" s="401">
        <f>'A4'!N13</f>
        <v>5.2944638599999996</v>
      </c>
      <c r="O13" s="401">
        <f>'A4'!O13</f>
        <v>11.160203339999999</v>
      </c>
      <c r="P13" s="401">
        <f>'A4'!P13</f>
        <v>0.76312009999999997</v>
      </c>
      <c r="Q13" s="401">
        <f>'A4'!Q13</f>
        <v>0</v>
      </c>
      <c r="R13" s="401">
        <f>'A4'!R13</f>
        <v>0</v>
      </c>
      <c r="S13" s="401">
        <f>'A4'!S13</f>
        <v>0.31058026</v>
      </c>
      <c r="T13" s="401">
        <f>'A4'!T13</f>
        <v>0</v>
      </c>
      <c r="U13" s="401">
        <f>'A4'!U13</f>
        <v>0</v>
      </c>
      <c r="V13" s="401">
        <f>'A4'!V13</f>
        <v>0</v>
      </c>
      <c r="W13" s="401">
        <f>'A4'!W13</f>
        <v>0</v>
      </c>
      <c r="X13" s="401">
        <f>'A4'!X13</f>
        <v>0</v>
      </c>
      <c r="Y13" s="401">
        <f>'A4'!Y13</f>
        <v>6.0000000000000001E-3</v>
      </c>
      <c r="Z13" s="401">
        <f>'A4'!Z13</f>
        <v>0</v>
      </c>
      <c r="AA13" s="401">
        <f>'A4'!AA13</f>
        <v>0</v>
      </c>
      <c r="AB13" s="401">
        <f>'A4'!AB13</f>
        <v>0</v>
      </c>
      <c r="AC13" s="401">
        <f>'A4'!AC13</f>
        <v>34.880000739999993</v>
      </c>
      <c r="AD13" s="401">
        <f>'A4'!AD13</f>
        <v>235.44530177000001</v>
      </c>
      <c r="AE13" s="401">
        <f>'A4'!AE13</f>
        <v>0</v>
      </c>
      <c r="AF13" s="401">
        <f>'A4'!AF13</f>
        <v>0</v>
      </c>
      <c r="AG13" s="401">
        <f>'A4'!AG13</f>
        <v>13.808740799999999</v>
      </c>
      <c r="AH13" s="401">
        <f>'A4'!AH13</f>
        <v>0</v>
      </c>
      <c r="AI13" s="401">
        <f>'A4'!AI13</f>
        <v>0</v>
      </c>
      <c r="AJ13" s="401">
        <f>'A4'!AJ13</f>
        <v>0</v>
      </c>
      <c r="AK13" s="401">
        <f>'A4'!AK13</f>
        <v>0</v>
      </c>
      <c r="AL13" s="401">
        <f>'A4'!AL13</f>
        <v>19.461479220000001</v>
      </c>
      <c r="AM13" s="401">
        <f>'A4'!AM13</f>
        <v>0</v>
      </c>
      <c r="AN13" s="401">
        <f>'A4'!AN13</f>
        <v>0</v>
      </c>
      <c r="AO13" s="401">
        <f>'A4'!AO13</f>
        <v>0</v>
      </c>
      <c r="AP13" s="401">
        <f>'A4'!AP13</f>
        <v>0</v>
      </c>
      <c r="AQ13" s="401">
        <f>'A4'!AQ13</f>
        <v>277.14999999999998</v>
      </c>
      <c r="AR13" s="401">
        <f>'A4'!AR13</f>
        <v>7152.1671670199994</v>
      </c>
      <c r="AS13" s="123"/>
    </row>
    <row r="14" spans="1:45" s="14" customFormat="1" ht="18" customHeight="1">
      <c r="A14" s="79"/>
      <c r="B14" s="31" t="s">
        <v>178</v>
      </c>
      <c r="C14" s="76"/>
      <c r="D14" s="401">
        <f>'A4'!D14</f>
        <v>0</v>
      </c>
      <c r="E14" s="401">
        <f>'A4'!E14</f>
        <v>0</v>
      </c>
      <c r="F14" s="401">
        <f>'A4'!F14</f>
        <v>0</v>
      </c>
      <c r="G14" s="401">
        <f>'A4'!G14</f>
        <v>0</v>
      </c>
      <c r="H14" s="401">
        <f>'A4'!H14</f>
        <v>0</v>
      </c>
      <c r="I14" s="401">
        <f>'A4'!I14</f>
        <v>0</v>
      </c>
      <c r="J14" s="401">
        <f>'A4'!J14</f>
        <v>0</v>
      </c>
      <c r="K14" s="401">
        <f>'A4'!K14</f>
        <v>0</v>
      </c>
      <c r="L14" s="401">
        <f>'A4'!L14</f>
        <v>0</v>
      </c>
      <c r="M14" s="401">
        <f>'A4'!M14</f>
        <v>0</v>
      </c>
      <c r="N14" s="401">
        <f>'A4'!N14</f>
        <v>0</v>
      </c>
      <c r="O14" s="401">
        <f>'A4'!O14</f>
        <v>0</v>
      </c>
      <c r="P14" s="401">
        <f>'A4'!P14</f>
        <v>0</v>
      </c>
      <c r="Q14" s="401">
        <f>'A4'!Q14</f>
        <v>0</v>
      </c>
      <c r="R14" s="401">
        <f>'A4'!R14</f>
        <v>0</v>
      </c>
      <c r="S14" s="401">
        <f>'A4'!S14</f>
        <v>0</v>
      </c>
      <c r="T14" s="401">
        <f>'A4'!T14</f>
        <v>0</v>
      </c>
      <c r="U14" s="401">
        <f>'A4'!U14</f>
        <v>0</v>
      </c>
      <c r="V14" s="401">
        <f>'A4'!V14</f>
        <v>0</v>
      </c>
      <c r="W14" s="401">
        <f>'A4'!W14</f>
        <v>0</v>
      </c>
      <c r="X14" s="401">
        <f>'A4'!X14</f>
        <v>0</v>
      </c>
      <c r="Y14" s="401">
        <f>'A4'!Y14</f>
        <v>0</v>
      </c>
      <c r="Z14" s="401">
        <f>'A4'!Z14</f>
        <v>0</v>
      </c>
      <c r="AA14" s="401">
        <f>'A4'!AA14</f>
        <v>0</v>
      </c>
      <c r="AB14" s="401">
        <f>'A4'!AB14</f>
        <v>0</v>
      </c>
      <c r="AC14" s="401">
        <f>'A4'!AC14</f>
        <v>1.79888472</v>
      </c>
      <c r="AD14" s="401">
        <f>'A4'!AD14</f>
        <v>35.18293082000001</v>
      </c>
      <c r="AE14" s="401">
        <f>'A4'!AE14</f>
        <v>0</v>
      </c>
      <c r="AF14" s="401">
        <f>'A4'!AF14</f>
        <v>0</v>
      </c>
      <c r="AG14" s="401">
        <f>'A4'!AG14</f>
        <v>0</v>
      </c>
      <c r="AH14" s="401">
        <f>'A4'!AH14</f>
        <v>0</v>
      </c>
      <c r="AI14" s="401">
        <f>'A4'!AI14</f>
        <v>0</v>
      </c>
      <c r="AJ14" s="401">
        <f>'A4'!AJ14</f>
        <v>0</v>
      </c>
      <c r="AK14" s="401">
        <f>'A4'!AK14</f>
        <v>0</v>
      </c>
      <c r="AL14" s="401">
        <f>'A4'!AL14</f>
        <v>0</v>
      </c>
      <c r="AM14" s="401">
        <f>'A4'!AM14</f>
        <v>0</v>
      </c>
      <c r="AN14" s="401">
        <f>'A4'!AN14</f>
        <v>0</v>
      </c>
      <c r="AO14" s="401">
        <f>'A4'!AO14</f>
        <v>0</v>
      </c>
      <c r="AP14" s="401">
        <f>'A4'!AP14</f>
        <v>0</v>
      </c>
      <c r="AQ14" s="401">
        <f>'A4'!AQ14</f>
        <v>0</v>
      </c>
      <c r="AR14" s="401">
        <f>'A4'!AR14</f>
        <v>135.95123824000015</v>
      </c>
      <c r="AS14" s="123"/>
    </row>
    <row r="15" spans="1:45" s="14" customFormat="1" ht="18" customHeight="1">
      <c r="A15" s="79"/>
      <c r="B15" s="31" t="s">
        <v>179</v>
      </c>
      <c r="C15" s="76"/>
      <c r="D15" s="401">
        <f>'A4'!D15</f>
        <v>0</v>
      </c>
      <c r="E15" s="401">
        <f>'A4'!E15</f>
        <v>0</v>
      </c>
      <c r="F15" s="401">
        <f>'A4'!F15</f>
        <v>0</v>
      </c>
      <c r="G15" s="401">
        <f>'A4'!G15</f>
        <v>0</v>
      </c>
      <c r="H15" s="401">
        <f>'A4'!H15</f>
        <v>0</v>
      </c>
      <c r="I15" s="401">
        <f>'A4'!I15</f>
        <v>0</v>
      </c>
      <c r="J15" s="401">
        <f>'A4'!J15</f>
        <v>0</v>
      </c>
      <c r="K15" s="401">
        <f>'A4'!K15</f>
        <v>0</v>
      </c>
      <c r="L15" s="401">
        <f>'A4'!L15</f>
        <v>0</v>
      </c>
      <c r="M15" s="401">
        <f>'A4'!M15</f>
        <v>0</v>
      </c>
      <c r="N15" s="401">
        <f>'A4'!N15</f>
        <v>5.2944638599999996</v>
      </c>
      <c r="O15" s="401">
        <f>'A4'!O15</f>
        <v>11.160203339999999</v>
      </c>
      <c r="P15" s="401">
        <f>'A4'!P15</f>
        <v>0.76312009999999997</v>
      </c>
      <c r="Q15" s="401">
        <f>'A4'!Q15</f>
        <v>0</v>
      </c>
      <c r="R15" s="401">
        <f>'A4'!R15</f>
        <v>0</v>
      </c>
      <c r="S15" s="401">
        <f>'A4'!S15</f>
        <v>0.31058026</v>
      </c>
      <c r="T15" s="401">
        <f>'A4'!T15</f>
        <v>0</v>
      </c>
      <c r="U15" s="401">
        <f>'A4'!U15</f>
        <v>0</v>
      </c>
      <c r="V15" s="401">
        <f>'A4'!V15</f>
        <v>0</v>
      </c>
      <c r="W15" s="401">
        <f>'A4'!W15</f>
        <v>0</v>
      </c>
      <c r="X15" s="401">
        <f>'A4'!X15</f>
        <v>0</v>
      </c>
      <c r="Y15" s="401">
        <f>'A4'!Y15</f>
        <v>6.0000000000000001E-3</v>
      </c>
      <c r="Z15" s="401">
        <f>'A4'!Z15</f>
        <v>0</v>
      </c>
      <c r="AA15" s="401">
        <f>'A4'!AA15</f>
        <v>0</v>
      </c>
      <c r="AB15" s="401">
        <f>'A4'!AB15</f>
        <v>0</v>
      </c>
      <c r="AC15" s="401">
        <f>'A4'!AC15</f>
        <v>33.081116019999996</v>
      </c>
      <c r="AD15" s="401">
        <f>'A4'!AD15</f>
        <v>200.26237094999999</v>
      </c>
      <c r="AE15" s="401">
        <f>'A4'!AE15</f>
        <v>0</v>
      </c>
      <c r="AF15" s="401">
        <f>'A4'!AF15</f>
        <v>0</v>
      </c>
      <c r="AG15" s="401">
        <f>'A4'!AG15</f>
        <v>13.808740799999999</v>
      </c>
      <c r="AH15" s="401">
        <f>'A4'!AH15</f>
        <v>0</v>
      </c>
      <c r="AI15" s="401">
        <f>'A4'!AI15</f>
        <v>0</v>
      </c>
      <c r="AJ15" s="401">
        <f>'A4'!AJ15</f>
        <v>0</v>
      </c>
      <c r="AK15" s="401">
        <f>'A4'!AK15</f>
        <v>0</v>
      </c>
      <c r="AL15" s="401">
        <f>'A4'!AL15</f>
        <v>19.461479220000001</v>
      </c>
      <c r="AM15" s="401">
        <f>'A4'!AM15</f>
        <v>0</v>
      </c>
      <c r="AN15" s="401">
        <f>'A4'!AN15</f>
        <v>0</v>
      </c>
      <c r="AO15" s="401">
        <f>'A4'!AO15</f>
        <v>0</v>
      </c>
      <c r="AP15" s="401">
        <f>'A4'!AP15</f>
        <v>0</v>
      </c>
      <c r="AQ15" s="401">
        <f>'A4'!AQ15</f>
        <v>277.14999999999998</v>
      </c>
      <c r="AR15" s="401">
        <f>'A4'!AR15</f>
        <v>7016.2159287799996</v>
      </c>
      <c r="AS15" s="123"/>
    </row>
    <row r="16" spans="1:45" s="14" customFormat="1" ht="18" customHeight="1">
      <c r="A16" s="78"/>
      <c r="B16" s="12" t="s">
        <v>180</v>
      </c>
      <c r="C16" s="76"/>
      <c r="D16" s="401">
        <f>'A4'!D16</f>
        <v>0</v>
      </c>
      <c r="E16" s="401">
        <f>'A4'!E16</f>
        <v>0</v>
      </c>
      <c r="F16" s="401">
        <f>'A4'!F16</f>
        <v>0</v>
      </c>
      <c r="G16" s="401">
        <f>'A4'!G16</f>
        <v>0</v>
      </c>
      <c r="H16" s="401">
        <f>'A4'!H16</f>
        <v>0</v>
      </c>
      <c r="I16" s="401">
        <f>'A4'!I16</f>
        <v>0</v>
      </c>
      <c r="J16" s="401">
        <f>'A4'!J16</f>
        <v>0</v>
      </c>
      <c r="K16" s="401">
        <f>'A4'!K16</f>
        <v>0</v>
      </c>
      <c r="L16" s="401">
        <f>'A4'!L16</f>
        <v>0</v>
      </c>
      <c r="M16" s="401">
        <f>'A4'!M16</f>
        <v>0</v>
      </c>
      <c r="N16" s="401">
        <f>'A4'!N16</f>
        <v>0</v>
      </c>
      <c r="O16" s="401">
        <f>'A4'!O16</f>
        <v>6.8930660000000005E-2</v>
      </c>
      <c r="P16" s="401">
        <f>'A4'!P16</f>
        <v>0.45800000000000002</v>
      </c>
      <c r="Q16" s="401">
        <f>'A4'!Q16</f>
        <v>0</v>
      </c>
      <c r="R16" s="401">
        <f>'A4'!R16</f>
        <v>0</v>
      </c>
      <c r="S16" s="401">
        <f>'A4'!S16</f>
        <v>0</v>
      </c>
      <c r="T16" s="401">
        <f>'A4'!T16</f>
        <v>0</v>
      </c>
      <c r="U16" s="401">
        <f>'A4'!U16</f>
        <v>0</v>
      </c>
      <c r="V16" s="401">
        <f>'A4'!V16</f>
        <v>0</v>
      </c>
      <c r="W16" s="401">
        <f>'A4'!W16</f>
        <v>0</v>
      </c>
      <c r="X16" s="401">
        <f>'A4'!X16</f>
        <v>0</v>
      </c>
      <c r="Y16" s="401">
        <f>'A4'!Y16</f>
        <v>0</v>
      </c>
      <c r="Z16" s="401">
        <f>'A4'!Z16</f>
        <v>0</v>
      </c>
      <c r="AA16" s="401">
        <f>'A4'!AA16</f>
        <v>0</v>
      </c>
      <c r="AB16" s="401">
        <f>'A4'!AB16</f>
        <v>0</v>
      </c>
      <c r="AC16" s="401">
        <f>'A4'!AC16</f>
        <v>0.52445493999999993</v>
      </c>
      <c r="AD16" s="401">
        <f>'A4'!AD16</f>
        <v>30.642962109999999</v>
      </c>
      <c r="AE16" s="401">
        <f>'A4'!AE16</f>
        <v>0</v>
      </c>
      <c r="AF16" s="401">
        <f>'A4'!AF16</f>
        <v>0</v>
      </c>
      <c r="AG16" s="401">
        <f>'A4'!AG16</f>
        <v>1.28174264</v>
      </c>
      <c r="AH16" s="401">
        <f>'A4'!AH16</f>
        <v>0</v>
      </c>
      <c r="AI16" s="401">
        <f>'A4'!AI16</f>
        <v>0</v>
      </c>
      <c r="AJ16" s="401">
        <f>'A4'!AJ16</f>
        <v>0</v>
      </c>
      <c r="AK16" s="401">
        <f>'A4'!AK16</f>
        <v>0</v>
      </c>
      <c r="AL16" s="401">
        <f>'A4'!AL16</f>
        <v>0</v>
      </c>
      <c r="AM16" s="401">
        <f>'A4'!AM16</f>
        <v>0</v>
      </c>
      <c r="AN16" s="401">
        <f>'A4'!AN16</f>
        <v>0</v>
      </c>
      <c r="AO16" s="401">
        <f>'A4'!AO16</f>
        <v>0</v>
      </c>
      <c r="AP16" s="401">
        <f>'A4'!AP16</f>
        <v>0</v>
      </c>
      <c r="AQ16" s="401">
        <f>'A4'!AQ16</f>
        <v>0</v>
      </c>
      <c r="AR16" s="401">
        <f>'A4'!AR16</f>
        <v>636.13014118000001</v>
      </c>
    </row>
    <row r="17" spans="1:67" s="26" customFormat="1" ht="18" customHeight="1">
      <c r="A17" s="79"/>
      <c r="B17" s="31" t="s">
        <v>178</v>
      </c>
      <c r="C17" s="76"/>
      <c r="D17" s="401">
        <f>'A4'!D17</f>
        <v>0</v>
      </c>
      <c r="E17" s="401">
        <f>'A4'!E17</f>
        <v>0</v>
      </c>
      <c r="F17" s="401">
        <f>'A4'!F17</f>
        <v>0</v>
      </c>
      <c r="G17" s="401">
        <f>'A4'!G17</f>
        <v>0</v>
      </c>
      <c r="H17" s="401">
        <f>'A4'!H17</f>
        <v>0</v>
      </c>
      <c r="I17" s="401">
        <f>'A4'!I17</f>
        <v>0</v>
      </c>
      <c r="J17" s="401">
        <f>'A4'!J17</f>
        <v>0</v>
      </c>
      <c r="K17" s="401">
        <f>'A4'!K17</f>
        <v>0</v>
      </c>
      <c r="L17" s="401">
        <f>'A4'!L17</f>
        <v>0</v>
      </c>
      <c r="M17" s="401">
        <f>'A4'!M17</f>
        <v>0</v>
      </c>
      <c r="N17" s="401">
        <f>'A4'!N17</f>
        <v>0</v>
      </c>
      <c r="O17" s="401">
        <f>'A4'!O17</f>
        <v>4.1992080000000001E-2</v>
      </c>
      <c r="P17" s="401">
        <f>'A4'!P17</f>
        <v>0</v>
      </c>
      <c r="Q17" s="401">
        <f>'A4'!Q17</f>
        <v>0</v>
      </c>
      <c r="R17" s="401">
        <f>'A4'!R17</f>
        <v>0</v>
      </c>
      <c r="S17" s="401">
        <f>'A4'!S17</f>
        <v>0</v>
      </c>
      <c r="T17" s="401">
        <f>'A4'!T17</f>
        <v>0</v>
      </c>
      <c r="U17" s="401">
        <f>'A4'!U17</f>
        <v>0</v>
      </c>
      <c r="V17" s="401">
        <f>'A4'!V17</f>
        <v>0</v>
      </c>
      <c r="W17" s="401">
        <f>'A4'!W17</f>
        <v>0</v>
      </c>
      <c r="X17" s="401">
        <f>'A4'!X17</f>
        <v>0</v>
      </c>
      <c r="Y17" s="401">
        <f>'A4'!Y17</f>
        <v>0</v>
      </c>
      <c r="Z17" s="401">
        <f>'A4'!Z17</f>
        <v>0</v>
      </c>
      <c r="AA17" s="401">
        <f>'A4'!AA17</f>
        <v>0</v>
      </c>
      <c r="AB17" s="401">
        <f>'A4'!AB17</f>
        <v>0</v>
      </c>
      <c r="AC17" s="401">
        <f>'A4'!AC17</f>
        <v>0.48454333999999993</v>
      </c>
      <c r="AD17" s="401">
        <f>'A4'!AD17</f>
        <v>0</v>
      </c>
      <c r="AE17" s="401">
        <f>'A4'!AE17</f>
        <v>0</v>
      </c>
      <c r="AF17" s="401">
        <f>'A4'!AF17</f>
        <v>0</v>
      </c>
      <c r="AG17" s="401">
        <f>'A4'!AG17</f>
        <v>0</v>
      </c>
      <c r="AH17" s="401">
        <f>'A4'!AH17</f>
        <v>0</v>
      </c>
      <c r="AI17" s="401">
        <f>'A4'!AI17</f>
        <v>0</v>
      </c>
      <c r="AJ17" s="401">
        <f>'A4'!AJ17</f>
        <v>0</v>
      </c>
      <c r="AK17" s="401">
        <f>'A4'!AK17</f>
        <v>0</v>
      </c>
      <c r="AL17" s="401">
        <f>'A4'!AL17</f>
        <v>0</v>
      </c>
      <c r="AM17" s="401">
        <f>'A4'!AM17</f>
        <v>0</v>
      </c>
      <c r="AN17" s="401">
        <f>'A4'!AN17</f>
        <v>0</v>
      </c>
      <c r="AO17" s="401">
        <f>'A4'!AO17</f>
        <v>0</v>
      </c>
      <c r="AP17" s="401">
        <f>'A4'!AP17</f>
        <v>0</v>
      </c>
      <c r="AQ17" s="401">
        <f>'A4'!AQ17</f>
        <v>0</v>
      </c>
      <c r="AR17" s="401">
        <f>'A4'!AR17</f>
        <v>16.601369760000001</v>
      </c>
      <c r="AS17" s="14"/>
      <c r="AT17" s="14"/>
      <c r="AU17" s="14"/>
      <c r="AV17" s="14"/>
    </row>
    <row r="18" spans="1:67" s="26" customFormat="1" ht="18" customHeight="1">
      <c r="A18" s="79"/>
      <c r="B18" s="31" t="s">
        <v>179</v>
      </c>
      <c r="C18" s="76"/>
      <c r="D18" s="401">
        <f>'A4'!D18</f>
        <v>0</v>
      </c>
      <c r="E18" s="401">
        <f>'A4'!E18</f>
        <v>0</v>
      </c>
      <c r="F18" s="401">
        <f>'A4'!F18</f>
        <v>0</v>
      </c>
      <c r="G18" s="401">
        <f>'A4'!G18</f>
        <v>0</v>
      </c>
      <c r="H18" s="401">
        <f>'A4'!H18</f>
        <v>0</v>
      </c>
      <c r="I18" s="401">
        <f>'A4'!I18</f>
        <v>0</v>
      </c>
      <c r="J18" s="401">
        <f>'A4'!J18</f>
        <v>0</v>
      </c>
      <c r="K18" s="401">
        <f>'A4'!K18</f>
        <v>0</v>
      </c>
      <c r="L18" s="401">
        <f>'A4'!L18</f>
        <v>0</v>
      </c>
      <c r="M18" s="401">
        <f>'A4'!M18</f>
        <v>0</v>
      </c>
      <c r="N18" s="401">
        <f>'A4'!N18</f>
        <v>0</v>
      </c>
      <c r="O18" s="401">
        <f>'A4'!O18</f>
        <v>2.6938579999999997E-2</v>
      </c>
      <c r="P18" s="401">
        <f>'A4'!P18</f>
        <v>0.45800000000000002</v>
      </c>
      <c r="Q18" s="401">
        <f>'A4'!Q18</f>
        <v>0</v>
      </c>
      <c r="R18" s="401">
        <f>'A4'!R18</f>
        <v>0</v>
      </c>
      <c r="S18" s="401">
        <f>'A4'!S18</f>
        <v>0</v>
      </c>
      <c r="T18" s="401">
        <f>'A4'!T18</f>
        <v>0</v>
      </c>
      <c r="U18" s="401">
        <f>'A4'!U18</f>
        <v>0</v>
      </c>
      <c r="V18" s="401">
        <f>'A4'!V18</f>
        <v>0</v>
      </c>
      <c r="W18" s="401">
        <f>'A4'!W18</f>
        <v>0</v>
      </c>
      <c r="X18" s="401">
        <f>'A4'!X18</f>
        <v>0</v>
      </c>
      <c r="Y18" s="401">
        <f>'A4'!Y18</f>
        <v>0</v>
      </c>
      <c r="Z18" s="401">
        <f>'A4'!Z18</f>
        <v>0</v>
      </c>
      <c r="AA18" s="401">
        <f>'A4'!AA18</f>
        <v>0</v>
      </c>
      <c r="AB18" s="401">
        <f>'A4'!AB18</f>
        <v>0</v>
      </c>
      <c r="AC18" s="401">
        <f>'A4'!AC18</f>
        <v>3.9911599999999998E-2</v>
      </c>
      <c r="AD18" s="401">
        <f>'A4'!AD18</f>
        <v>30.642962109999999</v>
      </c>
      <c r="AE18" s="401">
        <f>'A4'!AE18</f>
        <v>0</v>
      </c>
      <c r="AF18" s="401">
        <f>'A4'!AF18</f>
        <v>0</v>
      </c>
      <c r="AG18" s="401">
        <f>'A4'!AG18</f>
        <v>1.28174264</v>
      </c>
      <c r="AH18" s="401">
        <f>'A4'!AH18</f>
        <v>0</v>
      </c>
      <c r="AI18" s="401">
        <f>'A4'!AI18</f>
        <v>0</v>
      </c>
      <c r="AJ18" s="401">
        <f>'A4'!AJ18</f>
        <v>0</v>
      </c>
      <c r="AK18" s="401">
        <f>'A4'!AK18</f>
        <v>0</v>
      </c>
      <c r="AL18" s="401">
        <f>'A4'!AL18</f>
        <v>0</v>
      </c>
      <c r="AM18" s="401">
        <f>'A4'!AM18</f>
        <v>0</v>
      </c>
      <c r="AN18" s="401">
        <f>'A4'!AN18</f>
        <v>0</v>
      </c>
      <c r="AO18" s="401">
        <f>'A4'!AO18</f>
        <v>0</v>
      </c>
      <c r="AP18" s="401">
        <f>'A4'!AP18</f>
        <v>0</v>
      </c>
      <c r="AQ18" s="401">
        <f>'A4'!AQ18</f>
        <v>0</v>
      </c>
      <c r="AR18" s="401">
        <f>'A4'!AR18</f>
        <v>619.52877142</v>
      </c>
      <c r="AS18" s="14"/>
      <c r="AT18" s="14"/>
      <c r="AU18" s="14"/>
      <c r="AV18" s="14"/>
    </row>
    <row r="19" spans="1:67" s="26" customFormat="1" ht="18" customHeight="1">
      <c r="A19" s="78"/>
      <c r="B19" s="12" t="s">
        <v>181</v>
      </c>
      <c r="C19" s="76"/>
      <c r="D19" s="401">
        <f>'A4'!D19</f>
        <v>0</v>
      </c>
      <c r="E19" s="401">
        <f>'A4'!E19</f>
        <v>0</v>
      </c>
      <c r="F19" s="401">
        <f>'A4'!F19</f>
        <v>0</v>
      </c>
      <c r="G19" s="401">
        <f>'A4'!G19</f>
        <v>0</v>
      </c>
      <c r="H19" s="401">
        <f>'A4'!H19</f>
        <v>0</v>
      </c>
      <c r="I19" s="401">
        <f>'A4'!I19</f>
        <v>0</v>
      </c>
      <c r="J19" s="401">
        <f>'A4'!J19</f>
        <v>0</v>
      </c>
      <c r="K19" s="401">
        <f>'A4'!K19</f>
        <v>0</v>
      </c>
      <c r="L19" s="401">
        <f>'A4'!L19</f>
        <v>2.343926E-2</v>
      </c>
      <c r="M19" s="401">
        <f>'A4'!M19</f>
        <v>0</v>
      </c>
      <c r="N19" s="401">
        <f>'A4'!N19</f>
        <v>2.0568517100000001</v>
      </c>
      <c r="O19" s="401">
        <f>'A4'!O19</f>
        <v>4.263947700000001</v>
      </c>
      <c r="P19" s="401">
        <f>'A4'!P19</f>
        <v>0.46189901999999999</v>
      </c>
      <c r="Q19" s="401">
        <f>'A4'!Q19</f>
        <v>0</v>
      </c>
      <c r="R19" s="401">
        <f>'A4'!R19</f>
        <v>0</v>
      </c>
      <c r="S19" s="401">
        <f>'A4'!S19</f>
        <v>0.41697068000000004</v>
      </c>
      <c r="T19" s="401">
        <f>'A4'!T19</f>
        <v>0</v>
      </c>
      <c r="U19" s="401">
        <f>'A4'!U19</f>
        <v>0</v>
      </c>
      <c r="V19" s="401">
        <f>'A4'!V19</f>
        <v>6.7454000000000006E-4</v>
      </c>
      <c r="W19" s="401">
        <f>'A4'!W19</f>
        <v>0</v>
      </c>
      <c r="X19" s="401">
        <f>'A4'!X19</f>
        <v>0</v>
      </c>
      <c r="Y19" s="401">
        <f>'A4'!Y19</f>
        <v>0</v>
      </c>
      <c r="Z19" s="401">
        <f>'A4'!Z19</f>
        <v>9.7278720000000013E-2</v>
      </c>
      <c r="AA19" s="401">
        <f>'A4'!AA19</f>
        <v>0</v>
      </c>
      <c r="AB19" s="401">
        <f>'A4'!AB19</f>
        <v>0</v>
      </c>
      <c r="AC19" s="401">
        <f>'A4'!AC19</f>
        <v>11.358604489999998</v>
      </c>
      <c r="AD19" s="401">
        <f>'A4'!AD19</f>
        <v>40.525847339999999</v>
      </c>
      <c r="AE19" s="401">
        <f>'A4'!AE19</f>
        <v>0</v>
      </c>
      <c r="AF19" s="401">
        <f>'A4'!AF19</f>
        <v>0</v>
      </c>
      <c r="AG19" s="401">
        <f>'A4'!AG19</f>
        <v>5.8502570399999989</v>
      </c>
      <c r="AH19" s="401">
        <f>'A4'!AH19</f>
        <v>0</v>
      </c>
      <c r="AI19" s="401">
        <f>'A4'!AI19</f>
        <v>0</v>
      </c>
      <c r="AJ19" s="401">
        <f>'A4'!AJ19</f>
        <v>0</v>
      </c>
      <c r="AK19" s="401">
        <f>'A4'!AK19</f>
        <v>0</v>
      </c>
      <c r="AL19" s="401">
        <f>'A4'!AL19</f>
        <v>0.41215166000000003</v>
      </c>
      <c r="AM19" s="401">
        <f>'A4'!AM19</f>
        <v>0</v>
      </c>
      <c r="AN19" s="401">
        <f>'A4'!AN19</f>
        <v>0</v>
      </c>
      <c r="AO19" s="401">
        <f>'A4'!AO19</f>
        <v>0</v>
      </c>
      <c r="AP19" s="401">
        <f>'A4'!AP19</f>
        <v>0</v>
      </c>
      <c r="AQ19" s="401">
        <f>'A4'!AQ19</f>
        <v>9.4640000000000004</v>
      </c>
      <c r="AR19" s="401">
        <f>'A4'!AR19</f>
        <v>471.57223493000038</v>
      </c>
      <c r="AS19" s="14"/>
      <c r="AT19" s="14"/>
      <c r="AU19" s="14"/>
      <c r="AV19" s="14"/>
    </row>
    <row r="20" spans="1:67" s="26" customFormat="1" ht="18" customHeight="1">
      <c r="A20" s="79"/>
      <c r="B20" s="31" t="s">
        <v>178</v>
      </c>
      <c r="C20" s="76"/>
      <c r="D20" s="401">
        <f>'A4'!D20</f>
        <v>0</v>
      </c>
      <c r="E20" s="401">
        <f>'A4'!E20</f>
        <v>0</v>
      </c>
      <c r="F20" s="401">
        <f>'A4'!F20</f>
        <v>0</v>
      </c>
      <c r="G20" s="401">
        <f>'A4'!G20</f>
        <v>0</v>
      </c>
      <c r="H20" s="401">
        <f>'A4'!H20</f>
        <v>0</v>
      </c>
      <c r="I20" s="401">
        <f>'A4'!I20</f>
        <v>0</v>
      </c>
      <c r="J20" s="401">
        <f>'A4'!J20</f>
        <v>0</v>
      </c>
      <c r="K20" s="401">
        <f>'A4'!K20</f>
        <v>0</v>
      </c>
      <c r="L20" s="401">
        <f>'A4'!L20</f>
        <v>2.343926E-2</v>
      </c>
      <c r="M20" s="401">
        <f>'A4'!M20</f>
        <v>0</v>
      </c>
      <c r="N20" s="401">
        <f>'A4'!N20</f>
        <v>1.6845074300000002</v>
      </c>
      <c r="O20" s="401">
        <f>'A4'!O20</f>
        <v>4.163056140000001</v>
      </c>
      <c r="P20" s="401">
        <f>'A4'!P20</f>
        <v>0.46189901999999999</v>
      </c>
      <c r="Q20" s="401">
        <f>'A4'!Q20</f>
        <v>0</v>
      </c>
      <c r="R20" s="401">
        <f>'A4'!R20</f>
        <v>0</v>
      </c>
      <c r="S20" s="401">
        <f>'A4'!S20</f>
        <v>0.41697068000000004</v>
      </c>
      <c r="T20" s="401">
        <f>'A4'!T20</f>
        <v>0</v>
      </c>
      <c r="U20" s="401">
        <f>'A4'!U20</f>
        <v>0</v>
      </c>
      <c r="V20" s="401">
        <f>'A4'!V20</f>
        <v>6.7454000000000006E-4</v>
      </c>
      <c r="W20" s="401">
        <f>'A4'!W20</f>
        <v>0</v>
      </c>
      <c r="X20" s="401">
        <f>'A4'!X20</f>
        <v>0</v>
      </c>
      <c r="Y20" s="401">
        <f>'A4'!Y20</f>
        <v>0</v>
      </c>
      <c r="Z20" s="401">
        <f>'A4'!Z20</f>
        <v>9.7278720000000013E-2</v>
      </c>
      <c r="AA20" s="401">
        <f>'A4'!AA20</f>
        <v>0</v>
      </c>
      <c r="AB20" s="401">
        <f>'A4'!AB20</f>
        <v>0</v>
      </c>
      <c r="AC20" s="401">
        <f>'A4'!AC20</f>
        <v>5.6965694999999963</v>
      </c>
      <c r="AD20" s="401">
        <f>'A4'!AD20</f>
        <v>26.9227414</v>
      </c>
      <c r="AE20" s="401">
        <f>'A4'!AE20</f>
        <v>0</v>
      </c>
      <c r="AF20" s="401">
        <f>'A4'!AF20</f>
        <v>0</v>
      </c>
      <c r="AG20" s="401">
        <f>'A4'!AG20</f>
        <v>5.2342629399999989</v>
      </c>
      <c r="AH20" s="401">
        <f>'A4'!AH20</f>
        <v>0</v>
      </c>
      <c r="AI20" s="401">
        <f>'A4'!AI20</f>
        <v>0</v>
      </c>
      <c r="AJ20" s="401">
        <f>'A4'!AJ20</f>
        <v>0</v>
      </c>
      <c r="AK20" s="401">
        <f>'A4'!AK20</f>
        <v>0</v>
      </c>
      <c r="AL20" s="401">
        <f>'A4'!AL20</f>
        <v>1.237242E-2</v>
      </c>
      <c r="AM20" s="401">
        <f>'A4'!AM20</f>
        <v>0</v>
      </c>
      <c r="AN20" s="401">
        <f>'A4'!AN20</f>
        <v>0</v>
      </c>
      <c r="AO20" s="401">
        <f>'A4'!AO20</f>
        <v>0</v>
      </c>
      <c r="AP20" s="401">
        <f>'A4'!AP20</f>
        <v>0</v>
      </c>
      <c r="AQ20" s="401">
        <f>'A4'!AQ20</f>
        <v>9.4640000000000004</v>
      </c>
      <c r="AR20" s="401">
        <f>'A4'!AR20</f>
        <v>438.7573111300004</v>
      </c>
      <c r="AS20" s="14"/>
      <c r="AT20" s="14"/>
      <c r="AU20" s="14"/>
      <c r="AV20" s="14"/>
    </row>
    <row r="21" spans="1:67" s="26" customFormat="1" ht="18" customHeight="1">
      <c r="A21" s="79"/>
      <c r="B21" s="31" t="s">
        <v>179</v>
      </c>
      <c r="C21" s="76"/>
      <c r="D21" s="401">
        <f>'A4'!D21</f>
        <v>0</v>
      </c>
      <c r="E21" s="401">
        <f>'A4'!E21</f>
        <v>0</v>
      </c>
      <c r="F21" s="401">
        <f>'A4'!F21</f>
        <v>0</v>
      </c>
      <c r="G21" s="401">
        <f>'A4'!G21</f>
        <v>0</v>
      </c>
      <c r="H21" s="401">
        <f>'A4'!H21</f>
        <v>0</v>
      </c>
      <c r="I21" s="401">
        <f>'A4'!I21</f>
        <v>0</v>
      </c>
      <c r="J21" s="401">
        <f>'A4'!J21</f>
        <v>0</v>
      </c>
      <c r="K21" s="401">
        <f>'A4'!K21</f>
        <v>0</v>
      </c>
      <c r="L21" s="401">
        <f>'A4'!L21</f>
        <v>0</v>
      </c>
      <c r="M21" s="401">
        <f>'A4'!M21</f>
        <v>0</v>
      </c>
      <c r="N21" s="401">
        <f>'A4'!N21</f>
        <v>0.37234427999999997</v>
      </c>
      <c r="O21" s="401">
        <f>'A4'!O21</f>
        <v>0.10089156000000001</v>
      </c>
      <c r="P21" s="401">
        <f>'A4'!P21</f>
        <v>0</v>
      </c>
      <c r="Q21" s="401">
        <f>'A4'!Q21</f>
        <v>0</v>
      </c>
      <c r="R21" s="401">
        <f>'A4'!R21</f>
        <v>0</v>
      </c>
      <c r="S21" s="401">
        <f>'A4'!S21</f>
        <v>0</v>
      </c>
      <c r="T21" s="401">
        <f>'A4'!T21</f>
        <v>0</v>
      </c>
      <c r="U21" s="401">
        <f>'A4'!U21</f>
        <v>0</v>
      </c>
      <c r="V21" s="401">
        <f>'A4'!V21</f>
        <v>0</v>
      </c>
      <c r="W21" s="401">
        <f>'A4'!W21</f>
        <v>0</v>
      </c>
      <c r="X21" s="401">
        <f>'A4'!X21</f>
        <v>0</v>
      </c>
      <c r="Y21" s="401">
        <f>'A4'!Y21</f>
        <v>0</v>
      </c>
      <c r="Z21" s="401">
        <f>'A4'!Z21</f>
        <v>0</v>
      </c>
      <c r="AA21" s="401">
        <f>'A4'!AA21</f>
        <v>0</v>
      </c>
      <c r="AB21" s="401">
        <f>'A4'!AB21</f>
        <v>0</v>
      </c>
      <c r="AC21" s="401">
        <f>'A4'!AC21</f>
        <v>5.6620349900000013</v>
      </c>
      <c r="AD21" s="401">
        <f>'A4'!AD21</f>
        <v>13.603105940000001</v>
      </c>
      <c r="AE21" s="401">
        <f>'A4'!AE21</f>
        <v>0</v>
      </c>
      <c r="AF21" s="401">
        <f>'A4'!AF21</f>
        <v>0</v>
      </c>
      <c r="AG21" s="401">
        <f>'A4'!AG21</f>
        <v>0.61599409999999999</v>
      </c>
      <c r="AH21" s="401">
        <f>'A4'!AH21</f>
        <v>0</v>
      </c>
      <c r="AI21" s="401">
        <f>'A4'!AI21</f>
        <v>0</v>
      </c>
      <c r="AJ21" s="401">
        <f>'A4'!AJ21</f>
        <v>0</v>
      </c>
      <c r="AK21" s="401">
        <f>'A4'!AK21</f>
        <v>0</v>
      </c>
      <c r="AL21" s="401">
        <f>'A4'!AL21</f>
        <v>0.39977924000000004</v>
      </c>
      <c r="AM21" s="401">
        <f>'A4'!AM21</f>
        <v>0</v>
      </c>
      <c r="AN21" s="401">
        <f>'A4'!AN21</f>
        <v>0</v>
      </c>
      <c r="AO21" s="401">
        <f>'A4'!AO21</f>
        <v>0</v>
      </c>
      <c r="AP21" s="401">
        <f>'A4'!AP21</f>
        <v>0</v>
      </c>
      <c r="AQ21" s="401">
        <f>'A4'!AQ21</f>
        <v>0</v>
      </c>
      <c r="AR21" s="401">
        <f>'A4'!AR21</f>
        <v>32.814923799999995</v>
      </c>
      <c r="AS21" s="14"/>
      <c r="AT21" s="14"/>
      <c r="AU21" s="14"/>
      <c r="AV21" s="14"/>
    </row>
    <row r="22" spans="1:67" s="26" customFormat="1" ht="18" customHeight="1">
      <c r="A22" s="78"/>
      <c r="B22" s="12" t="s">
        <v>177</v>
      </c>
      <c r="C22" s="76"/>
      <c r="D22" s="401">
        <f>'A4'!D22</f>
        <v>0</v>
      </c>
      <c r="E22" s="401">
        <f>'A4'!E22</f>
        <v>0</v>
      </c>
      <c r="F22" s="401">
        <f>'A4'!F22</f>
        <v>0</v>
      </c>
      <c r="G22" s="401">
        <f>'A4'!G22</f>
        <v>0</v>
      </c>
      <c r="H22" s="401">
        <f>'A4'!H22</f>
        <v>0</v>
      </c>
      <c r="I22" s="401">
        <f>'A4'!I22</f>
        <v>0</v>
      </c>
      <c r="J22" s="401">
        <f>'A4'!J22</f>
        <v>0</v>
      </c>
      <c r="K22" s="401">
        <f>'A4'!K22</f>
        <v>0</v>
      </c>
      <c r="L22" s="401">
        <f>'A4'!L22</f>
        <v>2.343926E-2</v>
      </c>
      <c r="M22" s="401">
        <f>'A4'!M22</f>
        <v>0</v>
      </c>
      <c r="N22" s="401">
        <f>'A4'!N22</f>
        <v>7.3513155699999997</v>
      </c>
      <c r="O22" s="401">
        <f>'A4'!O22</f>
        <v>15.493081700000001</v>
      </c>
      <c r="P22" s="401">
        <f>'A4'!P22</f>
        <v>1.68301912</v>
      </c>
      <c r="Q22" s="401">
        <f>'A4'!Q22</f>
        <v>0</v>
      </c>
      <c r="R22" s="401">
        <f>'A4'!R22</f>
        <v>0</v>
      </c>
      <c r="S22" s="401">
        <f>'A4'!S22</f>
        <v>0.72755093999999998</v>
      </c>
      <c r="T22" s="401">
        <f>'A4'!T22</f>
        <v>0</v>
      </c>
      <c r="U22" s="401">
        <f>'A4'!U22</f>
        <v>0</v>
      </c>
      <c r="V22" s="401">
        <f>'A4'!V22</f>
        <v>6.7454000000000006E-4</v>
      </c>
      <c r="W22" s="401">
        <f>'A4'!W22</f>
        <v>0</v>
      </c>
      <c r="X22" s="401">
        <f>'A4'!X22</f>
        <v>0</v>
      </c>
      <c r="Y22" s="401">
        <f>'A4'!Y22</f>
        <v>6.0000000000000001E-3</v>
      </c>
      <c r="Z22" s="401">
        <f>'A4'!Z22</f>
        <v>9.7278720000000013E-2</v>
      </c>
      <c r="AA22" s="401">
        <f>'A4'!AA22</f>
        <v>0</v>
      </c>
      <c r="AB22" s="401">
        <f>'A4'!AB22</f>
        <v>0</v>
      </c>
      <c r="AC22" s="401">
        <f>'A4'!AC22</f>
        <v>46.763060169999989</v>
      </c>
      <c r="AD22" s="401">
        <f>'A4'!AD22</f>
        <v>306.61411122000004</v>
      </c>
      <c r="AE22" s="401">
        <f>'A4'!AE22</f>
        <v>0</v>
      </c>
      <c r="AF22" s="401">
        <f>'A4'!AF22</f>
        <v>0</v>
      </c>
      <c r="AG22" s="401">
        <f>'A4'!AG22</f>
        <v>20.940740479999999</v>
      </c>
      <c r="AH22" s="401">
        <f>'A4'!AH22</f>
        <v>0</v>
      </c>
      <c r="AI22" s="401">
        <f>'A4'!AI22</f>
        <v>0</v>
      </c>
      <c r="AJ22" s="401">
        <f>'A4'!AJ22</f>
        <v>0</v>
      </c>
      <c r="AK22" s="401">
        <f>'A4'!AK22</f>
        <v>0</v>
      </c>
      <c r="AL22" s="401">
        <f>'A4'!AL22</f>
        <v>19.87363088</v>
      </c>
      <c r="AM22" s="401">
        <f>'A4'!AM22</f>
        <v>0</v>
      </c>
      <c r="AN22" s="401">
        <f>'A4'!AN22</f>
        <v>0</v>
      </c>
      <c r="AO22" s="401">
        <f>'A4'!AO22</f>
        <v>0</v>
      </c>
      <c r="AP22" s="401">
        <f>'A4'!AP22</f>
        <v>0</v>
      </c>
      <c r="AQ22" s="401">
        <f>'A4'!AQ22</f>
        <v>286.61399999999998</v>
      </c>
      <c r="AR22" s="401">
        <f>'A4'!AR22</f>
        <v>8259.8695431300002</v>
      </c>
    </row>
    <row r="23" spans="1:67" s="26" customFormat="1" ht="18" customHeight="1">
      <c r="A23" s="78"/>
      <c r="B23" s="12"/>
      <c r="C23" s="76"/>
      <c r="D23" s="401">
        <f>'A4'!D23</f>
        <v>0</v>
      </c>
      <c r="E23" s="401">
        <f>'A4'!E23</f>
        <v>0</v>
      </c>
      <c r="F23" s="401">
        <f>'A4'!F23</f>
        <v>0</v>
      </c>
      <c r="G23" s="401">
        <f>'A4'!G23</f>
        <v>0</v>
      </c>
      <c r="H23" s="401">
        <f>'A4'!H23</f>
        <v>0</v>
      </c>
      <c r="I23" s="401">
        <f>'A4'!I23</f>
        <v>0</v>
      </c>
      <c r="J23" s="401">
        <f>'A4'!J23</f>
        <v>0</v>
      </c>
      <c r="K23" s="401">
        <f>'A4'!K23</f>
        <v>0</v>
      </c>
      <c r="L23" s="401">
        <f>'A4'!L23</f>
        <v>0</v>
      </c>
      <c r="M23" s="401">
        <f>'A4'!M23</f>
        <v>0</v>
      </c>
      <c r="N23" s="401">
        <f>'A4'!N23</f>
        <v>0</v>
      </c>
      <c r="O23" s="401">
        <f>'A4'!O23</f>
        <v>0</v>
      </c>
      <c r="P23" s="401">
        <f>'A4'!P23</f>
        <v>0</v>
      </c>
      <c r="Q23" s="401">
        <f>'A4'!Q23</f>
        <v>0</v>
      </c>
      <c r="R23" s="401">
        <f>'A4'!R23</f>
        <v>0</v>
      </c>
      <c r="S23" s="401">
        <f>'A4'!S23</f>
        <v>0</v>
      </c>
      <c r="T23" s="401">
        <f>'A4'!T23</f>
        <v>0</v>
      </c>
      <c r="U23" s="401">
        <f>'A4'!U23</f>
        <v>0</v>
      </c>
      <c r="V23" s="401">
        <f>'A4'!V23</f>
        <v>0</v>
      </c>
      <c r="W23" s="401">
        <f>'A4'!W23</f>
        <v>0</v>
      </c>
      <c r="X23" s="401">
        <f>'A4'!X23</f>
        <v>0</v>
      </c>
      <c r="Y23" s="401">
        <f>'A4'!Y23</f>
        <v>0</v>
      </c>
      <c r="Z23" s="401">
        <f>'A4'!Z23</f>
        <v>0</v>
      </c>
      <c r="AA23" s="401">
        <f>'A4'!AA23</f>
        <v>0</v>
      </c>
      <c r="AB23" s="401">
        <f>'A4'!AB23</f>
        <v>0</v>
      </c>
      <c r="AC23" s="401">
        <f>'A4'!AC23</f>
        <v>0</v>
      </c>
      <c r="AD23" s="401">
        <f>'A4'!AD23</f>
        <v>0</v>
      </c>
      <c r="AE23" s="401">
        <f>'A4'!AE23</f>
        <v>0</v>
      </c>
      <c r="AF23" s="401">
        <f>'A4'!AF23</f>
        <v>0</v>
      </c>
      <c r="AG23" s="401">
        <f>'A4'!AG23</f>
        <v>0</v>
      </c>
      <c r="AH23" s="401">
        <f>'A4'!AH23</f>
        <v>0</v>
      </c>
      <c r="AI23" s="401">
        <f>'A4'!AI23</f>
        <v>0</v>
      </c>
      <c r="AJ23" s="401">
        <f>'A4'!AJ23</f>
        <v>0</v>
      </c>
      <c r="AK23" s="401">
        <f>'A4'!AK23</f>
        <v>0</v>
      </c>
      <c r="AL23" s="401">
        <f>'A4'!AL23</f>
        <v>0</v>
      </c>
      <c r="AM23" s="401">
        <f>'A4'!AM23</f>
        <v>0</v>
      </c>
      <c r="AN23" s="401">
        <f>'A4'!AN23</f>
        <v>0</v>
      </c>
      <c r="AO23" s="401">
        <f>'A4'!AO23</f>
        <v>0</v>
      </c>
      <c r="AP23" s="401">
        <f>'A4'!AP23</f>
        <v>0</v>
      </c>
      <c r="AQ23" s="401">
        <f>'A4'!AQ23</f>
        <v>0</v>
      </c>
      <c r="AR23" s="401">
        <f>'A4'!AR23</f>
        <v>0</v>
      </c>
      <c r="AS23" s="14"/>
      <c r="AT23" s="14"/>
      <c r="AU23" s="14"/>
      <c r="AV23" s="14"/>
      <c r="AW23" s="14"/>
      <c r="AX23" s="14"/>
    </row>
    <row r="24" spans="1:67" s="14" customFormat="1" ht="18" customHeight="1">
      <c r="A24" s="75"/>
      <c r="B24" s="28" t="s">
        <v>275</v>
      </c>
      <c r="C24" s="76"/>
      <c r="D24" s="401">
        <f>'A4'!D24</f>
        <v>0</v>
      </c>
      <c r="E24" s="401">
        <f>'A4'!E24</f>
        <v>0</v>
      </c>
      <c r="F24" s="401">
        <f>'A4'!F24</f>
        <v>0</v>
      </c>
      <c r="G24" s="401">
        <f>'A4'!G24</f>
        <v>0</v>
      </c>
      <c r="H24" s="401">
        <f>'A4'!H24</f>
        <v>0</v>
      </c>
      <c r="I24" s="401">
        <f>'A4'!I24</f>
        <v>0</v>
      </c>
      <c r="J24" s="401">
        <f>'A4'!J24</f>
        <v>0</v>
      </c>
      <c r="K24" s="401">
        <f>'A4'!K24</f>
        <v>0</v>
      </c>
      <c r="L24" s="401">
        <f>'A4'!L24</f>
        <v>0</v>
      </c>
      <c r="M24" s="401">
        <f>'A4'!M24</f>
        <v>0</v>
      </c>
      <c r="N24" s="401">
        <f>'A4'!N24</f>
        <v>0</v>
      </c>
      <c r="O24" s="401">
        <f>'A4'!O24</f>
        <v>0</v>
      </c>
      <c r="P24" s="401">
        <f>'A4'!P24</f>
        <v>0</v>
      </c>
      <c r="Q24" s="401">
        <f>'A4'!Q24</f>
        <v>0</v>
      </c>
      <c r="R24" s="401">
        <f>'A4'!R24</f>
        <v>0</v>
      </c>
      <c r="S24" s="401">
        <f>'A4'!S24</f>
        <v>0</v>
      </c>
      <c r="T24" s="401">
        <f>'A4'!T24</f>
        <v>0</v>
      </c>
      <c r="U24" s="401">
        <f>'A4'!U24</f>
        <v>0</v>
      </c>
      <c r="V24" s="401">
        <f>'A4'!V24</f>
        <v>0</v>
      </c>
      <c r="W24" s="401">
        <f>'A4'!W24</f>
        <v>0</v>
      </c>
      <c r="X24" s="401">
        <f>'A4'!X24</f>
        <v>0</v>
      </c>
      <c r="Y24" s="401">
        <f>'A4'!Y24</f>
        <v>0</v>
      </c>
      <c r="Z24" s="401">
        <f>'A4'!Z24</f>
        <v>0</v>
      </c>
      <c r="AA24" s="401">
        <f>'A4'!AA24</f>
        <v>0</v>
      </c>
      <c r="AB24" s="401">
        <f>'A4'!AB24</f>
        <v>0</v>
      </c>
      <c r="AC24" s="401">
        <f>'A4'!AC24</f>
        <v>0</v>
      </c>
      <c r="AD24" s="401">
        <f>'A4'!AD24</f>
        <v>0</v>
      </c>
      <c r="AE24" s="401">
        <f>'A4'!AE24</f>
        <v>0</v>
      </c>
      <c r="AF24" s="401">
        <f>'A4'!AF24</f>
        <v>0</v>
      </c>
      <c r="AG24" s="401">
        <f>'A4'!AG24</f>
        <v>0</v>
      </c>
      <c r="AH24" s="401">
        <f>'A4'!AH24</f>
        <v>0</v>
      </c>
      <c r="AI24" s="401">
        <f>'A4'!AI24</f>
        <v>0</v>
      </c>
      <c r="AJ24" s="401">
        <f>'A4'!AJ24</f>
        <v>0</v>
      </c>
      <c r="AK24" s="401">
        <f>'A4'!AK24</f>
        <v>0</v>
      </c>
      <c r="AL24" s="401">
        <f>'A4'!AL24</f>
        <v>0</v>
      </c>
      <c r="AM24" s="401">
        <f>'A4'!AM24</f>
        <v>0</v>
      </c>
      <c r="AN24" s="401">
        <f>'A4'!AN24</f>
        <v>0</v>
      </c>
      <c r="AO24" s="401">
        <f>'A4'!AO24</f>
        <v>0</v>
      </c>
      <c r="AP24" s="401">
        <f>'A4'!AP24</f>
        <v>0</v>
      </c>
      <c r="AQ24" s="401">
        <f>'A4'!AQ24</f>
        <v>0</v>
      </c>
      <c r="AR24" s="401">
        <f>'A4'!AR24</f>
        <v>0</v>
      </c>
    </row>
    <row r="25" spans="1:67" s="26" customFormat="1" ht="18" customHeight="1">
      <c r="A25" s="75"/>
      <c r="B25" s="12" t="s">
        <v>182</v>
      </c>
      <c r="C25" s="76"/>
      <c r="D25" s="401">
        <f>'A4'!D25</f>
        <v>0</v>
      </c>
      <c r="E25" s="401">
        <f>'A4'!E25</f>
        <v>0</v>
      </c>
      <c r="F25" s="401">
        <f>'A4'!F25</f>
        <v>0</v>
      </c>
      <c r="G25" s="401">
        <f>'A4'!G25</f>
        <v>0</v>
      </c>
      <c r="H25" s="401">
        <f>'A4'!H25</f>
        <v>0</v>
      </c>
      <c r="I25" s="401">
        <f>'A4'!I25</f>
        <v>0</v>
      </c>
      <c r="J25" s="401">
        <f>'A4'!J25</f>
        <v>0</v>
      </c>
      <c r="K25" s="401">
        <f>'A4'!K25</f>
        <v>0</v>
      </c>
      <c r="L25" s="401">
        <f>'A4'!L25</f>
        <v>0</v>
      </c>
      <c r="M25" s="401">
        <f>'A4'!M25</f>
        <v>0</v>
      </c>
      <c r="N25" s="401">
        <f>'A4'!N25</f>
        <v>0</v>
      </c>
      <c r="O25" s="401">
        <f>'A4'!O25</f>
        <v>0</v>
      </c>
      <c r="P25" s="401">
        <f>'A4'!P25</f>
        <v>0</v>
      </c>
      <c r="Q25" s="401">
        <f>'A4'!Q25</f>
        <v>0</v>
      </c>
      <c r="R25" s="401">
        <f>'A4'!R25</f>
        <v>0</v>
      </c>
      <c r="S25" s="401">
        <f>'A4'!S25</f>
        <v>0</v>
      </c>
      <c r="T25" s="401">
        <f>'A4'!T25</f>
        <v>0</v>
      </c>
      <c r="U25" s="401">
        <f>'A4'!U25</f>
        <v>0</v>
      </c>
      <c r="V25" s="401">
        <f>'A4'!V25</f>
        <v>0</v>
      </c>
      <c r="W25" s="401">
        <f>'A4'!W25</f>
        <v>0</v>
      </c>
      <c r="X25" s="401">
        <f>'A4'!X25</f>
        <v>0</v>
      </c>
      <c r="Y25" s="401">
        <f>'A4'!Y25</f>
        <v>0</v>
      </c>
      <c r="Z25" s="401">
        <f>'A4'!Z25</f>
        <v>0</v>
      </c>
      <c r="AA25" s="401">
        <f>'A4'!AA25</f>
        <v>0</v>
      </c>
      <c r="AB25" s="401">
        <f>'A4'!AB25</f>
        <v>0</v>
      </c>
      <c r="AC25" s="401">
        <f>'A4'!AC25</f>
        <v>0</v>
      </c>
      <c r="AD25" s="401">
        <f>'A4'!AD25</f>
        <v>34.524023650000004</v>
      </c>
      <c r="AE25" s="401">
        <f>'A4'!AE25</f>
        <v>0</v>
      </c>
      <c r="AF25" s="401">
        <f>'A4'!AF25</f>
        <v>0</v>
      </c>
      <c r="AG25" s="401">
        <f>'A4'!AG25</f>
        <v>0</v>
      </c>
      <c r="AH25" s="401">
        <f>'A4'!AH25</f>
        <v>0</v>
      </c>
      <c r="AI25" s="401">
        <f>'A4'!AI25</f>
        <v>0</v>
      </c>
      <c r="AJ25" s="401">
        <f>'A4'!AJ25</f>
        <v>0</v>
      </c>
      <c r="AK25" s="401">
        <f>'A4'!AK25</f>
        <v>0</v>
      </c>
      <c r="AL25" s="401">
        <f>'A4'!AL25</f>
        <v>0</v>
      </c>
      <c r="AM25" s="401">
        <f>'A4'!AM25</f>
        <v>0</v>
      </c>
      <c r="AN25" s="401">
        <f>'A4'!AN25</f>
        <v>0</v>
      </c>
      <c r="AO25" s="401">
        <f>'A4'!AO25</f>
        <v>0</v>
      </c>
      <c r="AP25" s="401">
        <f>'A4'!AP25</f>
        <v>0</v>
      </c>
      <c r="AQ25" s="401">
        <f>'A4'!AQ25</f>
        <v>0</v>
      </c>
      <c r="AR25" s="401">
        <f>'A4'!AR25</f>
        <v>40.72497868</v>
      </c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</row>
    <row r="26" spans="1:67" s="26" customFormat="1" ht="18" customHeight="1">
      <c r="A26" s="78"/>
      <c r="B26" s="31" t="s">
        <v>178</v>
      </c>
      <c r="C26" s="76"/>
      <c r="D26" s="401">
        <f>'A4'!D26</f>
        <v>0</v>
      </c>
      <c r="E26" s="401">
        <f>'A4'!E26</f>
        <v>0</v>
      </c>
      <c r="F26" s="401">
        <f>'A4'!F26</f>
        <v>0</v>
      </c>
      <c r="G26" s="401">
        <f>'A4'!G26</f>
        <v>0</v>
      </c>
      <c r="H26" s="401">
        <f>'A4'!H26</f>
        <v>0</v>
      </c>
      <c r="I26" s="401">
        <f>'A4'!I26</f>
        <v>0</v>
      </c>
      <c r="J26" s="401">
        <f>'A4'!J26</f>
        <v>0</v>
      </c>
      <c r="K26" s="401">
        <f>'A4'!K26</f>
        <v>0</v>
      </c>
      <c r="L26" s="401">
        <f>'A4'!L26</f>
        <v>0</v>
      </c>
      <c r="M26" s="401">
        <f>'A4'!M26</f>
        <v>0</v>
      </c>
      <c r="N26" s="401">
        <f>'A4'!N26</f>
        <v>0</v>
      </c>
      <c r="O26" s="401">
        <f>'A4'!O26</f>
        <v>0</v>
      </c>
      <c r="P26" s="401">
        <f>'A4'!P26</f>
        <v>0</v>
      </c>
      <c r="Q26" s="401">
        <f>'A4'!Q26</f>
        <v>0</v>
      </c>
      <c r="R26" s="401">
        <f>'A4'!R26</f>
        <v>0</v>
      </c>
      <c r="S26" s="401">
        <f>'A4'!S26</f>
        <v>0</v>
      </c>
      <c r="T26" s="401">
        <f>'A4'!T26</f>
        <v>0</v>
      </c>
      <c r="U26" s="401">
        <f>'A4'!U26</f>
        <v>0</v>
      </c>
      <c r="V26" s="401">
        <f>'A4'!V26</f>
        <v>0</v>
      </c>
      <c r="W26" s="401">
        <f>'A4'!W26</f>
        <v>0</v>
      </c>
      <c r="X26" s="401">
        <f>'A4'!X26</f>
        <v>0</v>
      </c>
      <c r="Y26" s="401">
        <f>'A4'!Y26</f>
        <v>0</v>
      </c>
      <c r="Z26" s="401">
        <f>'A4'!Z26</f>
        <v>0</v>
      </c>
      <c r="AA26" s="401">
        <f>'A4'!AA26</f>
        <v>0</v>
      </c>
      <c r="AB26" s="401">
        <f>'A4'!AB26</f>
        <v>0</v>
      </c>
      <c r="AC26" s="401">
        <f>'A4'!AC26</f>
        <v>0</v>
      </c>
      <c r="AD26" s="401">
        <f>'A4'!AD26</f>
        <v>0</v>
      </c>
      <c r="AE26" s="401">
        <f>'A4'!AE26</f>
        <v>0</v>
      </c>
      <c r="AF26" s="401">
        <f>'A4'!AF26</f>
        <v>0</v>
      </c>
      <c r="AG26" s="401">
        <f>'A4'!AG26</f>
        <v>0</v>
      </c>
      <c r="AH26" s="401">
        <f>'A4'!AH26</f>
        <v>0</v>
      </c>
      <c r="AI26" s="401">
        <f>'A4'!AI26</f>
        <v>0</v>
      </c>
      <c r="AJ26" s="401">
        <f>'A4'!AJ26</f>
        <v>0</v>
      </c>
      <c r="AK26" s="401">
        <f>'A4'!AK26</f>
        <v>0</v>
      </c>
      <c r="AL26" s="401">
        <f>'A4'!AL26</f>
        <v>0</v>
      </c>
      <c r="AM26" s="401">
        <f>'A4'!AM26</f>
        <v>0</v>
      </c>
      <c r="AN26" s="401">
        <f>'A4'!AN26</f>
        <v>0</v>
      </c>
      <c r="AO26" s="401">
        <f>'A4'!AO26</f>
        <v>0</v>
      </c>
      <c r="AP26" s="401">
        <f>'A4'!AP26</f>
        <v>0</v>
      </c>
      <c r="AQ26" s="401">
        <f>'A4'!AQ26</f>
        <v>0</v>
      </c>
      <c r="AR26" s="401">
        <f>'A4'!AR26</f>
        <v>0</v>
      </c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  <c r="BM26" s="14"/>
      <c r="BN26" s="14"/>
      <c r="BO26" s="14"/>
    </row>
    <row r="27" spans="1:67" s="26" customFormat="1" ht="18" customHeight="1">
      <c r="A27" s="79"/>
      <c r="B27" s="31" t="s">
        <v>179</v>
      </c>
      <c r="C27" s="76"/>
      <c r="D27" s="401">
        <f>'A4'!D27</f>
        <v>0</v>
      </c>
      <c r="E27" s="401">
        <f>'A4'!E27</f>
        <v>0</v>
      </c>
      <c r="F27" s="401">
        <f>'A4'!F27</f>
        <v>0</v>
      </c>
      <c r="G27" s="401">
        <f>'A4'!G27</f>
        <v>0</v>
      </c>
      <c r="H27" s="401">
        <f>'A4'!H27</f>
        <v>0</v>
      </c>
      <c r="I27" s="401">
        <f>'A4'!I27</f>
        <v>0</v>
      </c>
      <c r="J27" s="401">
        <f>'A4'!J27</f>
        <v>0</v>
      </c>
      <c r="K27" s="401">
        <f>'A4'!K27</f>
        <v>0</v>
      </c>
      <c r="L27" s="401">
        <f>'A4'!L27</f>
        <v>0</v>
      </c>
      <c r="M27" s="401">
        <f>'A4'!M27</f>
        <v>0</v>
      </c>
      <c r="N27" s="401">
        <f>'A4'!N27</f>
        <v>0</v>
      </c>
      <c r="O27" s="401">
        <f>'A4'!O27</f>
        <v>0</v>
      </c>
      <c r="P27" s="401">
        <f>'A4'!P27</f>
        <v>0</v>
      </c>
      <c r="Q27" s="401">
        <f>'A4'!Q27</f>
        <v>0</v>
      </c>
      <c r="R27" s="401">
        <f>'A4'!R27</f>
        <v>0</v>
      </c>
      <c r="S27" s="401">
        <f>'A4'!S27</f>
        <v>0</v>
      </c>
      <c r="T27" s="401">
        <f>'A4'!T27</f>
        <v>0</v>
      </c>
      <c r="U27" s="401">
        <f>'A4'!U27</f>
        <v>0</v>
      </c>
      <c r="V27" s="401">
        <f>'A4'!V27</f>
        <v>0</v>
      </c>
      <c r="W27" s="401">
        <f>'A4'!W27</f>
        <v>0</v>
      </c>
      <c r="X27" s="401">
        <f>'A4'!X27</f>
        <v>0</v>
      </c>
      <c r="Y27" s="401">
        <f>'A4'!Y27</f>
        <v>0</v>
      </c>
      <c r="Z27" s="401">
        <f>'A4'!Z27</f>
        <v>0</v>
      </c>
      <c r="AA27" s="401">
        <f>'A4'!AA27</f>
        <v>0</v>
      </c>
      <c r="AB27" s="401">
        <f>'A4'!AB27</f>
        <v>0</v>
      </c>
      <c r="AC27" s="401">
        <f>'A4'!AC27</f>
        <v>0</v>
      </c>
      <c r="AD27" s="401">
        <f>'A4'!AD27</f>
        <v>34.524023650000004</v>
      </c>
      <c r="AE27" s="401">
        <f>'A4'!AE27</f>
        <v>0</v>
      </c>
      <c r="AF27" s="401">
        <f>'A4'!AF27</f>
        <v>0</v>
      </c>
      <c r="AG27" s="401">
        <f>'A4'!AG27</f>
        <v>0</v>
      </c>
      <c r="AH27" s="401">
        <f>'A4'!AH27</f>
        <v>0</v>
      </c>
      <c r="AI27" s="401">
        <f>'A4'!AI27</f>
        <v>0</v>
      </c>
      <c r="AJ27" s="401">
        <f>'A4'!AJ27</f>
        <v>0</v>
      </c>
      <c r="AK27" s="401">
        <f>'A4'!AK27</f>
        <v>0</v>
      </c>
      <c r="AL27" s="401">
        <f>'A4'!AL27</f>
        <v>0</v>
      </c>
      <c r="AM27" s="401">
        <f>'A4'!AM27</f>
        <v>0</v>
      </c>
      <c r="AN27" s="401">
        <f>'A4'!AN27</f>
        <v>0</v>
      </c>
      <c r="AO27" s="401">
        <f>'A4'!AO27</f>
        <v>0</v>
      </c>
      <c r="AP27" s="401">
        <f>'A4'!AP27</f>
        <v>0</v>
      </c>
      <c r="AQ27" s="401">
        <f>'A4'!AQ27</f>
        <v>0</v>
      </c>
      <c r="AR27" s="401">
        <f>'A4'!AR27</f>
        <v>40.72497868</v>
      </c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</row>
    <row r="28" spans="1:67" s="14" customFormat="1" ht="18" customHeight="1">
      <c r="A28" s="79"/>
      <c r="B28" s="12" t="s">
        <v>180</v>
      </c>
      <c r="C28" s="76"/>
      <c r="D28" s="401">
        <f>'A4'!D28</f>
        <v>0</v>
      </c>
      <c r="E28" s="401">
        <f>'A4'!E28</f>
        <v>0</v>
      </c>
      <c r="F28" s="401">
        <f>'A4'!F28</f>
        <v>0</v>
      </c>
      <c r="G28" s="401">
        <f>'A4'!G28</f>
        <v>0</v>
      </c>
      <c r="H28" s="401">
        <f>'A4'!H28</f>
        <v>0</v>
      </c>
      <c r="I28" s="401">
        <f>'A4'!I28</f>
        <v>0</v>
      </c>
      <c r="J28" s="401">
        <f>'A4'!J28</f>
        <v>0</v>
      </c>
      <c r="K28" s="401">
        <f>'A4'!K28</f>
        <v>0</v>
      </c>
      <c r="L28" s="401">
        <f>'A4'!L28</f>
        <v>0</v>
      </c>
      <c r="M28" s="401">
        <f>'A4'!M28</f>
        <v>0</v>
      </c>
      <c r="N28" s="401">
        <f>'A4'!N28</f>
        <v>0</v>
      </c>
      <c r="O28" s="401">
        <f>'A4'!O28</f>
        <v>0</v>
      </c>
      <c r="P28" s="401">
        <f>'A4'!P28</f>
        <v>0</v>
      </c>
      <c r="Q28" s="401">
        <f>'A4'!Q28</f>
        <v>0</v>
      </c>
      <c r="R28" s="401">
        <f>'A4'!R28</f>
        <v>0</v>
      </c>
      <c r="S28" s="401">
        <f>'A4'!S28</f>
        <v>0</v>
      </c>
      <c r="T28" s="401">
        <f>'A4'!T28</f>
        <v>0</v>
      </c>
      <c r="U28" s="401">
        <f>'A4'!U28</f>
        <v>0</v>
      </c>
      <c r="V28" s="401">
        <f>'A4'!V28</f>
        <v>0</v>
      </c>
      <c r="W28" s="401">
        <f>'A4'!W28</f>
        <v>0</v>
      </c>
      <c r="X28" s="401">
        <f>'A4'!X28</f>
        <v>0</v>
      </c>
      <c r="Y28" s="401">
        <f>'A4'!Y28</f>
        <v>0</v>
      </c>
      <c r="Z28" s="401">
        <f>'A4'!Z28</f>
        <v>0</v>
      </c>
      <c r="AA28" s="401">
        <f>'A4'!AA28</f>
        <v>0</v>
      </c>
      <c r="AB28" s="401">
        <f>'A4'!AB28</f>
        <v>0</v>
      </c>
      <c r="AC28" s="401">
        <f>'A4'!AC28</f>
        <v>0</v>
      </c>
      <c r="AD28" s="401">
        <f>'A4'!AD28</f>
        <v>0.30599999999999999</v>
      </c>
      <c r="AE28" s="401">
        <f>'A4'!AE28</f>
        <v>0</v>
      </c>
      <c r="AF28" s="401">
        <f>'A4'!AF28</f>
        <v>0</v>
      </c>
      <c r="AG28" s="401">
        <f>'A4'!AG28</f>
        <v>0</v>
      </c>
      <c r="AH28" s="401">
        <f>'A4'!AH28</f>
        <v>0</v>
      </c>
      <c r="AI28" s="401">
        <f>'A4'!AI28</f>
        <v>0</v>
      </c>
      <c r="AJ28" s="401">
        <f>'A4'!AJ28</f>
        <v>0</v>
      </c>
      <c r="AK28" s="401">
        <f>'A4'!AK28</f>
        <v>0</v>
      </c>
      <c r="AL28" s="401">
        <f>'A4'!AL28</f>
        <v>0</v>
      </c>
      <c r="AM28" s="401">
        <f>'A4'!AM28</f>
        <v>0</v>
      </c>
      <c r="AN28" s="401">
        <f>'A4'!AN28</f>
        <v>0</v>
      </c>
      <c r="AO28" s="401">
        <f>'A4'!AO28</f>
        <v>0</v>
      </c>
      <c r="AP28" s="401">
        <f>'A4'!AP28</f>
        <v>0</v>
      </c>
      <c r="AQ28" s="401">
        <f>'A4'!AQ28</f>
        <v>0</v>
      </c>
      <c r="AR28" s="401">
        <f>'A4'!AR28</f>
        <v>53.180385939999994</v>
      </c>
    </row>
    <row r="29" spans="1:67" s="26" customFormat="1" ht="18" customHeight="1">
      <c r="A29" s="78"/>
      <c r="B29" s="31" t="s">
        <v>178</v>
      </c>
      <c r="C29" s="76"/>
      <c r="D29" s="401">
        <f>'A4'!D29</f>
        <v>0</v>
      </c>
      <c r="E29" s="401">
        <f>'A4'!E29</f>
        <v>0</v>
      </c>
      <c r="F29" s="401">
        <f>'A4'!F29</f>
        <v>0</v>
      </c>
      <c r="G29" s="401">
        <f>'A4'!G29</f>
        <v>0</v>
      </c>
      <c r="H29" s="401">
        <f>'A4'!H29</f>
        <v>0</v>
      </c>
      <c r="I29" s="401">
        <f>'A4'!I29</f>
        <v>0</v>
      </c>
      <c r="J29" s="401">
        <f>'A4'!J29</f>
        <v>0</v>
      </c>
      <c r="K29" s="401">
        <f>'A4'!K29</f>
        <v>0</v>
      </c>
      <c r="L29" s="401">
        <f>'A4'!L29</f>
        <v>0</v>
      </c>
      <c r="M29" s="401">
        <f>'A4'!M29</f>
        <v>0</v>
      </c>
      <c r="N29" s="401">
        <f>'A4'!N29</f>
        <v>0</v>
      </c>
      <c r="O29" s="401">
        <f>'A4'!O29</f>
        <v>0</v>
      </c>
      <c r="P29" s="401">
        <f>'A4'!P29</f>
        <v>0</v>
      </c>
      <c r="Q29" s="401">
        <f>'A4'!Q29</f>
        <v>0</v>
      </c>
      <c r="R29" s="401">
        <f>'A4'!R29</f>
        <v>0</v>
      </c>
      <c r="S29" s="401">
        <f>'A4'!S29</f>
        <v>0</v>
      </c>
      <c r="T29" s="401">
        <f>'A4'!T29</f>
        <v>0</v>
      </c>
      <c r="U29" s="401">
        <f>'A4'!U29</f>
        <v>0</v>
      </c>
      <c r="V29" s="401">
        <f>'A4'!V29</f>
        <v>0</v>
      </c>
      <c r="W29" s="401">
        <f>'A4'!W29</f>
        <v>0</v>
      </c>
      <c r="X29" s="401">
        <f>'A4'!X29</f>
        <v>0</v>
      </c>
      <c r="Y29" s="401">
        <f>'A4'!Y29</f>
        <v>0</v>
      </c>
      <c r="Z29" s="401">
        <f>'A4'!Z29</f>
        <v>0</v>
      </c>
      <c r="AA29" s="401">
        <f>'A4'!AA29</f>
        <v>0</v>
      </c>
      <c r="AB29" s="401">
        <f>'A4'!AB29</f>
        <v>0</v>
      </c>
      <c r="AC29" s="401">
        <f>'A4'!AC29</f>
        <v>0</v>
      </c>
      <c r="AD29" s="401">
        <f>'A4'!AD29</f>
        <v>0</v>
      </c>
      <c r="AE29" s="401">
        <f>'A4'!AE29</f>
        <v>0</v>
      </c>
      <c r="AF29" s="401">
        <f>'A4'!AF29</f>
        <v>0</v>
      </c>
      <c r="AG29" s="401">
        <f>'A4'!AG29</f>
        <v>0</v>
      </c>
      <c r="AH29" s="401">
        <f>'A4'!AH29</f>
        <v>0</v>
      </c>
      <c r="AI29" s="401">
        <f>'A4'!AI29</f>
        <v>0</v>
      </c>
      <c r="AJ29" s="401">
        <f>'A4'!AJ29</f>
        <v>0</v>
      </c>
      <c r="AK29" s="401">
        <f>'A4'!AK29</f>
        <v>0</v>
      </c>
      <c r="AL29" s="401">
        <f>'A4'!AL29</f>
        <v>0</v>
      </c>
      <c r="AM29" s="401">
        <f>'A4'!AM29</f>
        <v>0</v>
      </c>
      <c r="AN29" s="401">
        <f>'A4'!AN29</f>
        <v>0</v>
      </c>
      <c r="AO29" s="401">
        <f>'A4'!AO29</f>
        <v>0</v>
      </c>
      <c r="AP29" s="401">
        <f>'A4'!AP29</f>
        <v>0</v>
      </c>
      <c r="AQ29" s="401">
        <f>'A4'!AQ29</f>
        <v>0</v>
      </c>
      <c r="AR29" s="401">
        <f>'A4'!AR29</f>
        <v>0</v>
      </c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  <c r="BF29" s="14"/>
      <c r="BG29" s="14"/>
      <c r="BH29" s="14"/>
      <c r="BI29" s="14"/>
      <c r="BJ29" s="14"/>
      <c r="BK29" s="14"/>
    </row>
    <row r="30" spans="1:67" s="26" customFormat="1" ht="18" customHeight="1">
      <c r="A30" s="79"/>
      <c r="B30" s="31" t="s">
        <v>179</v>
      </c>
      <c r="C30" s="76"/>
      <c r="D30" s="401">
        <f>'A4'!D30</f>
        <v>0</v>
      </c>
      <c r="E30" s="401">
        <f>'A4'!E30</f>
        <v>0</v>
      </c>
      <c r="F30" s="401">
        <f>'A4'!F30</f>
        <v>0</v>
      </c>
      <c r="G30" s="401">
        <f>'A4'!G30</f>
        <v>0</v>
      </c>
      <c r="H30" s="401">
        <f>'A4'!H30</f>
        <v>0</v>
      </c>
      <c r="I30" s="401">
        <f>'A4'!I30</f>
        <v>0</v>
      </c>
      <c r="J30" s="401">
        <f>'A4'!J30</f>
        <v>0</v>
      </c>
      <c r="K30" s="401">
        <f>'A4'!K30</f>
        <v>0</v>
      </c>
      <c r="L30" s="401">
        <f>'A4'!L30</f>
        <v>0</v>
      </c>
      <c r="M30" s="401">
        <f>'A4'!M30</f>
        <v>0</v>
      </c>
      <c r="N30" s="401">
        <f>'A4'!N30</f>
        <v>0</v>
      </c>
      <c r="O30" s="401">
        <f>'A4'!O30</f>
        <v>0</v>
      </c>
      <c r="P30" s="401">
        <f>'A4'!P30</f>
        <v>0</v>
      </c>
      <c r="Q30" s="401">
        <f>'A4'!Q30</f>
        <v>0</v>
      </c>
      <c r="R30" s="401">
        <f>'A4'!R30</f>
        <v>0</v>
      </c>
      <c r="S30" s="401">
        <f>'A4'!S30</f>
        <v>0</v>
      </c>
      <c r="T30" s="401">
        <f>'A4'!T30</f>
        <v>0</v>
      </c>
      <c r="U30" s="401">
        <f>'A4'!U30</f>
        <v>0</v>
      </c>
      <c r="V30" s="401">
        <f>'A4'!V30</f>
        <v>0</v>
      </c>
      <c r="W30" s="401">
        <f>'A4'!W30</f>
        <v>0</v>
      </c>
      <c r="X30" s="401">
        <f>'A4'!X30</f>
        <v>0</v>
      </c>
      <c r="Y30" s="401">
        <f>'A4'!Y30</f>
        <v>0</v>
      </c>
      <c r="Z30" s="401">
        <f>'A4'!Z30</f>
        <v>0</v>
      </c>
      <c r="AA30" s="401">
        <f>'A4'!AA30</f>
        <v>0</v>
      </c>
      <c r="AB30" s="401">
        <f>'A4'!AB30</f>
        <v>0</v>
      </c>
      <c r="AC30" s="401">
        <f>'A4'!AC30</f>
        <v>0</v>
      </c>
      <c r="AD30" s="401">
        <f>'A4'!AD30</f>
        <v>0.30599999999999999</v>
      </c>
      <c r="AE30" s="401">
        <f>'A4'!AE30</f>
        <v>0</v>
      </c>
      <c r="AF30" s="401">
        <f>'A4'!AF30</f>
        <v>0</v>
      </c>
      <c r="AG30" s="401">
        <f>'A4'!AG30</f>
        <v>0</v>
      </c>
      <c r="AH30" s="401">
        <f>'A4'!AH30</f>
        <v>0</v>
      </c>
      <c r="AI30" s="401">
        <f>'A4'!AI30</f>
        <v>0</v>
      </c>
      <c r="AJ30" s="401">
        <f>'A4'!AJ30</f>
        <v>0</v>
      </c>
      <c r="AK30" s="401">
        <f>'A4'!AK30</f>
        <v>0</v>
      </c>
      <c r="AL30" s="401">
        <f>'A4'!AL30</f>
        <v>0</v>
      </c>
      <c r="AM30" s="401">
        <f>'A4'!AM30</f>
        <v>0</v>
      </c>
      <c r="AN30" s="401">
        <f>'A4'!AN30</f>
        <v>0</v>
      </c>
      <c r="AO30" s="401">
        <f>'A4'!AO30</f>
        <v>0</v>
      </c>
      <c r="AP30" s="401">
        <f>'A4'!AP30</f>
        <v>0</v>
      </c>
      <c r="AQ30" s="401">
        <f>'A4'!AQ30</f>
        <v>0</v>
      </c>
      <c r="AR30" s="401">
        <f>'A4'!AR30</f>
        <v>53.180385939999994</v>
      </c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  <c r="BF30" s="14"/>
      <c r="BG30" s="14"/>
      <c r="BH30" s="14"/>
      <c r="BI30" s="14"/>
      <c r="BJ30" s="14"/>
      <c r="BK30" s="14"/>
    </row>
    <row r="31" spans="1:67" s="26" customFormat="1" ht="18" customHeight="1">
      <c r="A31" s="79"/>
      <c r="B31" s="12" t="s">
        <v>181</v>
      </c>
      <c r="C31" s="76"/>
      <c r="D31" s="401">
        <f>'A4'!D31</f>
        <v>0</v>
      </c>
      <c r="E31" s="401">
        <f>'A4'!E31</f>
        <v>0</v>
      </c>
      <c r="F31" s="401">
        <f>'A4'!F31</f>
        <v>0</v>
      </c>
      <c r="G31" s="401">
        <f>'A4'!G31</f>
        <v>0</v>
      </c>
      <c r="H31" s="401">
        <f>'A4'!H31</f>
        <v>0</v>
      </c>
      <c r="I31" s="401">
        <f>'A4'!I31</f>
        <v>0</v>
      </c>
      <c r="J31" s="401">
        <f>'A4'!J31</f>
        <v>0</v>
      </c>
      <c r="K31" s="401">
        <f>'A4'!K31</f>
        <v>0</v>
      </c>
      <c r="L31" s="401">
        <f>'A4'!L31</f>
        <v>0</v>
      </c>
      <c r="M31" s="401">
        <f>'A4'!M31</f>
        <v>0</v>
      </c>
      <c r="N31" s="401">
        <f>'A4'!N31</f>
        <v>0</v>
      </c>
      <c r="O31" s="401">
        <f>'A4'!O31</f>
        <v>0</v>
      </c>
      <c r="P31" s="401">
        <f>'A4'!P31</f>
        <v>0</v>
      </c>
      <c r="Q31" s="401">
        <f>'A4'!Q31</f>
        <v>0</v>
      </c>
      <c r="R31" s="401">
        <f>'A4'!R31</f>
        <v>0</v>
      </c>
      <c r="S31" s="401">
        <f>'A4'!S31</f>
        <v>0</v>
      </c>
      <c r="T31" s="401">
        <f>'A4'!T31</f>
        <v>0</v>
      </c>
      <c r="U31" s="401">
        <f>'A4'!U31</f>
        <v>0</v>
      </c>
      <c r="V31" s="401">
        <f>'A4'!V31</f>
        <v>0</v>
      </c>
      <c r="W31" s="401">
        <f>'A4'!W31</f>
        <v>0</v>
      </c>
      <c r="X31" s="401">
        <f>'A4'!X31</f>
        <v>0</v>
      </c>
      <c r="Y31" s="401">
        <f>'A4'!Y31</f>
        <v>0</v>
      </c>
      <c r="Z31" s="401">
        <f>'A4'!Z31</f>
        <v>0</v>
      </c>
      <c r="AA31" s="401">
        <f>'A4'!AA31</f>
        <v>0</v>
      </c>
      <c r="AB31" s="401">
        <f>'A4'!AB31</f>
        <v>0</v>
      </c>
      <c r="AC31" s="401">
        <f>'A4'!AC31</f>
        <v>0</v>
      </c>
      <c r="AD31" s="401">
        <f>'A4'!AD31</f>
        <v>0.39</v>
      </c>
      <c r="AE31" s="401">
        <f>'A4'!AE31</f>
        <v>0</v>
      </c>
      <c r="AF31" s="401">
        <f>'A4'!AF31</f>
        <v>0</v>
      </c>
      <c r="AG31" s="401">
        <f>'A4'!AG31</f>
        <v>2.7871073000000002</v>
      </c>
      <c r="AH31" s="401">
        <f>'A4'!AH31</f>
        <v>0</v>
      </c>
      <c r="AI31" s="401">
        <f>'A4'!AI31</f>
        <v>0</v>
      </c>
      <c r="AJ31" s="401">
        <f>'A4'!AJ31</f>
        <v>0</v>
      </c>
      <c r="AK31" s="401">
        <f>'A4'!AK31</f>
        <v>0</v>
      </c>
      <c r="AL31" s="401">
        <f>'A4'!AL31</f>
        <v>0</v>
      </c>
      <c r="AM31" s="401">
        <f>'A4'!AM31</f>
        <v>0</v>
      </c>
      <c r="AN31" s="401">
        <f>'A4'!AN31</f>
        <v>0</v>
      </c>
      <c r="AO31" s="401">
        <f>'A4'!AO31</f>
        <v>0</v>
      </c>
      <c r="AP31" s="401">
        <f>'A4'!AP31</f>
        <v>0</v>
      </c>
      <c r="AQ31" s="401">
        <f>'A4'!AQ31</f>
        <v>0</v>
      </c>
      <c r="AR31" s="401">
        <f>'A4'!AR31</f>
        <v>0</v>
      </c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</row>
    <row r="32" spans="1:67" s="26" customFormat="1" ht="18" customHeight="1">
      <c r="A32" s="78"/>
      <c r="B32" s="31" t="s">
        <v>178</v>
      </c>
      <c r="C32" s="76"/>
      <c r="D32" s="401">
        <f>'A4'!D32</f>
        <v>0</v>
      </c>
      <c r="E32" s="401">
        <f>'A4'!E32</f>
        <v>0</v>
      </c>
      <c r="F32" s="401">
        <f>'A4'!F32</f>
        <v>0</v>
      </c>
      <c r="G32" s="401">
        <f>'A4'!G32</f>
        <v>0</v>
      </c>
      <c r="H32" s="401">
        <f>'A4'!H32</f>
        <v>0</v>
      </c>
      <c r="I32" s="401">
        <f>'A4'!I32</f>
        <v>0</v>
      </c>
      <c r="J32" s="401">
        <f>'A4'!J32</f>
        <v>0</v>
      </c>
      <c r="K32" s="401">
        <f>'A4'!K32</f>
        <v>0</v>
      </c>
      <c r="L32" s="401">
        <f>'A4'!L32</f>
        <v>0</v>
      </c>
      <c r="M32" s="401">
        <f>'A4'!M32</f>
        <v>0</v>
      </c>
      <c r="N32" s="401">
        <f>'A4'!N32</f>
        <v>0</v>
      </c>
      <c r="O32" s="401">
        <f>'A4'!O32</f>
        <v>0</v>
      </c>
      <c r="P32" s="401">
        <f>'A4'!P32</f>
        <v>0</v>
      </c>
      <c r="Q32" s="401">
        <f>'A4'!Q32</f>
        <v>0</v>
      </c>
      <c r="R32" s="401">
        <f>'A4'!R32</f>
        <v>0</v>
      </c>
      <c r="S32" s="401">
        <f>'A4'!S32</f>
        <v>0</v>
      </c>
      <c r="T32" s="401">
        <f>'A4'!T32</f>
        <v>0</v>
      </c>
      <c r="U32" s="401">
        <f>'A4'!U32</f>
        <v>0</v>
      </c>
      <c r="V32" s="401">
        <f>'A4'!V32</f>
        <v>0</v>
      </c>
      <c r="W32" s="401">
        <f>'A4'!W32</f>
        <v>0</v>
      </c>
      <c r="X32" s="401">
        <f>'A4'!X32</f>
        <v>0</v>
      </c>
      <c r="Y32" s="401">
        <f>'A4'!Y32</f>
        <v>0</v>
      </c>
      <c r="Z32" s="401">
        <f>'A4'!Z32</f>
        <v>0</v>
      </c>
      <c r="AA32" s="401">
        <f>'A4'!AA32</f>
        <v>0</v>
      </c>
      <c r="AB32" s="401">
        <f>'A4'!AB32</f>
        <v>0</v>
      </c>
      <c r="AC32" s="401">
        <f>'A4'!AC32</f>
        <v>0</v>
      </c>
      <c r="AD32" s="401">
        <f>'A4'!AD32</f>
        <v>0</v>
      </c>
      <c r="AE32" s="401">
        <f>'A4'!AE32</f>
        <v>0</v>
      </c>
      <c r="AF32" s="401">
        <f>'A4'!AF32</f>
        <v>0</v>
      </c>
      <c r="AG32" s="401">
        <f>'A4'!AG32</f>
        <v>2.7871073000000002</v>
      </c>
      <c r="AH32" s="401">
        <f>'A4'!AH32</f>
        <v>0</v>
      </c>
      <c r="AI32" s="401">
        <f>'A4'!AI32</f>
        <v>0</v>
      </c>
      <c r="AJ32" s="401">
        <f>'A4'!AJ32</f>
        <v>0</v>
      </c>
      <c r="AK32" s="401">
        <f>'A4'!AK32</f>
        <v>0</v>
      </c>
      <c r="AL32" s="401">
        <f>'A4'!AL32</f>
        <v>0</v>
      </c>
      <c r="AM32" s="401">
        <f>'A4'!AM32</f>
        <v>0</v>
      </c>
      <c r="AN32" s="401">
        <f>'A4'!AN32</f>
        <v>0</v>
      </c>
      <c r="AO32" s="401">
        <f>'A4'!AO32</f>
        <v>0</v>
      </c>
      <c r="AP32" s="401">
        <f>'A4'!AP32</f>
        <v>0</v>
      </c>
      <c r="AQ32" s="401">
        <f>'A4'!AQ32</f>
        <v>0</v>
      </c>
      <c r="AR32" s="401">
        <f>'A4'!AR32</f>
        <v>0</v>
      </c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</row>
    <row r="33" spans="1:56" s="14" customFormat="1" ht="18" customHeight="1">
      <c r="A33" s="79"/>
      <c r="B33" s="31" t="s">
        <v>179</v>
      </c>
      <c r="C33" s="76"/>
      <c r="D33" s="401">
        <f>'A4'!D33</f>
        <v>0</v>
      </c>
      <c r="E33" s="401">
        <f>'A4'!E33</f>
        <v>0</v>
      </c>
      <c r="F33" s="401">
        <f>'A4'!F33</f>
        <v>0</v>
      </c>
      <c r="G33" s="401">
        <f>'A4'!G33</f>
        <v>0</v>
      </c>
      <c r="H33" s="401">
        <f>'A4'!H33</f>
        <v>0</v>
      </c>
      <c r="I33" s="401">
        <f>'A4'!I33</f>
        <v>0</v>
      </c>
      <c r="J33" s="401">
        <f>'A4'!J33</f>
        <v>0</v>
      </c>
      <c r="K33" s="401">
        <f>'A4'!K33</f>
        <v>0</v>
      </c>
      <c r="L33" s="401">
        <f>'A4'!L33</f>
        <v>0</v>
      </c>
      <c r="M33" s="401">
        <f>'A4'!M33</f>
        <v>0</v>
      </c>
      <c r="N33" s="401">
        <f>'A4'!N33</f>
        <v>0</v>
      </c>
      <c r="O33" s="401">
        <f>'A4'!O33</f>
        <v>0</v>
      </c>
      <c r="P33" s="401">
        <f>'A4'!P33</f>
        <v>0</v>
      </c>
      <c r="Q33" s="401">
        <f>'A4'!Q33</f>
        <v>0</v>
      </c>
      <c r="R33" s="401">
        <f>'A4'!R33</f>
        <v>0</v>
      </c>
      <c r="S33" s="401">
        <f>'A4'!S33</f>
        <v>0</v>
      </c>
      <c r="T33" s="401">
        <f>'A4'!T33</f>
        <v>0</v>
      </c>
      <c r="U33" s="401">
        <f>'A4'!U33</f>
        <v>0</v>
      </c>
      <c r="V33" s="401">
        <f>'A4'!V33</f>
        <v>0</v>
      </c>
      <c r="W33" s="401">
        <f>'A4'!W33</f>
        <v>0</v>
      </c>
      <c r="X33" s="401">
        <f>'A4'!X33</f>
        <v>0</v>
      </c>
      <c r="Y33" s="401">
        <f>'A4'!Y33</f>
        <v>0</v>
      </c>
      <c r="Z33" s="401">
        <f>'A4'!Z33</f>
        <v>0</v>
      </c>
      <c r="AA33" s="401">
        <f>'A4'!AA33</f>
        <v>0</v>
      </c>
      <c r="AB33" s="401">
        <f>'A4'!AB33</f>
        <v>0</v>
      </c>
      <c r="AC33" s="401">
        <f>'A4'!AC33</f>
        <v>0</v>
      </c>
      <c r="AD33" s="401">
        <f>'A4'!AD33</f>
        <v>0.39</v>
      </c>
      <c r="AE33" s="401">
        <f>'A4'!AE33</f>
        <v>0</v>
      </c>
      <c r="AF33" s="401">
        <f>'A4'!AF33</f>
        <v>0</v>
      </c>
      <c r="AG33" s="401">
        <f>'A4'!AG33</f>
        <v>0</v>
      </c>
      <c r="AH33" s="401">
        <f>'A4'!AH33</f>
        <v>0</v>
      </c>
      <c r="AI33" s="401">
        <f>'A4'!AI33</f>
        <v>0</v>
      </c>
      <c r="AJ33" s="401">
        <f>'A4'!AJ33</f>
        <v>0</v>
      </c>
      <c r="AK33" s="401">
        <f>'A4'!AK33</f>
        <v>0</v>
      </c>
      <c r="AL33" s="401">
        <f>'A4'!AL33</f>
        <v>0</v>
      </c>
      <c r="AM33" s="401">
        <f>'A4'!AM33</f>
        <v>0</v>
      </c>
      <c r="AN33" s="401">
        <f>'A4'!AN33</f>
        <v>0</v>
      </c>
      <c r="AO33" s="401">
        <f>'A4'!AO33</f>
        <v>0</v>
      </c>
      <c r="AP33" s="401">
        <f>'A4'!AP33</f>
        <v>0</v>
      </c>
      <c r="AQ33" s="401">
        <f>'A4'!AQ33</f>
        <v>0</v>
      </c>
      <c r="AR33" s="401">
        <f>'A4'!AR33</f>
        <v>0</v>
      </c>
    </row>
    <row r="34" spans="1:56" s="14" customFormat="1" ht="18" customHeight="1">
      <c r="A34" s="79"/>
      <c r="B34" s="12" t="s">
        <v>177</v>
      </c>
      <c r="C34" s="76"/>
      <c r="D34" s="401">
        <f>'A4'!D34</f>
        <v>0</v>
      </c>
      <c r="E34" s="401">
        <f>'A4'!E34</f>
        <v>0</v>
      </c>
      <c r="F34" s="401">
        <f>'A4'!F34</f>
        <v>0</v>
      </c>
      <c r="G34" s="401">
        <f>'A4'!G34</f>
        <v>0</v>
      </c>
      <c r="H34" s="401">
        <f>'A4'!H34</f>
        <v>0</v>
      </c>
      <c r="I34" s="401">
        <f>'A4'!I34</f>
        <v>0</v>
      </c>
      <c r="J34" s="401">
        <f>'A4'!J34</f>
        <v>0</v>
      </c>
      <c r="K34" s="401">
        <f>'A4'!K34</f>
        <v>0</v>
      </c>
      <c r="L34" s="401">
        <f>'A4'!L34</f>
        <v>0</v>
      </c>
      <c r="M34" s="401">
        <f>'A4'!M34</f>
        <v>0</v>
      </c>
      <c r="N34" s="401">
        <f>'A4'!N34</f>
        <v>0</v>
      </c>
      <c r="O34" s="401">
        <f>'A4'!O34</f>
        <v>0</v>
      </c>
      <c r="P34" s="401">
        <f>'A4'!P34</f>
        <v>0</v>
      </c>
      <c r="Q34" s="401">
        <f>'A4'!Q34</f>
        <v>0</v>
      </c>
      <c r="R34" s="401">
        <f>'A4'!R34</f>
        <v>0</v>
      </c>
      <c r="S34" s="401">
        <f>'A4'!S34</f>
        <v>0</v>
      </c>
      <c r="T34" s="401">
        <f>'A4'!T34</f>
        <v>0</v>
      </c>
      <c r="U34" s="401">
        <f>'A4'!U34</f>
        <v>0</v>
      </c>
      <c r="V34" s="401">
        <f>'A4'!V34</f>
        <v>0</v>
      </c>
      <c r="W34" s="401">
        <f>'A4'!W34</f>
        <v>0</v>
      </c>
      <c r="X34" s="401">
        <f>'A4'!X34</f>
        <v>0</v>
      </c>
      <c r="Y34" s="401">
        <f>'A4'!Y34</f>
        <v>0</v>
      </c>
      <c r="Z34" s="401">
        <f>'A4'!Z34</f>
        <v>0</v>
      </c>
      <c r="AA34" s="401">
        <f>'A4'!AA34</f>
        <v>0</v>
      </c>
      <c r="AB34" s="401">
        <f>'A4'!AB34</f>
        <v>0</v>
      </c>
      <c r="AC34" s="401">
        <f>'A4'!AC34</f>
        <v>0</v>
      </c>
      <c r="AD34" s="401">
        <f>'A4'!AD34</f>
        <v>35.220023650000002</v>
      </c>
      <c r="AE34" s="401">
        <f>'A4'!AE34</f>
        <v>0</v>
      </c>
      <c r="AF34" s="401">
        <f>'A4'!AF34</f>
        <v>0</v>
      </c>
      <c r="AG34" s="401">
        <f>'A4'!AG34</f>
        <v>2.7871073000000002</v>
      </c>
      <c r="AH34" s="401">
        <f>'A4'!AH34</f>
        <v>0</v>
      </c>
      <c r="AI34" s="401">
        <f>'A4'!AI34</f>
        <v>0</v>
      </c>
      <c r="AJ34" s="401">
        <f>'A4'!AJ34</f>
        <v>0</v>
      </c>
      <c r="AK34" s="401">
        <f>'A4'!AK34</f>
        <v>0</v>
      </c>
      <c r="AL34" s="401">
        <f>'A4'!AL34</f>
        <v>0</v>
      </c>
      <c r="AM34" s="401">
        <f>'A4'!AM34</f>
        <v>0</v>
      </c>
      <c r="AN34" s="401">
        <f>'A4'!AN34</f>
        <v>0</v>
      </c>
      <c r="AO34" s="401">
        <f>'A4'!AO34</f>
        <v>0</v>
      </c>
      <c r="AP34" s="401">
        <f>'A4'!AP34</f>
        <v>0</v>
      </c>
      <c r="AQ34" s="401">
        <f>'A4'!AQ34</f>
        <v>0</v>
      </c>
      <c r="AR34" s="401">
        <f>'A4'!AR34</f>
        <v>93.90536462</v>
      </c>
      <c r="AS34" s="26"/>
    </row>
    <row r="35" spans="1:56" s="14" customFormat="1" ht="18" customHeight="1">
      <c r="A35" s="78"/>
      <c r="B35" s="33" t="s">
        <v>183</v>
      </c>
      <c r="C35" s="76"/>
      <c r="D35" s="401">
        <f>'A4'!D35</f>
        <v>0</v>
      </c>
      <c r="E35" s="401">
        <f>'A4'!E35</f>
        <v>0</v>
      </c>
      <c r="F35" s="401">
        <f>'A4'!F35</f>
        <v>0</v>
      </c>
      <c r="G35" s="401">
        <f>'A4'!G35</f>
        <v>0</v>
      </c>
      <c r="H35" s="401">
        <f>'A4'!H35</f>
        <v>0</v>
      </c>
      <c r="I35" s="401">
        <f>'A4'!I35</f>
        <v>0</v>
      </c>
      <c r="J35" s="401">
        <f>'A4'!J35</f>
        <v>0</v>
      </c>
      <c r="K35" s="401">
        <f>'A4'!K35</f>
        <v>0</v>
      </c>
      <c r="L35" s="401">
        <f>'A4'!L35</f>
        <v>0</v>
      </c>
      <c r="M35" s="401">
        <f>'A4'!M35</f>
        <v>0</v>
      </c>
      <c r="N35" s="401">
        <f>'A4'!N35</f>
        <v>0</v>
      </c>
      <c r="O35" s="401">
        <f>'A4'!O35</f>
        <v>0</v>
      </c>
      <c r="P35" s="401">
        <f>'A4'!P35</f>
        <v>0</v>
      </c>
      <c r="Q35" s="401">
        <f>'A4'!Q35</f>
        <v>0</v>
      </c>
      <c r="R35" s="401">
        <f>'A4'!R35</f>
        <v>0</v>
      </c>
      <c r="S35" s="401">
        <f>'A4'!S35</f>
        <v>0</v>
      </c>
      <c r="T35" s="401">
        <f>'A4'!T35</f>
        <v>0</v>
      </c>
      <c r="U35" s="401">
        <f>'A4'!U35</f>
        <v>0</v>
      </c>
      <c r="V35" s="401">
        <f>'A4'!V35</f>
        <v>0</v>
      </c>
      <c r="W35" s="401">
        <f>'A4'!W35</f>
        <v>0</v>
      </c>
      <c r="X35" s="401">
        <f>'A4'!X35</f>
        <v>0</v>
      </c>
      <c r="Y35" s="401">
        <f>'A4'!Y35</f>
        <v>0</v>
      </c>
      <c r="Z35" s="401">
        <f>'A4'!Z35</f>
        <v>0</v>
      </c>
      <c r="AA35" s="401">
        <f>'A4'!AA35</f>
        <v>0</v>
      </c>
      <c r="AB35" s="401">
        <f>'A4'!AB35</f>
        <v>0</v>
      </c>
      <c r="AC35" s="401">
        <f>'A4'!AC35</f>
        <v>0</v>
      </c>
      <c r="AD35" s="401">
        <f>'A4'!AD35</f>
        <v>0</v>
      </c>
      <c r="AE35" s="401">
        <f>'A4'!AE35</f>
        <v>0</v>
      </c>
      <c r="AF35" s="401">
        <f>'A4'!AF35</f>
        <v>0</v>
      </c>
      <c r="AG35" s="401">
        <f>'A4'!AG35</f>
        <v>0</v>
      </c>
      <c r="AH35" s="401">
        <f>'A4'!AH35</f>
        <v>0</v>
      </c>
      <c r="AI35" s="401">
        <f>'A4'!AI35</f>
        <v>0</v>
      </c>
      <c r="AJ35" s="401">
        <f>'A4'!AJ35</f>
        <v>0</v>
      </c>
      <c r="AK35" s="401">
        <f>'A4'!AK35</f>
        <v>0</v>
      </c>
      <c r="AL35" s="401">
        <f>'A4'!AL35</f>
        <v>0</v>
      </c>
      <c r="AM35" s="401">
        <f>'A4'!AM35</f>
        <v>0</v>
      </c>
      <c r="AN35" s="401">
        <f>'A4'!AN35</f>
        <v>0</v>
      </c>
      <c r="AO35" s="401">
        <f>'A4'!AO35</f>
        <v>0</v>
      </c>
      <c r="AP35" s="401">
        <f>'A4'!AP35</f>
        <v>0</v>
      </c>
      <c r="AQ35" s="401">
        <f>'A4'!AQ35</f>
        <v>0</v>
      </c>
      <c r="AR35" s="401">
        <f>'A4'!AR35</f>
        <v>0</v>
      </c>
    </row>
    <row r="36" spans="1:56" s="14" customFormat="1" ht="18" customHeight="1">
      <c r="A36" s="78"/>
      <c r="B36" s="12" t="s">
        <v>184</v>
      </c>
      <c r="C36" s="76"/>
      <c r="D36" s="401">
        <f>'A4'!D36</f>
        <v>0</v>
      </c>
      <c r="E36" s="401">
        <f>'A4'!E36</f>
        <v>0</v>
      </c>
      <c r="F36" s="401">
        <f>'A4'!F36</f>
        <v>0</v>
      </c>
      <c r="G36" s="401">
        <f>'A4'!G36</f>
        <v>0</v>
      </c>
      <c r="H36" s="401">
        <f>'A4'!H36</f>
        <v>0</v>
      </c>
      <c r="I36" s="401">
        <f>'A4'!I36</f>
        <v>0</v>
      </c>
      <c r="J36" s="401">
        <f>'A4'!J36</f>
        <v>0</v>
      </c>
      <c r="K36" s="401">
        <f>'A4'!K36</f>
        <v>0</v>
      </c>
      <c r="L36" s="401">
        <f>'A4'!L36</f>
        <v>0</v>
      </c>
      <c r="M36" s="401">
        <f>'A4'!M36</f>
        <v>0</v>
      </c>
      <c r="N36" s="401">
        <f>'A4'!N36</f>
        <v>0</v>
      </c>
      <c r="O36" s="401">
        <f>'A4'!O36</f>
        <v>0</v>
      </c>
      <c r="P36" s="401">
        <f>'A4'!P36</f>
        <v>0</v>
      </c>
      <c r="Q36" s="401">
        <f>'A4'!Q36</f>
        <v>0</v>
      </c>
      <c r="R36" s="401">
        <f>'A4'!R36</f>
        <v>0</v>
      </c>
      <c r="S36" s="401">
        <f>'A4'!S36</f>
        <v>0</v>
      </c>
      <c r="T36" s="401">
        <f>'A4'!T36</f>
        <v>0</v>
      </c>
      <c r="U36" s="401">
        <f>'A4'!U36</f>
        <v>0</v>
      </c>
      <c r="V36" s="401">
        <f>'A4'!V36</f>
        <v>0</v>
      </c>
      <c r="W36" s="401">
        <f>'A4'!W36</f>
        <v>0</v>
      </c>
      <c r="X36" s="401">
        <f>'A4'!X36</f>
        <v>0</v>
      </c>
      <c r="Y36" s="401">
        <f>'A4'!Y36</f>
        <v>0</v>
      </c>
      <c r="Z36" s="401">
        <f>'A4'!Z36</f>
        <v>0</v>
      </c>
      <c r="AA36" s="401">
        <f>'A4'!AA36</f>
        <v>0</v>
      </c>
      <c r="AB36" s="401">
        <f>'A4'!AB36</f>
        <v>0</v>
      </c>
      <c r="AC36" s="401">
        <f>'A4'!AC36</f>
        <v>0</v>
      </c>
      <c r="AD36" s="401">
        <f>'A4'!AD36</f>
        <v>35.220023650000002</v>
      </c>
      <c r="AE36" s="401">
        <f>'A4'!AE36</f>
        <v>0</v>
      </c>
      <c r="AF36" s="401">
        <f>'A4'!AF36</f>
        <v>0</v>
      </c>
      <c r="AG36" s="401">
        <f>'A4'!AG36</f>
        <v>0</v>
      </c>
      <c r="AH36" s="401">
        <f>'A4'!AH36</f>
        <v>0</v>
      </c>
      <c r="AI36" s="401">
        <f>'A4'!AI36</f>
        <v>0</v>
      </c>
      <c r="AJ36" s="401">
        <f>'A4'!AJ36</f>
        <v>0</v>
      </c>
      <c r="AK36" s="401">
        <f>'A4'!AK36</f>
        <v>0</v>
      </c>
      <c r="AL36" s="401">
        <f>'A4'!AL36</f>
        <v>0</v>
      </c>
      <c r="AM36" s="401">
        <f>'A4'!AM36</f>
        <v>0</v>
      </c>
      <c r="AN36" s="401">
        <f>'A4'!AN36</f>
        <v>0</v>
      </c>
      <c r="AO36" s="401">
        <f>'A4'!AO36</f>
        <v>0</v>
      </c>
      <c r="AP36" s="401">
        <f>'A4'!AP36</f>
        <v>0</v>
      </c>
      <c r="AQ36" s="401">
        <f>'A4'!AQ36</f>
        <v>0</v>
      </c>
      <c r="AR36" s="401">
        <f>'A4'!AR36</f>
        <v>3.7065298000000002</v>
      </c>
      <c r="AS36" s="127"/>
      <c r="AX36" s="26"/>
      <c r="AY36" s="26"/>
      <c r="AZ36" s="26"/>
      <c r="BA36" s="26"/>
      <c r="BB36" s="26"/>
      <c r="BC36" s="26"/>
      <c r="BD36" s="26"/>
    </row>
    <row r="37" spans="1:56" s="14" customFormat="1" ht="18" customHeight="1">
      <c r="A37" s="75"/>
      <c r="B37" s="12" t="s">
        <v>185</v>
      </c>
      <c r="C37" s="76"/>
      <c r="D37" s="401">
        <f>'A4'!D37</f>
        <v>0</v>
      </c>
      <c r="E37" s="401">
        <f>'A4'!E37</f>
        <v>0</v>
      </c>
      <c r="F37" s="401">
        <f>'A4'!F37</f>
        <v>0</v>
      </c>
      <c r="G37" s="401">
        <f>'A4'!G37</f>
        <v>0</v>
      </c>
      <c r="H37" s="401">
        <f>'A4'!H37</f>
        <v>0</v>
      </c>
      <c r="I37" s="401">
        <f>'A4'!I37</f>
        <v>0</v>
      </c>
      <c r="J37" s="401">
        <f>'A4'!J37</f>
        <v>0</v>
      </c>
      <c r="K37" s="401">
        <f>'A4'!K37</f>
        <v>0</v>
      </c>
      <c r="L37" s="401">
        <f>'A4'!L37</f>
        <v>0</v>
      </c>
      <c r="M37" s="401">
        <f>'A4'!M37</f>
        <v>0</v>
      </c>
      <c r="N37" s="401">
        <f>'A4'!N37</f>
        <v>0</v>
      </c>
      <c r="O37" s="401">
        <f>'A4'!O37</f>
        <v>0</v>
      </c>
      <c r="P37" s="401">
        <f>'A4'!P37</f>
        <v>0</v>
      </c>
      <c r="Q37" s="401">
        <f>'A4'!Q37</f>
        <v>0</v>
      </c>
      <c r="R37" s="401">
        <f>'A4'!R37</f>
        <v>0</v>
      </c>
      <c r="S37" s="401">
        <f>'A4'!S37</f>
        <v>0</v>
      </c>
      <c r="T37" s="401">
        <f>'A4'!T37</f>
        <v>0</v>
      </c>
      <c r="U37" s="401">
        <f>'A4'!U37</f>
        <v>0</v>
      </c>
      <c r="V37" s="401">
        <f>'A4'!V37</f>
        <v>0</v>
      </c>
      <c r="W37" s="401">
        <f>'A4'!W37</f>
        <v>0</v>
      </c>
      <c r="X37" s="401">
        <f>'A4'!X37</f>
        <v>0</v>
      </c>
      <c r="Y37" s="401">
        <f>'A4'!Y37</f>
        <v>0</v>
      </c>
      <c r="Z37" s="401">
        <f>'A4'!Z37</f>
        <v>0</v>
      </c>
      <c r="AA37" s="401">
        <f>'A4'!AA37</f>
        <v>0</v>
      </c>
      <c r="AB37" s="401">
        <f>'A4'!AB37</f>
        <v>0</v>
      </c>
      <c r="AC37" s="401">
        <f>'A4'!AC37</f>
        <v>0</v>
      </c>
      <c r="AD37" s="401">
        <f>'A4'!AD37</f>
        <v>0</v>
      </c>
      <c r="AE37" s="401">
        <f>'A4'!AE37</f>
        <v>0</v>
      </c>
      <c r="AF37" s="401">
        <f>'A4'!AF37</f>
        <v>0</v>
      </c>
      <c r="AG37" s="401">
        <f>'A4'!AG37</f>
        <v>2.7871073000000002</v>
      </c>
      <c r="AH37" s="401">
        <f>'A4'!AH37</f>
        <v>0</v>
      </c>
      <c r="AI37" s="401">
        <f>'A4'!AI37</f>
        <v>0</v>
      </c>
      <c r="AJ37" s="401">
        <f>'A4'!AJ37</f>
        <v>0</v>
      </c>
      <c r="AK37" s="401">
        <f>'A4'!AK37</f>
        <v>0</v>
      </c>
      <c r="AL37" s="401">
        <f>'A4'!AL37</f>
        <v>0</v>
      </c>
      <c r="AM37" s="401">
        <f>'A4'!AM37</f>
        <v>0</v>
      </c>
      <c r="AN37" s="401">
        <f>'A4'!AN37</f>
        <v>0</v>
      </c>
      <c r="AO37" s="401">
        <f>'A4'!AO37</f>
        <v>0</v>
      </c>
      <c r="AP37" s="401">
        <f>'A4'!AP37</f>
        <v>0</v>
      </c>
      <c r="AQ37" s="401">
        <f>'A4'!AQ37</f>
        <v>0</v>
      </c>
      <c r="AR37" s="401">
        <f>'A4'!AR37</f>
        <v>90.198834820000002</v>
      </c>
    </row>
    <row r="38" spans="1:56" s="14" customFormat="1" ht="18" customHeight="1">
      <c r="A38" s="78"/>
      <c r="B38" s="12" t="s">
        <v>186</v>
      </c>
      <c r="C38" s="76"/>
      <c r="D38" s="401">
        <f>'A4'!D38</f>
        <v>0</v>
      </c>
      <c r="E38" s="401">
        <f>'A4'!E38</f>
        <v>0</v>
      </c>
      <c r="F38" s="401">
        <f>'A4'!F38</f>
        <v>0</v>
      </c>
      <c r="G38" s="401">
        <f>'A4'!G38</f>
        <v>0</v>
      </c>
      <c r="H38" s="401">
        <f>'A4'!H38</f>
        <v>0</v>
      </c>
      <c r="I38" s="401">
        <f>'A4'!I38</f>
        <v>0</v>
      </c>
      <c r="J38" s="401">
        <f>'A4'!J38</f>
        <v>0</v>
      </c>
      <c r="K38" s="401">
        <f>'A4'!K38</f>
        <v>0</v>
      </c>
      <c r="L38" s="401">
        <f>'A4'!L38</f>
        <v>0</v>
      </c>
      <c r="M38" s="401">
        <f>'A4'!M38</f>
        <v>0</v>
      </c>
      <c r="N38" s="401">
        <f>'A4'!N38</f>
        <v>0</v>
      </c>
      <c r="O38" s="401">
        <f>'A4'!O38</f>
        <v>0</v>
      </c>
      <c r="P38" s="401">
        <f>'A4'!P38</f>
        <v>0</v>
      </c>
      <c r="Q38" s="401">
        <f>'A4'!Q38</f>
        <v>0</v>
      </c>
      <c r="R38" s="401">
        <f>'A4'!R38</f>
        <v>0</v>
      </c>
      <c r="S38" s="401">
        <f>'A4'!S38</f>
        <v>0</v>
      </c>
      <c r="T38" s="401">
        <f>'A4'!T38</f>
        <v>0</v>
      </c>
      <c r="U38" s="401">
        <f>'A4'!U38</f>
        <v>0</v>
      </c>
      <c r="V38" s="401">
        <f>'A4'!V38</f>
        <v>0</v>
      </c>
      <c r="W38" s="401">
        <f>'A4'!W38</f>
        <v>0</v>
      </c>
      <c r="X38" s="401">
        <f>'A4'!X38</f>
        <v>0</v>
      </c>
      <c r="Y38" s="401">
        <f>'A4'!Y38</f>
        <v>0</v>
      </c>
      <c r="Z38" s="401">
        <f>'A4'!Z38</f>
        <v>0</v>
      </c>
      <c r="AA38" s="401">
        <f>'A4'!AA38</f>
        <v>0</v>
      </c>
      <c r="AB38" s="401">
        <f>'A4'!AB38</f>
        <v>0</v>
      </c>
      <c r="AC38" s="401">
        <f>'A4'!AC38</f>
        <v>0</v>
      </c>
      <c r="AD38" s="401">
        <f>'A4'!AD38</f>
        <v>0</v>
      </c>
      <c r="AE38" s="401">
        <f>'A4'!AE38</f>
        <v>0</v>
      </c>
      <c r="AF38" s="401">
        <f>'A4'!AF38</f>
        <v>0</v>
      </c>
      <c r="AG38" s="401">
        <f>'A4'!AG38</f>
        <v>0</v>
      </c>
      <c r="AH38" s="401">
        <f>'A4'!AH38</f>
        <v>0</v>
      </c>
      <c r="AI38" s="401">
        <f>'A4'!AI38</f>
        <v>0</v>
      </c>
      <c r="AJ38" s="401">
        <f>'A4'!AJ38</f>
        <v>0</v>
      </c>
      <c r="AK38" s="401">
        <f>'A4'!AK38</f>
        <v>0</v>
      </c>
      <c r="AL38" s="401">
        <f>'A4'!AL38</f>
        <v>0</v>
      </c>
      <c r="AM38" s="401">
        <f>'A4'!AM38</f>
        <v>0</v>
      </c>
      <c r="AN38" s="401">
        <f>'A4'!AN38</f>
        <v>0</v>
      </c>
      <c r="AO38" s="401">
        <f>'A4'!AO38</f>
        <v>0</v>
      </c>
      <c r="AP38" s="401">
        <f>'A4'!AP38</f>
        <v>0</v>
      </c>
      <c r="AQ38" s="401">
        <f>'A4'!AQ38</f>
        <v>0</v>
      </c>
      <c r="AR38" s="401">
        <f>'A4'!AR38</f>
        <v>0</v>
      </c>
    </row>
    <row r="39" spans="1:56" s="14" customFormat="1" ht="18" customHeight="1">
      <c r="A39" s="79"/>
      <c r="B39" s="12"/>
      <c r="C39" s="106"/>
      <c r="D39" s="401">
        <f>'A4'!D39</f>
        <v>0</v>
      </c>
      <c r="E39" s="401">
        <f>'A4'!E39</f>
        <v>0</v>
      </c>
      <c r="F39" s="401">
        <f>'A4'!F39</f>
        <v>0</v>
      </c>
      <c r="G39" s="401">
        <f>'A4'!G39</f>
        <v>0</v>
      </c>
      <c r="H39" s="401">
        <f>'A4'!H39</f>
        <v>0</v>
      </c>
      <c r="I39" s="401">
        <f>'A4'!I39</f>
        <v>0</v>
      </c>
      <c r="J39" s="401">
        <f>'A4'!J39</f>
        <v>0</v>
      </c>
      <c r="K39" s="401">
        <f>'A4'!K39</f>
        <v>0</v>
      </c>
      <c r="L39" s="401">
        <f>'A4'!L39</f>
        <v>0</v>
      </c>
      <c r="M39" s="401">
        <f>'A4'!M39</f>
        <v>0</v>
      </c>
      <c r="N39" s="401">
        <f>'A4'!N39</f>
        <v>0</v>
      </c>
      <c r="O39" s="401">
        <f>'A4'!O39</f>
        <v>0</v>
      </c>
      <c r="P39" s="401">
        <f>'A4'!P39</f>
        <v>0</v>
      </c>
      <c r="Q39" s="401">
        <f>'A4'!Q39</f>
        <v>0</v>
      </c>
      <c r="R39" s="401">
        <f>'A4'!R39</f>
        <v>0</v>
      </c>
      <c r="S39" s="401">
        <f>'A4'!S39</f>
        <v>0</v>
      </c>
      <c r="T39" s="401">
        <f>'A4'!T39</f>
        <v>0</v>
      </c>
      <c r="U39" s="401">
        <f>'A4'!U39</f>
        <v>0</v>
      </c>
      <c r="V39" s="401">
        <f>'A4'!V39</f>
        <v>0</v>
      </c>
      <c r="W39" s="401">
        <f>'A4'!W39</f>
        <v>0</v>
      </c>
      <c r="X39" s="401">
        <f>'A4'!X39</f>
        <v>0</v>
      </c>
      <c r="Y39" s="401">
        <f>'A4'!Y39</f>
        <v>0</v>
      </c>
      <c r="Z39" s="401">
        <f>'A4'!Z39</f>
        <v>0</v>
      </c>
      <c r="AA39" s="401">
        <f>'A4'!AA39</f>
        <v>0</v>
      </c>
      <c r="AB39" s="401">
        <f>'A4'!AB39</f>
        <v>0</v>
      </c>
      <c r="AC39" s="401">
        <f>'A4'!AC39</f>
        <v>0</v>
      </c>
      <c r="AD39" s="401">
        <f>'A4'!AD39</f>
        <v>0</v>
      </c>
      <c r="AE39" s="401">
        <f>'A4'!AE39</f>
        <v>0</v>
      </c>
      <c r="AF39" s="401">
        <f>'A4'!AF39</f>
        <v>0</v>
      </c>
      <c r="AG39" s="401">
        <f>'A4'!AG39</f>
        <v>0</v>
      </c>
      <c r="AH39" s="401">
        <f>'A4'!AH39</f>
        <v>0</v>
      </c>
      <c r="AI39" s="401">
        <f>'A4'!AI39</f>
        <v>0</v>
      </c>
      <c r="AJ39" s="401">
        <f>'A4'!AJ39</f>
        <v>0</v>
      </c>
      <c r="AK39" s="401">
        <f>'A4'!AK39</f>
        <v>0</v>
      </c>
      <c r="AL39" s="401">
        <f>'A4'!AL39</f>
        <v>0</v>
      </c>
      <c r="AM39" s="401">
        <f>'A4'!AM39</f>
        <v>0</v>
      </c>
      <c r="AN39" s="401">
        <f>'A4'!AN39</f>
        <v>0</v>
      </c>
      <c r="AO39" s="401">
        <f>'A4'!AO39</f>
        <v>0</v>
      </c>
      <c r="AP39" s="401">
        <f>'A4'!AP39</f>
        <v>0</v>
      </c>
      <c r="AQ39" s="401">
        <f>'A4'!AQ39</f>
        <v>0</v>
      </c>
      <c r="AR39" s="401">
        <f>'A4'!AR39</f>
        <v>0</v>
      </c>
    </row>
    <row r="40" spans="1:56" s="14" customFormat="1" ht="18" customHeight="1">
      <c r="A40" s="79"/>
      <c r="B40" s="28" t="s">
        <v>276</v>
      </c>
      <c r="C40" s="106"/>
      <c r="D40" s="401">
        <f>'A4'!D40</f>
        <v>0</v>
      </c>
      <c r="E40" s="401">
        <f>'A4'!E40</f>
        <v>0</v>
      </c>
      <c r="F40" s="401">
        <f>'A4'!F40</f>
        <v>0</v>
      </c>
      <c r="G40" s="401">
        <f>'A4'!G40</f>
        <v>0</v>
      </c>
      <c r="H40" s="401">
        <f>'A4'!H40</f>
        <v>0</v>
      </c>
      <c r="I40" s="401">
        <f>'A4'!I40</f>
        <v>0</v>
      </c>
      <c r="J40" s="401">
        <f>'A4'!J40</f>
        <v>0</v>
      </c>
      <c r="K40" s="401">
        <f>'A4'!K40</f>
        <v>0</v>
      </c>
      <c r="L40" s="401">
        <f>'A4'!L40</f>
        <v>0</v>
      </c>
      <c r="M40" s="401">
        <f>'A4'!M40</f>
        <v>0</v>
      </c>
      <c r="N40" s="401">
        <f>'A4'!N40</f>
        <v>0</v>
      </c>
      <c r="O40" s="401">
        <f>'A4'!O40</f>
        <v>0</v>
      </c>
      <c r="P40" s="401">
        <f>'A4'!P40</f>
        <v>0</v>
      </c>
      <c r="Q40" s="401">
        <f>'A4'!Q40</f>
        <v>0</v>
      </c>
      <c r="R40" s="401">
        <f>'A4'!R40</f>
        <v>0</v>
      </c>
      <c r="S40" s="401">
        <f>'A4'!S40</f>
        <v>0</v>
      </c>
      <c r="T40" s="401">
        <f>'A4'!T40</f>
        <v>0</v>
      </c>
      <c r="U40" s="401">
        <f>'A4'!U40</f>
        <v>0</v>
      </c>
      <c r="V40" s="401">
        <f>'A4'!V40</f>
        <v>0</v>
      </c>
      <c r="W40" s="401">
        <f>'A4'!W40</f>
        <v>0</v>
      </c>
      <c r="X40" s="401">
        <f>'A4'!X40</f>
        <v>0</v>
      </c>
      <c r="Y40" s="401">
        <f>'A4'!Y40</f>
        <v>0</v>
      </c>
      <c r="Z40" s="401">
        <f>'A4'!Z40</f>
        <v>0</v>
      </c>
      <c r="AA40" s="401">
        <f>'A4'!AA40</f>
        <v>0</v>
      </c>
      <c r="AB40" s="401">
        <f>'A4'!AB40</f>
        <v>0</v>
      </c>
      <c r="AC40" s="401">
        <f>'A4'!AC40</f>
        <v>0</v>
      </c>
      <c r="AD40" s="401">
        <f>'A4'!AD40</f>
        <v>0</v>
      </c>
      <c r="AE40" s="401">
        <f>'A4'!AE40</f>
        <v>0</v>
      </c>
      <c r="AF40" s="401">
        <f>'A4'!AF40</f>
        <v>0</v>
      </c>
      <c r="AG40" s="401">
        <f>'A4'!AG40</f>
        <v>0</v>
      </c>
      <c r="AH40" s="401">
        <f>'A4'!AH40</f>
        <v>0</v>
      </c>
      <c r="AI40" s="401">
        <f>'A4'!AI40</f>
        <v>0</v>
      </c>
      <c r="AJ40" s="401">
        <f>'A4'!AJ40</f>
        <v>0</v>
      </c>
      <c r="AK40" s="401">
        <f>'A4'!AK40</f>
        <v>0</v>
      </c>
      <c r="AL40" s="401">
        <f>'A4'!AL40</f>
        <v>0</v>
      </c>
      <c r="AM40" s="401">
        <f>'A4'!AM40</f>
        <v>0</v>
      </c>
      <c r="AN40" s="401">
        <f>'A4'!AN40</f>
        <v>0</v>
      </c>
      <c r="AO40" s="401">
        <f>'A4'!AO40</f>
        <v>0</v>
      </c>
      <c r="AP40" s="401">
        <f>'A4'!AP40</f>
        <v>0</v>
      </c>
      <c r="AQ40" s="401">
        <f>'A4'!AQ40</f>
        <v>0</v>
      </c>
      <c r="AR40" s="401">
        <f>'A4'!AR40</f>
        <v>0</v>
      </c>
    </row>
    <row r="41" spans="1:56" s="14" customFormat="1" ht="18" customHeight="1">
      <c r="A41" s="78"/>
      <c r="B41" s="12" t="s">
        <v>182</v>
      </c>
      <c r="C41" s="76"/>
      <c r="D41" s="401">
        <f>'A4'!D41</f>
        <v>0</v>
      </c>
      <c r="E41" s="401">
        <f>'A4'!E41</f>
        <v>0</v>
      </c>
      <c r="F41" s="401">
        <f>'A4'!F41</f>
        <v>0</v>
      </c>
      <c r="G41" s="401">
        <f>'A4'!G41</f>
        <v>0</v>
      </c>
      <c r="H41" s="401">
        <f>'A4'!H41</f>
        <v>0</v>
      </c>
      <c r="I41" s="401">
        <f>'A4'!I41</f>
        <v>0</v>
      </c>
      <c r="J41" s="401">
        <f>'A4'!J41</f>
        <v>0</v>
      </c>
      <c r="K41" s="401">
        <f>'A4'!K41</f>
        <v>0</v>
      </c>
      <c r="L41" s="401">
        <f>'A4'!L41</f>
        <v>0</v>
      </c>
      <c r="M41" s="401">
        <f>'A4'!M41</f>
        <v>0</v>
      </c>
      <c r="N41" s="401">
        <f>'A4'!N41</f>
        <v>0</v>
      </c>
      <c r="O41" s="401">
        <f>'A4'!O41</f>
        <v>1.1935164600000001</v>
      </c>
      <c r="P41" s="401">
        <f>'A4'!P41</f>
        <v>0</v>
      </c>
      <c r="Q41" s="401">
        <f>'A4'!Q41</f>
        <v>0</v>
      </c>
      <c r="R41" s="401">
        <f>'A4'!R41</f>
        <v>0</v>
      </c>
      <c r="S41" s="401">
        <f>'A4'!S41</f>
        <v>0</v>
      </c>
      <c r="T41" s="401">
        <f>'A4'!T41</f>
        <v>0</v>
      </c>
      <c r="U41" s="401">
        <f>'A4'!U41</f>
        <v>0</v>
      </c>
      <c r="V41" s="401">
        <f>'A4'!V41</f>
        <v>0</v>
      </c>
      <c r="W41" s="401">
        <f>'A4'!W41</f>
        <v>0</v>
      </c>
      <c r="X41" s="401">
        <f>'A4'!X41</f>
        <v>0</v>
      </c>
      <c r="Y41" s="401">
        <f>'A4'!Y41</f>
        <v>0</v>
      </c>
      <c r="Z41" s="401">
        <f>'A4'!Z41</f>
        <v>0</v>
      </c>
      <c r="AA41" s="401">
        <f>'A4'!AA41</f>
        <v>0</v>
      </c>
      <c r="AB41" s="401">
        <f>'A4'!AB41</f>
        <v>0</v>
      </c>
      <c r="AC41" s="401">
        <f>'A4'!AC41</f>
        <v>96.879953269999987</v>
      </c>
      <c r="AD41" s="401">
        <f>'A4'!AD41</f>
        <v>499.82768140000002</v>
      </c>
      <c r="AE41" s="401">
        <f>'A4'!AE41</f>
        <v>0</v>
      </c>
      <c r="AF41" s="401">
        <f>'A4'!AF41</f>
        <v>0</v>
      </c>
      <c r="AG41" s="401">
        <f>'A4'!AG41</f>
        <v>2.7269999999999999</v>
      </c>
      <c r="AH41" s="401">
        <f>'A4'!AH41</f>
        <v>0</v>
      </c>
      <c r="AI41" s="401">
        <f>'A4'!AI41</f>
        <v>0</v>
      </c>
      <c r="AJ41" s="401">
        <f>'A4'!AJ41</f>
        <v>0</v>
      </c>
      <c r="AK41" s="401">
        <f>'A4'!AK41</f>
        <v>0</v>
      </c>
      <c r="AL41" s="401">
        <f>'A4'!AL41</f>
        <v>9.801495619999999</v>
      </c>
      <c r="AM41" s="401">
        <f>'A4'!AM41</f>
        <v>0</v>
      </c>
      <c r="AN41" s="401">
        <f>'A4'!AN41</f>
        <v>0</v>
      </c>
      <c r="AO41" s="401">
        <f>'A4'!AO41</f>
        <v>0</v>
      </c>
      <c r="AP41" s="401">
        <f>'A4'!AP41</f>
        <v>0</v>
      </c>
      <c r="AQ41" s="401">
        <f>'A4'!AQ41</f>
        <v>3732.4560000000001</v>
      </c>
      <c r="AR41" s="401">
        <f>'A4'!AR41</f>
        <v>2233.7307071199994</v>
      </c>
    </row>
    <row r="42" spans="1:56" s="14" customFormat="1" ht="18" customHeight="1">
      <c r="A42" s="79"/>
      <c r="B42" s="31" t="s">
        <v>178</v>
      </c>
      <c r="C42" s="76"/>
      <c r="D42" s="401">
        <f>'A4'!D42</f>
        <v>0</v>
      </c>
      <c r="E42" s="401">
        <f>'A4'!E42</f>
        <v>0</v>
      </c>
      <c r="F42" s="401">
        <f>'A4'!F42</f>
        <v>0</v>
      </c>
      <c r="G42" s="401">
        <f>'A4'!G42</f>
        <v>0</v>
      </c>
      <c r="H42" s="401">
        <f>'A4'!H42</f>
        <v>0</v>
      </c>
      <c r="I42" s="401">
        <f>'A4'!I42</f>
        <v>0</v>
      </c>
      <c r="J42" s="401">
        <f>'A4'!J42</f>
        <v>0</v>
      </c>
      <c r="K42" s="401">
        <f>'A4'!K42</f>
        <v>0</v>
      </c>
      <c r="L42" s="401">
        <f>'A4'!L42</f>
        <v>0</v>
      </c>
      <c r="M42" s="401">
        <f>'A4'!M42</f>
        <v>0</v>
      </c>
      <c r="N42" s="401">
        <f>'A4'!N42</f>
        <v>0</v>
      </c>
      <c r="O42" s="401">
        <f>'A4'!O42</f>
        <v>0</v>
      </c>
      <c r="P42" s="401">
        <f>'A4'!P42</f>
        <v>0</v>
      </c>
      <c r="Q42" s="401">
        <f>'A4'!Q42</f>
        <v>0</v>
      </c>
      <c r="R42" s="401">
        <f>'A4'!R42</f>
        <v>0</v>
      </c>
      <c r="S42" s="401">
        <f>'A4'!S42</f>
        <v>0</v>
      </c>
      <c r="T42" s="401">
        <f>'A4'!T42</f>
        <v>0</v>
      </c>
      <c r="U42" s="401">
        <f>'A4'!U42</f>
        <v>0</v>
      </c>
      <c r="V42" s="401">
        <f>'A4'!V42</f>
        <v>0</v>
      </c>
      <c r="W42" s="401">
        <f>'A4'!W42</f>
        <v>0</v>
      </c>
      <c r="X42" s="401">
        <f>'A4'!X42</f>
        <v>0</v>
      </c>
      <c r="Y42" s="401">
        <f>'A4'!Y42</f>
        <v>0</v>
      </c>
      <c r="Z42" s="401">
        <f>'A4'!Z42</f>
        <v>0</v>
      </c>
      <c r="AA42" s="401">
        <f>'A4'!AA42</f>
        <v>0</v>
      </c>
      <c r="AB42" s="401">
        <f>'A4'!AB42</f>
        <v>0</v>
      </c>
      <c r="AC42" s="401">
        <f>'A4'!AC42</f>
        <v>36.01799613999998</v>
      </c>
      <c r="AD42" s="401">
        <f>'A4'!AD42</f>
        <v>11.588700320000003</v>
      </c>
      <c r="AE42" s="401">
        <f>'A4'!AE42</f>
        <v>0</v>
      </c>
      <c r="AF42" s="401">
        <f>'A4'!AF42</f>
        <v>0</v>
      </c>
      <c r="AG42" s="401">
        <f>'A4'!AG42</f>
        <v>0</v>
      </c>
      <c r="AH42" s="401">
        <f>'A4'!AH42</f>
        <v>0</v>
      </c>
      <c r="AI42" s="401">
        <f>'A4'!AI42</f>
        <v>0</v>
      </c>
      <c r="AJ42" s="401">
        <f>'A4'!AJ42</f>
        <v>0</v>
      </c>
      <c r="AK42" s="401">
        <f>'A4'!AK42</f>
        <v>0</v>
      </c>
      <c r="AL42" s="401">
        <f>'A4'!AL42</f>
        <v>0</v>
      </c>
      <c r="AM42" s="401">
        <f>'A4'!AM42</f>
        <v>0</v>
      </c>
      <c r="AN42" s="401">
        <f>'A4'!AN42</f>
        <v>0</v>
      </c>
      <c r="AO42" s="401">
        <f>'A4'!AO42</f>
        <v>0</v>
      </c>
      <c r="AP42" s="401">
        <f>'A4'!AP42</f>
        <v>0</v>
      </c>
      <c r="AQ42" s="401">
        <f>'A4'!AQ42</f>
        <v>0</v>
      </c>
      <c r="AR42" s="401">
        <f>'A4'!AR42</f>
        <v>2.0598203600000002</v>
      </c>
    </row>
    <row r="43" spans="1:56" s="14" customFormat="1" ht="18" customHeight="1">
      <c r="A43" s="79"/>
      <c r="B43" s="31" t="s">
        <v>179</v>
      </c>
      <c r="C43" s="76"/>
      <c r="D43" s="401">
        <f>'A4'!D43</f>
        <v>0</v>
      </c>
      <c r="E43" s="401">
        <f>'A4'!E43</f>
        <v>0</v>
      </c>
      <c r="F43" s="401">
        <f>'A4'!F43</f>
        <v>0</v>
      </c>
      <c r="G43" s="401">
        <f>'A4'!G43</f>
        <v>0</v>
      </c>
      <c r="H43" s="401">
        <f>'A4'!H43</f>
        <v>0</v>
      </c>
      <c r="I43" s="401">
        <f>'A4'!I43</f>
        <v>0</v>
      </c>
      <c r="J43" s="401">
        <f>'A4'!J43</f>
        <v>0</v>
      </c>
      <c r="K43" s="401">
        <f>'A4'!K43</f>
        <v>0</v>
      </c>
      <c r="L43" s="401">
        <f>'A4'!L43</f>
        <v>0</v>
      </c>
      <c r="M43" s="401">
        <f>'A4'!M43</f>
        <v>0</v>
      </c>
      <c r="N43" s="401">
        <f>'A4'!N43</f>
        <v>0</v>
      </c>
      <c r="O43" s="401">
        <f>'A4'!O43</f>
        <v>1.1935164600000001</v>
      </c>
      <c r="P43" s="401">
        <f>'A4'!P43</f>
        <v>0</v>
      </c>
      <c r="Q43" s="401">
        <f>'A4'!Q43</f>
        <v>0</v>
      </c>
      <c r="R43" s="401">
        <f>'A4'!R43</f>
        <v>0</v>
      </c>
      <c r="S43" s="401">
        <f>'A4'!S43</f>
        <v>0</v>
      </c>
      <c r="T43" s="401">
        <f>'A4'!T43</f>
        <v>0</v>
      </c>
      <c r="U43" s="401">
        <f>'A4'!U43</f>
        <v>0</v>
      </c>
      <c r="V43" s="401">
        <f>'A4'!V43</f>
        <v>0</v>
      </c>
      <c r="W43" s="401">
        <f>'A4'!W43</f>
        <v>0</v>
      </c>
      <c r="X43" s="401">
        <f>'A4'!X43</f>
        <v>0</v>
      </c>
      <c r="Y43" s="401">
        <f>'A4'!Y43</f>
        <v>0</v>
      </c>
      <c r="Z43" s="401">
        <f>'A4'!Z43</f>
        <v>0</v>
      </c>
      <c r="AA43" s="401">
        <f>'A4'!AA43</f>
        <v>0</v>
      </c>
      <c r="AB43" s="401">
        <f>'A4'!AB43</f>
        <v>0</v>
      </c>
      <c r="AC43" s="401">
        <f>'A4'!AC43</f>
        <v>60.861957130000008</v>
      </c>
      <c r="AD43" s="401">
        <f>'A4'!AD43</f>
        <v>488.23898108000003</v>
      </c>
      <c r="AE43" s="401">
        <f>'A4'!AE43</f>
        <v>0</v>
      </c>
      <c r="AF43" s="401">
        <f>'A4'!AF43</f>
        <v>0</v>
      </c>
      <c r="AG43" s="401">
        <f>'A4'!AG43</f>
        <v>2.7269999999999999</v>
      </c>
      <c r="AH43" s="401">
        <f>'A4'!AH43</f>
        <v>0</v>
      </c>
      <c r="AI43" s="401">
        <f>'A4'!AI43</f>
        <v>0</v>
      </c>
      <c r="AJ43" s="401">
        <f>'A4'!AJ43</f>
        <v>0</v>
      </c>
      <c r="AK43" s="401">
        <f>'A4'!AK43</f>
        <v>0</v>
      </c>
      <c r="AL43" s="401">
        <f>'A4'!AL43</f>
        <v>9.801495619999999</v>
      </c>
      <c r="AM43" s="401">
        <f>'A4'!AM43</f>
        <v>0</v>
      </c>
      <c r="AN43" s="401">
        <f>'A4'!AN43</f>
        <v>0</v>
      </c>
      <c r="AO43" s="401">
        <f>'A4'!AO43</f>
        <v>0</v>
      </c>
      <c r="AP43" s="401">
        <f>'A4'!AP43</f>
        <v>0</v>
      </c>
      <c r="AQ43" s="401">
        <f>'A4'!AQ43</f>
        <v>3732.4560000000001</v>
      </c>
      <c r="AR43" s="401">
        <f>'A4'!AR43</f>
        <v>2231.6708867599996</v>
      </c>
    </row>
    <row r="44" spans="1:56" s="14" customFormat="1" ht="18" customHeight="1">
      <c r="A44" s="78"/>
      <c r="B44" s="12" t="s">
        <v>180</v>
      </c>
      <c r="C44" s="76"/>
      <c r="D44" s="401">
        <f>'A4'!D44</f>
        <v>0</v>
      </c>
      <c r="E44" s="401">
        <f>'A4'!E44</f>
        <v>0</v>
      </c>
      <c r="F44" s="401">
        <f>'A4'!F44</f>
        <v>0</v>
      </c>
      <c r="G44" s="401">
        <f>'A4'!G44</f>
        <v>0</v>
      </c>
      <c r="H44" s="401">
        <f>'A4'!H44</f>
        <v>0</v>
      </c>
      <c r="I44" s="401">
        <f>'A4'!I44</f>
        <v>0</v>
      </c>
      <c r="J44" s="401">
        <f>'A4'!J44</f>
        <v>0</v>
      </c>
      <c r="K44" s="401">
        <f>'A4'!K44</f>
        <v>0</v>
      </c>
      <c r="L44" s="401">
        <f>'A4'!L44</f>
        <v>0</v>
      </c>
      <c r="M44" s="401">
        <f>'A4'!M44</f>
        <v>0</v>
      </c>
      <c r="N44" s="401">
        <f>'A4'!N44</f>
        <v>0</v>
      </c>
      <c r="O44" s="401">
        <f>'A4'!O44</f>
        <v>0</v>
      </c>
      <c r="P44" s="401">
        <f>'A4'!P44</f>
        <v>0</v>
      </c>
      <c r="Q44" s="401">
        <f>'A4'!Q44</f>
        <v>0</v>
      </c>
      <c r="R44" s="401">
        <f>'A4'!R44</f>
        <v>0</v>
      </c>
      <c r="S44" s="401">
        <f>'A4'!S44</f>
        <v>0</v>
      </c>
      <c r="T44" s="401">
        <f>'A4'!T44</f>
        <v>0</v>
      </c>
      <c r="U44" s="401">
        <f>'A4'!U44</f>
        <v>0</v>
      </c>
      <c r="V44" s="401">
        <f>'A4'!V44</f>
        <v>0</v>
      </c>
      <c r="W44" s="401">
        <f>'A4'!W44</f>
        <v>0</v>
      </c>
      <c r="X44" s="401">
        <f>'A4'!X44</f>
        <v>0</v>
      </c>
      <c r="Y44" s="401">
        <f>'A4'!Y44</f>
        <v>0</v>
      </c>
      <c r="Z44" s="401">
        <f>'A4'!Z44</f>
        <v>0</v>
      </c>
      <c r="AA44" s="401">
        <f>'A4'!AA44</f>
        <v>0</v>
      </c>
      <c r="AB44" s="401">
        <f>'A4'!AB44</f>
        <v>0</v>
      </c>
      <c r="AC44" s="401">
        <f>'A4'!AC44</f>
        <v>9.9719375199999991</v>
      </c>
      <c r="AD44" s="401">
        <f>'A4'!AD44</f>
        <v>208.37396286000001</v>
      </c>
      <c r="AE44" s="401">
        <f>'A4'!AE44</f>
        <v>0</v>
      </c>
      <c r="AF44" s="401">
        <f>'A4'!AF44</f>
        <v>0</v>
      </c>
      <c r="AG44" s="401">
        <f>'A4'!AG44</f>
        <v>0</v>
      </c>
      <c r="AH44" s="401">
        <f>'A4'!AH44</f>
        <v>0</v>
      </c>
      <c r="AI44" s="401">
        <f>'A4'!AI44</f>
        <v>0</v>
      </c>
      <c r="AJ44" s="401">
        <f>'A4'!AJ44</f>
        <v>0</v>
      </c>
      <c r="AK44" s="401">
        <f>'A4'!AK44</f>
        <v>0</v>
      </c>
      <c r="AL44" s="401">
        <f>'A4'!AL44</f>
        <v>0</v>
      </c>
      <c r="AM44" s="401">
        <f>'A4'!AM44</f>
        <v>0</v>
      </c>
      <c r="AN44" s="401">
        <f>'A4'!AN44</f>
        <v>0</v>
      </c>
      <c r="AO44" s="401">
        <f>'A4'!AO44</f>
        <v>0</v>
      </c>
      <c r="AP44" s="401">
        <f>'A4'!AP44</f>
        <v>0</v>
      </c>
      <c r="AQ44" s="401">
        <f>'A4'!AQ44</f>
        <v>0</v>
      </c>
      <c r="AR44" s="401">
        <f>'A4'!AR44</f>
        <v>2094.8802097199996</v>
      </c>
    </row>
    <row r="45" spans="1:56" s="14" customFormat="1" ht="18" customHeight="1">
      <c r="A45" s="79"/>
      <c r="B45" s="31" t="s">
        <v>178</v>
      </c>
      <c r="C45" s="76"/>
      <c r="D45" s="401">
        <f>'A4'!D45</f>
        <v>0</v>
      </c>
      <c r="E45" s="401">
        <f>'A4'!E45</f>
        <v>0</v>
      </c>
      <c r="F45" s="401">
        <f>'A4'!F45</f>
        <v>0</v>
      </c>
      <c r="G45" s="401">
        <f>'A4'!G45</f>
        <v>0</v>
      </c>
      <c r="H45" s="401">
        <f>'A4'!H45</f>
        <v>0</v>
      </c>
      <c r="I45" s="401">
        <f>'A4'!I45</f>
        <v>0</v>
      </c>
      <c r="J45" s="401">
        <f>'A4'!J45</f>
        <v>0</v>
      </c>
      <c r="K45" s="401">
        <f>'A4'!K45</f>
        <v>0</v>
      </c>
      <c r="L45" s="401">
        <f>'A4'!L45</f>
        <v>0</v>
      </c>
      <c r="M45" s="401">
        <f>'A4'!M45</f>
        <v>0</v>
      </c>
      <c r="N45" s="401">
        <f>'A4'!N45</f>
        <v>0</v>
      </c>
      <c r="O45" s="401">
        <f>'A4'!O45</f>
        <v>0</v>
      </c>
      <c r="P45" s="401">
        <f>'A4'!P45</f>
        <v>0</v>
      </c>
      <c r="Q45" s="401">
        <f>'A4'!Q45</f>
        <v>0</v>
      </c>
      <c r="R45" s="401">
        <f>'A4'!R45</f>
        <v>0</v>
      </c>
      <c r="S45" s="401">
        <f>'A4'!S45</f>
        <v>0</v>
      </c>
      <c r="T45" s="401">
        <f>'A4'!T45</f>
        <v>0</v>
      </c>
      <c r="U45" s="401">
        <f>'A4'!U45</f>
        <v>0</v>
      </c>
      <c r="V45" s="401">
        <f>'A4'!V45</f>
        <v>0</v>
      </c>
      <c r="W45" s="401">
        <f>'A4'!W45</f>
        <v>0</v>
      </c>
      <c r="X45" s="401">
        <f>'A4'!X45</f>
        <v>0</v>
      </c>
      <c r="Y45" s="401">
        <f>'A4'!Y45</f>
        <v>0</v>
      </c>
      <c r="Z45" s="401">
        <f>'A4'!Z45</f>
        <v>0</v>
      </c>
      <c r="AA45" s="401">
        <f>'A4'!AA45</f>
        <v>0</v>
      </c>
      <c r="AB45" s="401">
        <f>'A4'!AB45</f>
        <v>0</v>
      </c>
      <c r="AC45" s="401">
        <f>'A4'!AC45</f>
        <v>0</v>
      </c>
      <c r="AD45" s="401">
        <f>'A4'!AD45</f>
        <v>156.40100000000001</v>
      </c>
      <c r="AE45" s="401">
        <f>'A4'!AE45</f>
        <v>0</v>
      </c>
      <c r="AF45" s="401">
        <f>'A4'!AF45</f>
        <v>0</v>
      </c>
      <c r="AG45" s="401">
        <f>'A4'!AG45</f>
        <v>0</v>
      </c>
      <c r="AH45" s="401">
        <f>'A4'!AH45</f>
        <v>0</v>
      </c>
      <c r="AI45" s="401">
        <f>'A4'!AI45</f>
        <v>0</v>
      </c>
      <c r="AJ45" s="401">
        <f>'A4'!AJ45</f>
        <v>0</v>
      </c>
      <c r="AK45" s="401">
        <f>'A4'!AK45</f>
        <v>0</v>
      </c>
      <c r="AL45" s="401">
        <f>'A4'!AL45</f>
        <v>0</v>
      </c>
      <c r="AM45" s="401">
        <f>'A4'!AM45</f>
        <v>0</v>
      </c>
      <c r="AN45" s="401">
        <f>'A4'!AN45</f>
        <v>0</v>
      </c>
      <c r="AO45" s="401">
        <f>'A4'!AO45</f>
        <v>0</v>
      </c>
      <c r="AP45" s="401">
        <f>'A4'!AP45</f>
        <v>0</v>
      </c>
      <c r="AQ45" s="401">
        <f>'A4'!AQ45</f>
        <v>0</v>
      </c>
      <c r="AR45" s="401">
        <f>'A4'!AR45</f>
        <v>0</v>
      </c>
    </row>
    <row r="46" spans="1:56" s="14" customFormat="1" ht="18" customHeight="1">
      <c r="A46" s="79"/>
      <c r="B46" s="31" t="s">
        <v>179</v>
      </c>
      <c r="C46" s="76"/>
      <c r="D46" s="401">
        <f>'A4'!D46</f>
        <v>0</v>
      </c>
      <c r="E46" s="401">
        <f>'A4'!E46</f>
        <v>0</v>
      </c>
      <c r="F46" s="401">
        <f>'A4'!F46</f>
        <v>0</v>
      </c>
      <c r="G46" s="401">
        <f>'A4'!G46</f>
        <v>0</v>
      </c>
      <c r="H46" s="401">
        <f>'A4'!H46</f>
        <v>0</v>
      </c>
      <c r="I46" s="401">
        <f>'A4'!I46</f>
        <v>0</v>
      </c>
      <c r="J46" s="401">
        <f>'A4'!J46</f>
        <v>0</v>
      </c>
      <c r="K46" s="401">
        <f>'A4'!K46</f>
        <v>0</v>
      </c>
      <c r="L46" s="401">
        <f>'A4'!L46</f>
        <v>0</v>
      </c>
      <c r="M46" s="401">
        <f>'A4'!M46</f>
        <v>0</v>
      </c>
      <c r="N46" s="401">
        <f>'A4'!N46</f>
        <v>0</v>
      </c>
      <c r="O46" s="401">
        <f>'A4'!O46</f>
        <v>0</v>
      </c>
      <c r="P46" s="401">
        <f>'A4'!P46</f>
        <v>0</v>
      </c>
      <c r="Q46" s="401">
        <f>'A4'!Q46</f>
        <v>0</v>
      </c>
      <c r="R46" s="401">
        <f>'A4'!R46</f>
        <v>0</v>
      </c>
      <c r="S46" s="401">
        <f>'A4'!S46</f>
        <v>0</v>
      </c>
      <c r="T46" s="401">
        <f>'A4'!T46</f>
        <v>0</v>
      </c>
      <c r="U46" s="401">
        <f>'A4'!U46</f>
        <v>0</v>
      </c>
      <c r="V46" s="401">
        <f>'A4'!V46</f>
        <v>0</v>
      </c>
      <c r="W46" s="401">
        <f>'A4'!W46</f>
        <v>0</v>
      </c>
      <c r="X46" s="401">
        <f>'A4'!X46</f>
        <v>0</v>
      </c>
      <c r="Y46" s="401">
        <f>'A4'!Y46</f>
        <v>0</v>
      </c>
      <c r="Z46" s="401">
        <f>'A4'!Z46</f>
        <v>0</v>
      </c>
      <c r="AA46" s="401">
        <f>'A4'!AA46</f>
        <v>0</v>
      </c>
      <c r="AB46" s="401">
        <f>'A4'!AB46</f>
        <v>0</v>
      </c>
      <c r="AC46" s="401">
        <f>'A4'!AC46</f>
        <v>9.9719375199999991</v>
      </c>
      <c r="AD46" s="401">
        <f>'A4'!AD46</f>
        <v>51.972962860000003</v>
      </c>
      <c r="AE46" s="401">
        <f>'A4'!AE46</f>
        <v>0</v>
      </c>
      <c r="AF46" s="401">
        <f>'A4'!AF46</f>
        <v>0</v>
      </c>
      <c r="AG46" s="401">
        <f>'A4'!AG46</f>
        <v>0</v>
      </c>
      <c r="AH46" s="401">
        <f>'A4'!AH46</f>
        <v>0</v>
      </c>
      <c r="AI46" s="401">
        <f>'A4'!AI46</f>
        <v>0</v>
      </c>
      <c r="AJ46" s="401">
        <f>'A4'!AJ46</f>
        <v>0</v>
      </c>
      <c r="AK46" s="401">
        <f>'A4'!AK46</f>
        <v>0</v>
      </c>
      <c r="AL46" s="401">
        <f>'A4'!AL46</f>
        <v>0</v>
      </c>
      <c r="AM46" s="401">
        <f>'A4'!AM46</f>
        <v>0</v>
      </c>
      <c r="AN46" s="401">
        <f>'A4'!AN46</f>
        <v>0</v>
      </c>
      <c r="AO46" s="401">
        <f>'A4'!AO46</f>
        <v>0</v>
      </c>
      <c r="AP46" s="401">
        <f>'A4'!AP46</f>
        <v>0</v>
      </c>
      <c r="AQ46" s="401">
        <f>'A4'!AQ46</f>
        <v>0</v>
      </c>
      <c r="AR46" s="401">
        <f>'A4'!AR46</f>
        <v>2094.8802097199996</v>
      </c>
    </row>
    <row r="47" spans="1:56" s="14" customFormat="1" ht="18" customHeight="1">
      <c r="A47" s="78"/>
      <c r="B47" s="12" t="s">
        <v>181</v>
      </c>
      <c r="C47" s="76"/>
      <c r="D47" s="401">
        <f>'A4'!D47</f>
        <v>0</v>
      </c>
      <c r="E47" s="401">
        <f>'A4'!E47</f>
        <v>0</v>
      </c>
      <c r="F47" s="401">
        <f>'A4'!F47</f>
        <v>0</v>
      </c>
      <c r="G47" s="401">
        <f>'A4'!G47</f>
        <v>0</v>
      </c>
      <c r="H47" s="401">
        <f>'A4'!H47</f>
        <v>0</v>
      </c>
      <c r="I47" s="401">
        <f>'A4'!I47</f>
        <v>0</v>
      </c>
      <c r="J47" s="401">
        <f>'A4'!J47</f>
        <v>0</v>
      </c>
      <c r="K47" s="401">
        <f>'A4'!K47</f>
        <v>0</v>
      </c>
      <c r="L47" s="401">
        <f>'A4'!L47</f>
        <v>0</v>
      </c>
      <c r="M47" s="401">
        <f>'A4'!M47</f>
        <v>0</v>
      </c>
      <c r="N47" s="401">
        <f>'A4'!N47</f>
        <v>0</v>
      </c>
      <c r="O47" s="401">
        <f>'A4'!O47</f>
        <v>0</v>
      </c>
      <c r="P47" s="401">
        <f>'A4'!P47</f>
        <v>0</v>
      </c>
      <c r="Q47" s="401">
        <f>'A4'!Q47</f>
        <v>0</v>
      </c>
      <c r="R47" s="401">
        <f>'A4'!R47</f>
        <v>0</v>
      </c>
      <c r="S47" s="401">
        <f>'A4'!S47</f>
        <v>0</v>
      </c>
      <c r="T47" s="401">
        <f>'A4'!T47</f>
        <v>0</v>
      </c>
      <c r="U47" s="401">
        <f>'A4'!U47</f>
        <v>0</v>
      </c>
      <c r="V47" s="401">
        <f>'A4'!V47</f>
        <v>0</v>
      </c>
      <c r="W47" s="401">
        <f>'A4'!W47</f>
        <v>0</v>
      </c>
      <c r="X47" s="401">
        <f>'A4'!X47</f>
        <v>0</v>
      </c>
      <c r="Y47" s="401">
        <f>'A4'!Y47</f>
        <v>0</v>
      </c>
      <c r="Z47" s="401">
        <f>'A4'!Z47</f>
        <v>0</v>
      </c>
      <c r="AA47" s="401">
        <f>'A4'!AA47</f>
        <v>0</v>
      </c>
      <c r="AB47" s="401">
        <f>'A4'!AB47</f>
        <v>0</v>
      </c>
      <c r="AC47" s="401">
        <f>'A4'!AC47</f>
        <v>0</v>
      </c>
      <c r="AD47" s="401">
        <f>'A4'!AD47</f>
        <v>33.85074496</v>
      </c>
      <c r="AE47" s="401">
        <f>'A4'!AE47</f>
        <v>0</v>
      </c>
      <c r="AF47" s="401">
        <f>'A4'!AF47</f>
        <v>0</v>
      </c>
      <c r="AG47" s="401">
        <f>'A4'!AG47</f>
        <v>0</v>
      </c>
      <c r="AH47" s="401">
        <f>'A4'!AH47</f>
        <v>0</v>
      </c>
      <c r="AI47" s="401">
        <f>'A4'!AI47</f>
        <v>0</v>
      </c>
      <c r="AJ47" s="401">
        <f>'A4'!AJ47</f>
        <v>0</v>
      </c>
      <c r="AK47" s="401">
        <f>'A4'!AK47</f>
        <v>0</v>
      </c>
      <c r="AL47" s="401">
        <f>'A4'!AL47</f>
        <v>0</v>
      </c>
      <c r="AM47" s="401">
        <f>'A4'!AM47</f>
        <v>0</v>
      </c>
      <c r="AN47" s="401">
        <f>'A4'!AN47</f>
        <v>0</v>
      </c>
      <c r="AO47" s="401">
        <f>'A4'!AO47</f>
        <v>0</v>
      </c>
      <c r="AP47" s="401">
        <f>'A4'!AP47</f>
        <v>0</v>
      </c>
      <c r="AQ47" s="401">
        <f>'A4'!AQ47</f>
        <v>99.6</v>
      </c>
      <c r="AR47" s="401">
        <f>'A4'!AR47</f>
        <v>649.39862126000025</v>
      </c>
    </row>
    <row r="48" spans="1:56" s="14" customFormat="1" ht="18" customHeight="1">
      <c r="A48" s="78"/>
      <c r="B48" s="31" t="s">
        <v>178</v>
      </c>
      <c r="C48" s="76"/>
      <c r="D48" s="401">
        <f>'A4'!D48</f>
        <v>0</v>
      </c>
      <c r="E48" s="401">
        <f>'A4'!E48</f>
        <v>0</v>
      </c>
      <c r="F48" s="401">
        <f>'A4'!F48</f>
        <v>0</v>
      </c>
      <c r="G48" s="401">
        <f>'A4'!G48</f>
        <v>0</v>
      </c>
      <c r="H48" s="401">
        <f>'A4'!H48</f>
        <v>0</v>
      </c>
      <c r="I48" s="401">
        <f>'A4'!I48</f>
        <v>0</v>
      </c>
      <c r="J48" s="401">
        <f>'A4'!J48</f>
        <v>0</v>
      </c>
      <c r="K48" s="401">
        <f>'A4'!K48</f>
        <v>0</v>
      </c>
      <c r="L48" s="401">
        <f>'A4'!L48</f>
        <v>0</v>
      </c>
      <c r="M48" s="401">
        <f>'A4'!M48</f>
        <v>0</v>
      </c>
      <c r="N48" s="401">
        <f>'A4'!N48</f>
        <v>0</v>
      </c>
      <c r="O48" s="401">
        <f>'A4'!O48</f>
        <v>0</v>
      </c>
      <c r="P48" s="401">
        <f>'A4'!P48</f>
        <v>0</v>
      </c>
      <c r="Q48" s="401">
        <f>'A4'!Q48</f>
        <v>0</v>
      </c>
      <c r="R48" s="401">
        <f>'A4'!R48</f>
        <v>0</v>
      </c>
      <c r="S48" s="401">
        <f>'A4'!S48</f>
        <v>0</v>
      </c>
      <c r="T48" s="401">
        <f>'A4'!T48</f>
        <v>0</v>
      </c>
      <c r="U48" s="401">
        <f>'A4'!U48</f>
        <v>0</v>
      </c>
      <c r="V48" s="401">
        <f>'A4'!V48</f>
        <v>0</v>
      </c>
      <c r="W48" s="401">
        <f>'A4'!W48</f>
        <v>0</v>
      </c>
      <c r="X48" s="401">
        <f>'A4'!X48</f>
        <v>0</v>
      </c>
      <c r="Y48" s="401">
        <f>'A4'!Y48</f>
        <v>0</v>
      </c>
      <c r="Z48" s="401">
        <f>'A4'!Z48</f>
        <v>0</v>
      </c>
      <c r="AA48" s="401">
        <f>'A4'!AA48</f>
        <v>0</v>
      </c>
      <c r="AB48" s="401">
        <f>'A4'!AB48</f>
        <v>0</v>
      </c>
      <c r="AC48" s="401">
        <f>'A4'!AC48</f>
        <v>0</v>
      </c>
      <c r="AD48" s="401">
        <f>'A4'!AD48</f>
        <v>29.92</v>
      </c>
      <c r="AE48" s="401">
        <f>'A4'!AE48</f>
        <v>0</v>
      </c>
      <c r="AF48" s="401">
        <f>'A4'!AF48</f>
        <v>0</v>
      </c>
      <c r="AG48" s="401">
        <f>'A4'!AG48</f>
        <v>0</v>
      </c>
      <c r="AH48" s="401">
        <f>'A4'!AH48</f>
        <v>0</v>
      </c>
      <c r="AI48" s="401">
        <f>'A4'!AI48</f>
        <v>0</v>
      </c>
      <c r="AJ48" s="401">
        <f>'A4'!AJ48</f>
        <v>0</v>
      </c>
      <c r="AK48" s="401">
        <f>'A4'!AK48</f>
        <v>0</v>
      </c>
      <c r="AL48" s="401">
        <f>'A4'!AL48</f>
        <v>0</v>
      </c>
      <c r="AM48" s="401">
        <f>'A4'!AM48</f>
        <v>0</v>
      </c>
      <c r="AN48" s="401">
        <f>'A4'!AN48</f>
        <v>0</v>
      </c>
      <c r="AO48" s="401">
        <f>'A4'!AO48</f>
        <v>0</v>
      </c>
      <c r="AP48" s="401">
        <f>'A4'!AP48</f>
        <v>0</v>
      </c>
      <c r="AQ48" s="401">
        <f>'A4'!AQ48</f>
        <v>99.6</v>
      </c>
      <c r="AR48" s="401">
        <f>'A4'!AR48</f>
        <v>649.39862126000025</v>
      </c>
    </row>
    <row r="49" spans="1:44" s="14" customFormat="1" ht="18" customHeight="1">
      <c r="A49" s="78"/>
      <c r="B49" s="31" t="s">
        <v>179</v>
      </c>
      <c r="C49" s="76"/>
      <c r="D49" s="401">
        <f>'A4'!D49</f>
        <v>0</v>
      </c>
      <c r="E49" s="401">
        <f>'A4'!E49</f>
        <v>0</v>
      </c>
      <c r="F49" s="401">
        <f>'A4'!F49</f>
        <v>0</v>
      </c>
      <c r="G49" s="401">
        <f>'A4'!G49</f>
        <v>0</v>
      </c>
      <c r="H49" s="401">
        <f>'A4'!H49</f>
        <v>0</v>
      </c>
      <c r="I49" s="401">
        <f>'A4'!I49</f>
        <v>0</v>
      </c>
      <c r="J49" s="401">
        <f>'A4'!J49</f>
        <v>0</v>
      </c>
      <c r="K49" s="401">
        <f>'A4'!K49</f>
        <v>0</v>
      </c>
      <c r="L49" s="401">
        <f>'A4'!L49</f>
        <v>0</v>
      </c>
      <c r="M49" s="401">
        <f>'A4'!M49</f>
        <v>0</v>
      </c>
      <c r="N49" s="401">
        <f>'A4'!N49</f>
        <v>0</v>
      </c>
      <c r="O49" s="401">
        <f>'A4'!O49</f>
        <v>0</v>
      </c>
      <c r="P49" s="401">
        <f>'A4'!P49</f>
        <v>0</v>
      </c>
      <c r="Q49" s="401">
        <f>'A4'!Q49</f>
        <v>0</v>
      </c>
      <c r="R49" s="401">
        <f>'A4'!R49</f>
        <v>0</v>
      </c>
      <c r="S49" s="401">
        <f>'A4'!S49</f>
        <v>0</v>
      </c>
      <c r="T49" s="401">
        <f>'A4'!T49</f>
        <v>0</v>
      </c>
      <c r="U49" s="401">
        <f>'A4'!U49</f>
        <v>0</v>
      </c>
      <c r="V49" s="401">
        <f>'A4'!V49</f>
        <v>0</v>
      </c>
      <c r="W49" s="401">
        <f>'A4'!W49</f>
        <v>0</v>
      </c>
      <c r="X49" s="401">
        <f>'A4'!X49</f>
        <v>0</v>
      </c>
      <c r="Y49" s="401">
        <f>'A4'!Y49</f>
        <v>0</v>
      </c>
      <c r="Z49" s="401">
        <f>'A4'!Z49</f>
        <v>0</v>
      </c>
      <c r="AA49" s="401">
        <f>'A4'!AA49</f>
        <v>0</v>
      </c>
      <c r="AB49" s="401">
        <f>'A4'!AB49</f>
        <v>0</v>
      </c>
      <c r="AC49" s="401">
        <f>'A4'!AC49</f>
        <v>0</v>
      </c>
      <c r="AD49" s="401">
        <f>'A4'!AD49</f>
        <v>3.9307449600000002</v>
      </c>
      <c r="AE49" s="401">
        <f>'A4'!AE49</f>
        <v>0</v>
      </c>
      <c r="AF49" s="401">
        <f>'A4'!AF49</f>
        <v>0</v>
      </c>
      <c r="AG49" s="401">
        <f>'A4'!AG49</f>
        <v>0</v>
      </c>
      <c r="AH49" s="401">
        <f>'A4'!AH49</f>
        <v>0</v>
      </c>
      <c r="AI49" s="401">
        <f>'A4'!AI49</f>
        <v>0</v>
      </c>
      <c r="AJ49" s="401">
        <f>'A4'!AJ49</f>
        <v>0</v>
      </c>
      <c r="AK49" s="401">
        <f>'A4'!AK49</f>
        <v>0</v>
      </c>
      <c r="AL49" s="401">
        <f>'A4'!AL49</f>
        <v>0</v>
      </c>
      <c r="AM49" s="401">
        <f>'A4'!AM49</f>
        <v>0</v>
      </c>
      <c r="AN49" s="401">
        <f>'A4'!AN49</f>
        <v>0</v>
      </c>
      <c r="AO49" s="401">
        <f>'A4'!AO49</f>
        <v>0</v>
      </c>
      <c r="AP49" s="401">
        <f>'A4'!AP49</f>
        <v>0</v>
      </c>
      <c r="AQ49" s="401">
        <f>'A4'!AQ49</f>
        <v>0</v>
      </c>
      <c r="AR49" s="401">
        <f>'A4'!AR49</f>
        <v>0</v>
      </c>
    </row>
    <row r="50" spans="1:44" s="14" customFormat="1" ht="18" customHeight="1">
      <c r="A50" s="78"/>
      <c r="B50" s="12" t="s">
        <v>177</v>
      </c>
      <c r="C50" s="107"/>
      <c r="D50" s="401">
        <f>'A4'!D50</f>
        <v>0</v>
      </c>
      <c r="E50" s="401">
        <f>'A4'!E50</f>
        <v>0</v>
      </c>
      <c r="F50" s="401">
        <f>'A4'!F50</f>
        <v>0</v>
      </c>
      <c r="G50" s="401">
        <f>'A4'!G50</f>
        <v>0</v>
      </c>
      <c r="H50" s="401">
        <f>'A4'!H50</f>
        <v>0</v>
      </c>
      <c r="I50" s="401">
        <f>'A4'!I50</f>
        <v>0</v>
      </c>
      <c r="J50" s="401">
        <f>'A4'!J50</f>
        <v>0</v>
      </c>
      <c r="K50" s="401">
        <f>'A4'!K50</f>
        <v>0</v>
      </c>
      <c r="L50" s="401">
        <f>'A4'!L50</f>
        <v>0</v>
      </c>
      <c r="M50" s="401">
        <f>'A4'!M50</f>
        <v>0</v>
      </c>
      <c r="N50" s="401">
        <f>'A4'!N50</f>
        <v>0</v>
      </c>
      <c r="O50" s="401">
        <f>'A4'!O50</f>
        <v>1.1935164600000001</v>
      </c>
      <c r="P50" s="401">
        <f>'A4'!P50</f>
        <v>0</v>
      </c>
      <c r="Q50" s="401">
        <f>'A4'!Q50</f>
        <v>0</v>
      </c>
      <c r="R50" s="401">
        <f>'A4'!R50</f>
        <v>0</v>
      </c>
      <c r="S50" s="401">
        <f>'A4'!S50</f>
        <v>0</v>
      </c>
      <c r="T50" s="401">
        <f>'A4'!T50</f>
        <v>0</v>
      </c>
      <c r="U50" s="401">
        <f>'A4'!U50</f>
        <v>0</v>
      </c>
      <c r="V50" s="401">
        <f>'A4'!V50</f>
        <v>0</v>
      </c>
      <c r="W50" s="401">
        <f>'A4'!W50</f>
        <v>0</v>
      </c>
      <c r="X50" s="401">
        <f>'A4'!X50</f>
        <v>0</v>
      </c>
      <c r="Y50" s="401">
        <f>'A4'!Y50</f>
        <v>0</v>
      </c>
      <c r="Z50" s="401">
        <f>'A4'!Z50</f>
        <v>0</v>
      </c>
      <c r="AA50" s="401">
        <f>'A4'!AA50</f>
        <v>0</v>
      </c>
      <c r="AB50" s="401">
        <f>'A4'!AB50</f>
        <v>0</v>
      </c>
      <c r="AC50" s="401">
        <f>'A4'!AC50</f>
        <v>106.85189078999998</v>
      </c>
      <c r="AD50" s="401">
        <f>'A4'!AD50</f>
        <v>742.05238922000001</v>
      </c>
      <c r="AE50" s="401">
        <f>'A4'!AE50</f>
        <v>0</v>
      </c>
      <c r="AF50" s="401">
        <f>'A4'!AF50</f>
        <v>0</v>
      </c>
      <c r="AG50" s="401">
        <f>'A4'!AG50</f>
        <v>2.7269999999999999</v>
      </c>
      <c r="AH50" s="401">
        <f>'A4'!AH50</f>
        <v>0</v>
      </c>
      <c r="AI50" s="401">
        <f>'A4'!AI50</f>
        <v>0</v>
      </c>
      <c r="AJ50" s="401">
        <f>'A4'!AJ50</f>
        <v>0</v>
      </c>
      <c r="AK50" s="401">
        <f>'A4'!AK50</f>
        <v>0</v>
      </c>
      <c r="AL50" s="401">
        <f>'A4'!AL50</f>
        <v>9.801495619999999</v>
      </c>
      <c r="AM50" s="401">
        <f>'A4'!AM50</f>
        <v>0</v>
      </c>
      <c r="AN50" s="401">
        <f>'A4'!AN50</f>
        <v>0</v>
      </c>
      <c r="AO50" s="401">
        <f>'A4'!AO50</f>
        <v>0</v>
      </c>
      <c r="AP50" s="401">
        <f>'A4'!AP50</f>
        <v>0</v>
      </c>
      <c r="AQ50" s="401">
        <f>'A4'!AQ50</f>
        <v>3832.056</v>
      </c>
      <c r="AR50" s="401">
        <f>'A4'!AR50</f>
        <v>4978.0095380999992</v>
      </c>
    </row>
    <row r="51" spans="1:44" s="14" customFormat="1" ht="18" customHeight="1">
      <c r="A51" s="82"/>
      <c r="B51" s="33" t="s">
        <v>258</v>
      </c>
      <c r="C51" s="76"/>
      <c r="D51" s="401">
        <f>'A4'!D51</f>
        <v>0</v>
      </c>
      <c r="E51" s="401">
        <f>'A4'!E51</f>
        <v>0</v>
      </c>
      <c r="F51" s="401">
        <f>'A4'!F51</f>
        <v>0</v>
      </c>
      <c r="G51" s="401">
        <f>'A4'!G51</f>
        <v>0</v>
      </c>
      <c r="H51" s="401">
        <f>'A4'!H51</f>
        <v>0</v>
      </c>
      <c r="I51" s="401">
        <f>'A4'!I51</f>
        <v>0</v>
      </c>
      <c r="J51" s="401">
        <f>'A4'!J51</f>
        <v>0</v>
      </c>
      <c r="K51" s="401">
        <f>'A4'!K51</f>
        <v>0</v>
      </c>
      <c r="L51" s="401">
        <f>'A4'!L51</f>
        <v>0</v>
      </c>
      <c r="M51" s="401">
        <f>'A4'!M51</f>
        <v>0</v>
      </c>
      <c r="N51" s="401">
        <f>'A4'!N51</f>
        <v>0</v>
      </c>
      <c r="O51" s="401">
        <f>'A4'!O51</f>
        <v>0</v>
      </c>
      <c r="P51" s="401">
        <f>'A4'!P51</f>
        <v>0</v>
      </c>
      <c r="Q51" s="401">
        <f>'A4'!Q51</f>
        <v>0</v>
      </c>
      <c r="R51" s="401">
        <f>'A4'!R51</f>
        <v>0</v>
      </c>
      <c r="S51" s="401">
        <f>'A4'!S51</f>
        <v>0</v>
      </c>
      <c r="T51" s="401">
        <f>'A4'!T51</f>
        <v>0</v>
      </c>
      <c r="U51" s="401">
        <f>'A4'!U51</f>
        <v>0</v>
      </c>
      <c r="V51" s="401">
        <f>'A4'!V51</f>
        <v>0</v>
      </c>
      <c r="W51" s="401">
        <f>'A4'!W51</f>
        <v>0</v>
      </c>
      <c r="X51" s="401">
        <f>'A4'!X51</f>
        <v>0</v>
      </c>
      <c r="Y51" s="401">
        <f>'A4'!Y51</f>
        <v>0</v>
      </c>
      <c r="Z51" s="401">
        <f>'A4'!Z51</f>
        <v>0</v>
      </c>
      <c r="AA51" s="401">
        <f>'A4'!AA51</f>
        <v>0</v>
      </c>
      <c r="AB51" s="401">
        <f>'A4'!AB51</f>
        <v>0</v>
      </c>
      <c r="AC51" s="401">
        <f>'A4'!AC51</f>
        <v>0</v>
      </c>
      <c r="AD51" s="401">
        <f>'A4'!AD51</f>
        <v>0</v>
      </c>
      <c r="AE51" s="401">
        <f>'A4'!AE51</f>
        <v>0</v>
      </c>
      <c r="AF51" s="401">
        <f>'A4'!AF51</f>
        <v>0</v>
      </c>
      <c r="AG51" s="401">
        <f>'A4'!AG51</f>
        <v>0</v>
      </c>
      <c r="AH51" s="401">
        <f>'A4'!AH51</f>
        <v>0</v>
      </c>
      <c r="AI51" s="401">
        <f>'A4'!AI51</f>
        <v>0</v>
      </c>
      <c r="AJ51" s="401">
        <f>'A4'!AJ51</f>
        <v>0</v>
      </c>
      <c r="AK51" s="401">
        <f>'A4'!AK51</f>
        <v>0</v>
      </c>
      <c r="AL51" s="401">
        <f>'A4'!AL51</f>
        <v>0</v>
      </c>
      <c r="AM51" s="401">
        <f>'A4'!AM51</f>
        <v>0</v>
      </c>
      <c r="AN51" s="401">
        <f>'A4'!AN51</f>
        <v>0</v>
      </c>
      <c r="AO51" s="401">
        <f>'A4'!AO51</f>
        <v>0</v>
      </c>
      <c r="AP51" s="401">
        <f>'A4'!AP51</f>
        <v>0</v>
      </c>
      <c r="AQ51" s="401">
        <f>'A4'!AQ51</f>
        <v>0</v>
      </c>
      <c r="AR51" s="401">
        <f>'A4'!AR51</f>
        <v>0</v>
      </c>
    </row>
    <row r="52" spans="1:44" s="14" customFormat="1" ht="18" customHeight="1">
      <c r="A52" s="78"/>
      <c r="B52" s="12" t="s">
        <v>184</v>
      </c>
      <c r="C52" s="76"/>
      <c r="D52" s="401">
        <f>'A4'!D52</f>
        <v>0</v>
      </c>
      <c r="E52" s="401">
        <f>'A4'!E52</f>
        <v>0</v>
      </c>
      <c r="F52" s="401">
        <f>'A4'!F52</f>
        <v>0</v>
      </c>
      <c r="G52" s="401">
        <f>'A4'!G52</f>
        <v>0</v>
      </c>
      <c r="H52" s="401">
        <f>'A4'!H52</f>
        <v>0</v>
      </c>
      <c r="I52" s="401">
        <f>'A4'!I52</f>
        <v>0</v>
      </c>
      <c r="J52" s="401">
        <f>'A4'!J52</f>
        <v>0</v>
      </c>
      <c r="K52" s="401">
        <f>'A4'!K52</f>
        <v>0</v>
      </c>
      <c r="L52" s="401">
        <f>'A4'!L52</f>
        <v>0</v>
      </c>
      <c r="M52" s="401">
        <f>'A4'!M52</f>
        <v>0</v>
      </c>
      <c r="N52" s="401">
        <f>'A4'!N52</f>
        <v>0</v>
      </c>
      <c r="O52" s="401">
        <f>'A4'!O52</f>
        <v>0.69699637999999997</v>
      </c>
      <c r="P52" s="401">
        <f>'A4'!P52</f>
        <v>0</v>
      </c>
      <c r="Q52" s="401">
        <f>'A4'!Q52</f>
        <v>0</v>
      </c>
      <c r="R52" s="401">
        <f>'A4'!R52</f>
        <v>0</v>
      </c>
      <c r="S52" s="401">
        <f>'A4'!S52</f>
        <v>0</v>
      </c>
      <c r="T52" s="401">
        <f>'A4'!T52</f>
        <v>0</v>
      </c>
      <c r="U52" s="401">
        <f>'A4'!U52</f>
        <v>0</v>
      </c>
      <c r="V52" s="401">
        <f>'A4'!V52</f>
        <v>0</v>
      </c>
      <c r="W52" s="401">
        <f>'A4'!W52</f>
        <v>0</v>
      </c>
      <c r="X52" s="401">
        <f>'A4'!X52</f>
        <v>0</v>
      </c>
      <c r="Y52" s="401">
        <f>'A4'!Y52</f>
        <v>0</v>
      </c>
      <c r="Z52" s="401">
        <f>'A4'!Z52</f>
        <v>0</v>
      </c>
      <c r="AA52" s="401">
        <f>'A4'!AA52</f>
        <v>0</v>
      </c>
      <c r="AB52" s="401">
        <f>'A4'!AB52</f>
        <v>0</v>
      </c>
      <c r="AC52" s="401">
        <f>'A4'!AC52</f>
        <v>86.405176029999978</v>
      </c>
      <c r="AD52" s="401">
        <f>'A4'!AD52</f>
        <v>742.05238922000001</v>
      </c>
      <c r="AE52" s="401">
        <f>'A4'!AE52</f>
        <v>0</v>
      </c>
      <c r="AF52" s="401">
        <f>'A4'!AF52</f>
        <v>0</v>
      </c>
      <c r="AG52" s="401">
        <f>'A4'!AG52</f>
        <v>1.3839999999999999</v>
      </c>
      <c r="AH52" s="401">
        <f>'A4'!AH52</f>
        <v>0</v>
      </c>
      <c r="AI52" s="401">
        <f>'A4'!AI52</f>
        <v>0</v>
      </c>
      <c r="AJ52" s="401">
        <f>'A4'!AJ52</f>
        <v>0</v>
      </c>
      <c r="AK52" s="401">
        <f>'A4'!AK52</f>
        <v>0</v>
      </c>
      <c r="AL52" s="401">
        <f>'A4'!AL52</f>
        <v>9.4952483799999996</v>
      </c>
      <c r="AM52" s="401">
        <f>'A4'!AM52</f>
        <v>0</v>
      </c>
      <c r="AN52" s="401">
        <f>'A4'!AN52</f>
        <v>0</v>
      </c>
      <c r="AO52" s="401">
        <f>'A4'!AO52</f>
        <v>0</v>
      </c>
      <c r="AP52" s="401">
        <f>'A4'!AP52</f>
        <v>0</v>
      </c>
      <c r="AQ52" s="401">
        <f>'A4'!AQ52</f>
        <v>3832.056</v>
      </c>
      <c r="AR52" s="401">
        <f>'A4'!AR52</f>
        <v>4880.361500299995</v>
      </c>
    </row>
    <row r="53" spans="1:44" s="14" customFormat="1" ht="18" customHeight="1">
      <c r="A53" s="78"/>
      <c r="B53" s="12" t="s">
        <v>185</v>
      </c>
      <c r="C53" s="76"/>
      <c r="D53" s="401">
        <f>'A4'!D53</f>
        <v>0</v>
      </c>
      <c r="E53" s="401">
        <f>'A4'!E53</f>
        <v>0</v>
      </c>
      <c r="F53" s="401">
        <f>'A4'!F53</f>
        <v>0</v>
      </c>
      <c r="G53" s="401">
        <f>'A4'!G53</f>
        <v>0</v>
      </c>
      <c r="H53" s="401">
        <f>'A4'!H53</f>
        <v>0</v>
      </c>
      <c r="I53" s="401">
        <f>'A4'!I53</f>
        <v>0</v>
      </c>
      <c r="J53" s="401">
        <f>'A4'!J53</f>
        <v>0</v>
      </c>
      <c r="K53" s="401">
        <f>'A4'!K53</f>
        <v>0</v>
      </c>
      <c r="L53" s="401">
        <f>'A4'!L53</f>
        <v>0</v>
      </c>
      <c r="M53" s="401">
        <f>'A4'!M53</f>
        <v>0</v>
      </c>
      <c r="N53" s="401">
        <f>'A4'!N53</f>
        <v>0</v>
      </c>
      <c r="O53" s="401">
        <f>'A4'!O53</f>
        <v>0.49652008000000003</v>
      </c>
      <c r="P53" s="401">
        <f>'A4'!P53</f>
        <v>0</v>
      </c>
      <c r="Q53" s="401">
        <f>'A4'!Q53</f>
        <v>0</v>
      </c>
      <c r="R53" s="401">
        <f>'A4'!R53</f>
        <v>0</v>
      </c>
      <c r="S53" s="401">
        <f>'A4'!S53</f>
        <v>0</v>
      </c>
      <c r="T53" s="401">
        <f>'A4'!T53</f>
        <v>0</v>
      </c>
      <c r="U53" s="401">
        <f>'A4'!U53</f>
        <v>0</v>
      </c>
      <c r="V53" s="401">
        <f>'A4'!V53</f>
        <v>0</v>
      </c>
      <c r="W53" s="401">
        <f>'A4'!W53</f>
        <v>0</v>
      </c>
      <c r="X53" s="401">
        <f>'A4'!X53</f>
        <v>0</v>
      </c>
      <c r="Y53" s="401">
        <f>'A4'!Y53</f>
        <v>0</v>
      </c>
      <c r="Z53" s="401">
        <f>'A4'!Z53</f>
        <v>0</v>
      </c>
      <c r="AA53" s="401">
        <f>'A4'!AA53</f>
        <v>0</v>
      </c>
      <c r="AB53" s="401">
        <f>'A4'!AB53</f>
        <v>0</v>
      </c>
      <c r="AC53" s="401">
        <f>'A4'!AC53</f>
        <v>20.446714760000003</v>
      </c>
      <c r="AD53" s="401">
        <f>'A4'!AD53</f>
        <v>0</v>
      </c>
      <c r="AE53" s="401">
        <f>'A4'!AE53</f>
        <v>0</v>
      </c>
      <c r="AF53" s="401">
        <f>'A4'!AF53</f>
        <v>0</v>
      </c>
      <c r="AG53" s="401">
        <f>'A4'!AG53</f>
        <v>1.343</v>
      </c>
      <c r="AH53" s="401">
        <f>'A4'!AH53</f>
        <v>0</v>
      </c>
      <c r="AI53" s="401">
        <f>'A4'!AI53</f>
        <v>0</v>
      </c>
      <c r="AJ53" s="401">
        <f>'A4'!AJ53</f>
        <v>0</v>
      </c>
      <c r="AK53" s="401">
        <f>'A4'!AK53</f>
        <v>0</v>
      </c>
      <c r="AL53" s="401">
        <f>'A4'!AL53</f>
        <v>0.30624723999999998</v>
      </c>
      <c r="AM53" s="401">
        <f>'A4'!AM53</f>
        <v>0</v>
      </c>
      <c r="AN53" s="401">
        <f>'A4'!AN53</f>
        <v>0</v>
      </c>
      <c r="AO53" s="401">
        <f>'A4'!AO53</f>
        <v>0</v>
      </c>
      <c r="AP53" s="401">
        <f>'A4'!AP53</f>
        <v>0</v>
      </c>
      <c r="AQ53" s="401">
        <f>'A4'!AQ53</f>
        <v>0</v>
      </c>
      <c r="AR53" s="401">
        <f>'A4'!AR53</f>
        <v>97.648037800000012</v>
      </c>
    </row>
    <row r="54" spans="1:44" s="14" customFormat="1" ht="18" customHeight="1">
      <c r="A54" s="84"/>
      <c r="B54" s="442" t="s">
        <v>186</v>
      </c>
      <c r="C54" s="91"/>
      <c r="D54" s="446">
        <f>'A4'!D54</f>
        <v>0</v>
      </c>
      <c r="E54" s="446">
        <f>'A4'!E54</f>
        <v>0</v>
      </c>
      <c r="F54" s="446">
        <f>'A4'!F54</f>
        <v>0</v>
      </c>
      <c r="G54" s="446">
        <f>'A4'!G54</f>
        <v>0</v>
      </c>
      <c r="H54" s="446">
        <f>'A4'!H54</f>
        <v>0</v>
      </c>
      <c r="I54" s="446">
        <f>'A4'!I54</f>
        <v>0</v>
      </c>
      <c r="J54" s="446">
        <f>'A4'!J54</f>
        <v>0</v>
      </c>
      <c r="K54" s="446">
        <f>'A4'!K54</f>
        <v>0</v>
      </c>
      <c r="L54" s="446">
        <f>'A4'!L54</f>
        <v>0</v>
      </c>
      <c r="M54" s="446">
        <f>'A4'!M54</f>
        <v>0</v>
      </c>
      <c r="N54" s="446">
        <f>'A4'!N54</f>
        <v>0</v>
      </c>
      <c r="O54" s="446">
        <f>'A4'!O54</f>
        <v>0</v>
      </c>
      <c r="P54" s="446">
        <f>'A4'!P54</f>
        <v>0</v>
      </c>
      <c r="Q54" s="446">
        <f>'A4'!Q54</f>
        <v>0</v>
      </c>
      <c r="R54" s="446">
        <f>'A4'!R54</f>
        <v>0</v>
      </c>
      <c r="S54" s="446">
        <f>'A4'!S54</f>
        <v>0</v>
      </c>
      <c r="T54" s="446">
        <f>'A4'!T54</f>
        <v>0</v>
      </c>
      <c r="U54" s="446">
        <f>'A4'!U54</f>
        <v>0</v>
      </c>
      <c r="V54" s="446">
        <f>'A4'!V54</f>
        <v>0</v>
      </c>
      <c r="W54" s="446">
        <f>'A4'!W54</f>
        <v>0</v>
      </c>
      <c r="X54" s="446">
        <f>'A4'!X54</f>
        <v>0</v>
      </c>
      <c r="Y54" s="446">
        <f>'A4'!Y54</f>
        <v>0</v>
      </c>
      <c r="Z54" s="446">
        <f>'A4'!Z54</f>
        <v>0</v>
      </c>
      <c r="AA54" s="446">
        <f>'A4'!AA54</f>
        <v>0</v>
      </c>
      <c r="AB54" s="446">
        <f>'A4'!AB54</f>
        <v>0</v>
      </c>
      <c r="AC54" s="446">
        <f>'A4'!AC54</f>
        <v>0</v>
      </c>
      <c r="AD54" s="446">
        <f>'A4'!AD54</f>
        <v>0</v>
      </c>
      <c r="AE54" s="446">
        <f>'A4'!AE54</f>
        <v>0</v>
      </c>
      <c r="AF54" s="446">
        <f>'A4'!AF54</f>
        <v>0</v>
      </c>
      <c r="AG54" s="446">
        <f>'A4'!AG54</f>
        <v>0</v>
      </c>
      <c r="AH54" s="446">
        <f>'A4'!AH54</f>
        <v>0</v>
      </c>
      <c r="AI54" s="446">
        <f>'A4'!AI54</f>
        <v>0</v>
      </c>
      <c r="AJ54" s="446">
        <f>'A4'!AJ54</f>
        <v>0</v>
      </c>
      <c r="AK54" s="446">
        <f>'A4'!AK54</f>
        <v>0</v>
      </c>
      <c r="AL54" s="446">
        <f>'A4'!AL54</f>
        <v>0</v>
      </c>
      <c r="AM54" s="446">
        <f>'A4'!AM54</f>
        <v>0</v>
      </c>
      <c r="AN54" s="446">
        <f>'A4'!AN54</f>
        <v>0</v>
      </c>
      <c r="AO54" s="446">
        <f>'A4'!AO54</f>
        <v>0</v>
      </c>
      <c r="AP54" s="446">
        <f>'A4'!AP54</f>
        <v>0</v>
      </c>
      <c r="AQ54" s="446">
        <f>'A4'!AQ54</f>
        <v>0</v>
      </c>
      <c r="AR54" s="446">
        <f>'A4'!AR54</f>
        <v>0</v>
      </c>
    </row>
    <row r="55" spans="1:44" s="14" customFormat="1" ht="14.25">
      <c r="A55" s="480" t="s">
        <v>232</v>
      </c>
      <c r="B55" s="481"/>
      <c r="C55" s="481"/>
      <c r="D55" s="481"/>
      <c r="E55" s="481"/>
      <c r="F55" s="481"/>
      <c r="G55" s="481"/>
      <c r="H55" s="481"/>
      <c r="I55" s="481"/>
      <c r="J55" s="481"/>
      <c r="K55" s="481"/>
      <c r="L55" s="481"/>
      <c r="M55" s="481"/>
      <c r="N55" s="26"/>
      <c r="O55" s="44"/>
      <c r="P55" s="44"/>
    </row>
    <row r="56" spans="1:44" s="14" customFormat="1" ht="14.25" hidden="1">
      <c r="A56" s="480" t="s">
        <v>233</v>
      </c>
      <c r="B56" s="481"/>
      <c r="C56" s="481"/>
      <c r="D56" s="481"/>
      <c r="E56" s="481"/>
      <c r="F56" s="481"/>
      <c r="G56" s="481"/>
      <c r="H56" s="481"/>
      <c r="I56" s="481"/>
      <c r="J56" s="481"/>
      <c r="K56" s="481"/>
      <c r="L56" s="481"/>
      <c r="M56" s="481"/>
      <c r="AR56" s="279"/>
    </row>
    <row r="57" spans="1:44" s="14" customFormat="1" ht="14.25" hidden="1">
      <c r="A57" s="480" t="s">
        <v>234</v>
      </c>
      <c r="B57" s="481"/>
      <c r="C57" s="481"/>
      <c r="D57" s="481"/>
      <c r="E57" s="481"/>
      <c r="F57" s="481"/>
      <c r="G57" s="481"/>
      <c r="H57" s="481"/>
      <c r="I57" s="481"/>
      <c r="J57" s="481"/>
      <c r="K57" s="481"/>
      <c r="L57" s="481"/>
      <c r="M57" s="481"/>
      <c r="AR57" s="279"/>
    </row>
    <row r="58" spans="1:44" s="44" customFormat="1" ht="12.75" hidden="1" customHeight="1">
      <c r="A58" s="480" t="s">
        <v>235</v>
      </c>
      <c r="B58" s="481"/>
      <c r="C58" s="481"/>
      <c r="D58" s="481"/>
      <c r="E58" s="481"/>
      <c r="F58" s="481"/>
      <c r="G58" s="481"/>
      <c r="H58" s="481"/>
      <c r="I58" s="481"/>
      <c r="J58" s="481"/>
      <c r="K58" s="481"/>
      <c r="L58" s="481"/>
      <c r="M58" s="481"/>
      <c r="AR58" s="280"/>
    </row>
    <row r="59" spans="1:44" s="40" customFormat="1" ht="12.75" hidden="1" customHeight="1">
      <c r="A59" s="480" t="s">
        <v>236</v>
      </c>
      <c r="B59" s="481"/>
      <c r="C59" s="481"/>
      <c r="D59" s="481"/>
      <c r="E59" s="481"/>
      <c r="F59" s="481"/>
      <c r="G59" s="481"/>
      <c r="H59" s="481"/>
      <c r="I59" s="481"/>
      <c r="J59" s="481"/>
      <c r="K59" s="481"/>
      <c r="L59" s="481"/>
      <c r="M59" s="481"/>
      <c r="AR59" s="199"/>
    </row>
    <row r="60" spans="1:44" ht="14.25" hidden="1">
      <c r="A60" s="480" t="s">
        <v>237</v>
      </c>
      <c r="B60" s="480"/>
      <c r="C60" s="480"/>
      <c r="D60" s="480"/>
      <c r="E60" s="480"/>
      <c r="F60" s="480"/>
      <c r="G60" s="480"/>
      <c r="H60" s="480"/>
      <c r="I60" s="480"/>
      <c r="J60" s="480"/>
      <c r="K60" s="480"/>
      <c r="L60" s="480"/>
      <c r="M60" s="480"/>
    </row>
    <row r="61" spans="1:44"/>
    <row r="62" spans="1:44"/>
    <row r="63" spans="1:44"/>
    <row r="64" spans="1:44"/>
    <row r="65"/>
    <row r="66"/>
    <row r="67"/>
    <row r="68"/>
    <row r="69"/>
    <row r="70"/>
  </sheetData>
  <dataConsolidate/>
  <mergeCells count="7">
    <mergeCell ref="A58:M58"/>
    <mergeCell ref="A59:M59"/>
    <mergeCell ref="A60:M60"/>
    <mergeCell ref="D9:AR9"/>
    <mergeCell ref="A55:M55"/>
    <mergeCell ref="A56:M56"/>
    <mergeCell ref="A57:M57"/>
  </mergeCells>
  <phoneticPr fontId="0" type="noConversion"/>
  <pageMargins left="0.27559055118110237" right="0.19685039370078741" top="0.98425196850393704" bottom="0.78740157480314965" header="0.51181102362204722" footer="0.51181102362204722"/>
  <pageSetup paperSize="9" scale="46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7:T53"/>
  <sheetViews>
    <sheetView showZeros="0" view="pageBreakPreview" zoomScale="85" zoomScaleNormal="100" workbookViewId="0">
      <pane xSplit="3" ySplit="10" topLeftCell="D29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L60" sqref="L60"/>
    </sheetView>
  </sheetViews>
  <sheetFormatPr defaultColWidth="0" defaultRowHeight="12.75"/>
  <cols>
    <col min="1" max="1" width="2.42578125" style="229" customWidth="1"/>
    <col min="2" max="2" width="39" style="229" customWidth="1"/>
    <col min="3" max="3" width="9.28515625" style="229" customWidth="1"/>
    <col min="4" max="4" width="12.85546875" style="229" customWidth="1"/>
    <col min="5" max="5" width="11" style="229" customWidth="1"/>
    <col min="6" max="11" width="9.28515625" style="229" bestFit="1" customWidth="1"/>
    <col min="12" max="12" width="11.28515625" style="229" customWidth="1"/>
    <col min="13" max="13" width="14" style="229" customWidth="1"/>
    <col min="14" max="14" width="9.140625" style="229" customWidth="1"/>
    <col min="15" max="16384" width="0" style="229" hidden="1"/>
  </cols>
  <sheetData>
    <row r="7" spans="1:16" ht="15" customHeight="1"/>
    <row r="8" spans="1:16" s="5" customFormat="1" ht="18" customHeight="1">
      <c r="A8" s="1" t="s">
        <v>192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6" ht="28.5" customHeight="1">
      <c r="A9" s="243"/>
      <c r="B9" s="16" t="s">
        <v>254</v>
      </c>
      <c r="C9" s="245"/>
      <c r="D9" s="18" t="s">
        <v>175</v>
      </c>
      <c r="E9" s="247"/>
      <c r="F9" s="248"/>
      <c r="G9" s="248"/>
      <c r="H9" s="248"/>
      <c r="I9" s="248"/>
      <c r="J9" s="247"/>
      <c r="K9" s="247"/>
      <c r="L9" s="249"/>
      <c r="M9" s="250"/>
      <c r="N9" s="251"/>
      <c r="O9" s="241"/>
      <c r="P9" s="241"/>
    </row>
    <row r="10" spans="1:16" ht="36.75" customHeight="1">
      <c r="A10" s="252"/>
      <c r="B10" s="253"/>
      <c r="C10" s="454"/>
      <c r="D10" s="254" t="s">
        <v>6</v>
      </c>
      <c r="E10" s="254" t="s">
        <v>36</v>
      </c>
      <c r="F10" s="254" t="s">
        <v>7</v>
      </c>
      <c r="G10" s="254" t="s">
        <v>8</v>
      </c>
      <c r="H10" s="254" t="s">
        <v>9</v>
      </c>
      <c r="I10" s="254" t="s">
        <v>10</v>
      </c>
      <c r="J10" s="254" t="s">
        <v>11</v>
      </c>
      <c r="K10" s="255" t="s">
        <v>40</v>
      </c>
      <c r="L10" s="441" t="s">
        <v>238</v>
      </c>
      <c r="M10" s="254" t="s">
        <v>177</v>
      </c>
      <c r="N10" s="251" t="s">
        <v>13</v>
      </c>
      <c r="O10" s="241"/>
      <c r="P10" s="241"/>
    </row>
    <row r="11" spans="1:16" ht="15">
      <c r="A11" s="256"/>
      <c r="B11" s="28" t="s">
        <v>277</v>
      </c>
      <c r="C11" s="258"/>
      <c r="D11" s="259"/>
      <c r="E11" s="259"/>
      <c r="F11" s="259"/>
      <c r="G11" s="259"/>
      <c r="H11" s="259"/>
      <c r="I11" s="259"/>
      <c r="J11" s="259"/>
      <c r="K11" s="259"/>
      <c r="L11" s="259"/>
      <c r="M11" s="260"/>
      <c r="N11" s="261"/>
      <c r="O11" s="241"/>
      <c r="P11" s="241"/>
    </row>
    <row r="12" spans="1:16" ht="15">
      <c r="A12" s="262"/>
      <c r="B12" s="12" t="s">
        <v>182</v>
      </c>
      <c r="C12" s="263"/>
      <c r="D12" s="264">
        <f xml:space="preserve"> 'A5'!D12</f>
        <v>0</v>
      </c>
      <c r="E12" s="264">
        <f xml:space="preserve"> 'A5'!E12</f>
        <v>0</v>
      </c>
      <c r="F12" s="264">
        <f xml:space="preserve"> 'A5'!F12</f>
        <v>0</v>
      </c>
      <c r="G12" s="264">
        <f xml:space="preserve"> 'A5'!G12</f>
        <v>0</v>
      </c>
      <c r="H12" s="264">
        <f xml:space="preserve"> 'A5'!H12</f>
        <v>0</v>
      </c>
      <c r="I12" s="264">
        <f xml:space="preserve"> 'A5'!I12</f>
        <v>0</v>
      </c>
      <c r="J12" s="264">
        <f xml:space="preserve"> 'A5'!J12</f>
        <v>0</v>
      </c>
      <c r="K12" s="264">
        <f xml:space="preserve"> 'A5'!K12</f>
        <v>0</v>
      </c>
      <c r="L12" s="264">
        <f xml:space="preserve"> 'A5'!L12</f>
        <v>0</v>
      </c>
      <c r="M12" s="264">
        <f xml:space="preserve"> 'A5'!M12</f>
        <v>0</v>
      </c>
      <c r="N12" s="266"/>
      <c r="O12" s="241"/>
      <c r="P12" s="241"/>
    </row>
    <row r="13" spans="1:16" ht="15">
      <c r="A13" s="267"/>
      <c r="B13" s="31" t="s">
        <v>178</v>
      </c>
      <c r="C13" s="263"/>
      <c r="D13" s="264">
        <f xml:space="preserve"> 'A5'!D13</f>
        <v>0</v>
      </c>
      <c r="E13" s="264">
        <f xml:space="preserve"> 'A5'!E13</f>
        <v>0</v>
      </c>
      <c r="F13" s="264">
        <f xml:space="preserve"> 'A5'!F13</f>
        <v>0</v>
      </c>
      <c r="G13" s="264">
        <f xml:space="preserve"> 'A5'!G13</f>
        <v>0</v>
      </c>
      <c r="H13" s="264">
        <f xml:space="preserve"> 'A5'!H13</f>
        <v>0</v>
      </c>
      <c r="I13" s="264">
        <f xml:space="preserve"> 'A5'!I13</f>
        <v>0</v>
      </c>
      <c r="J13" s="264">
        <f xml:space="preserve"> 'A5'!J13</f>
        <v>0</v>
      </c>
      <c r="K13" s="264">
        <f xml:space="preserve"> 'A5'!K13</f>
        <v>0</v>
      </c>
      <c r="L13" s="264">
        <f xml:space="preserve"> 'A5'!L13</f>
        <v>0</v>
      </c>
      <c r="M13" s="264">
        <f xml:space="preserve"> 'A5'!M13</f>
        <v>0</v>
      </c>
      <c r="N13" s="266"/>
      <c r="O13" s="241"/>
      <c r="P13" s="241"/>
    </row>
    <row r="14" spans="1:16" ht="15">
      <c r="A14" s="267"/>
      <c r="B14" s="31" t="s">
        <v>179</v>
      </c>
      <c r="C14" s="263"/>
      <c r="D14" s="264">
        <f xml:space="preserve"> 'A5'!D14</f>
        <v>0</v>
      </c>
      <c r="E14" s="264">
        <f xml:space="preserve"> 'A5'!E14</f>
        <v>0</v>
      </c>
      <c r="F14" s="264">
        <f xml:space="preserve"> 'A5'!F14</f>
        <v>0</v>
      </c>
      <c r="G14" s="264">
        <f xml:space="preserve"> 'A5'!G14</f>
        <v>0</v>
      </c>
      <c r="H14" s="264">
        <f xml:space="preserve"> 'A5'!H14</f>
        <v>0</v>
      </c>
      <c r="I14" s="264">
        <f xml:space="preserve"> 'A5'!I14</f>
        <v>0</v>
      </c>
      <c r="J14" s="264">
        <f xml:space="preserve"> 'A5'!J14</f>
        <v>0</v>
      </c>
      <c r="K14" s="264">
        <f xml:space="preserve"> 'A5'!K14</f>
        <v>0</v>
      </c>
      <c r="L14" s="264">
        <f xml:space="preserve"> 'A5'!L14</f>
        <v>0</v>
      </c>
      <c r="M14" s="264">
        <f xml:space="preserve"> 'A5'!M14</f>
        <v>0</v>
      </c>
      <c r="N14" s="266"/>
      <c r="O14" s="241"/>
      <c r="P14" s="241"/>
    </row>
    <row r="15" spans="1:16" ht="15">
      <c r="A15" s="262"/>
      <c r="B15" s="12" t="s">
        <v>180</v>
      </c>
      <c r="C15" s="263"/>
      <c r="D15" s="264">
        <f xml:space="preserve"> 'A5'!D15</f>
        <v>0</v>
      </c>
      <c r="E15" s="264">
        <f xml:space="preserve"> 'A5'!E15</f>
        <v>0</v>
      </c>
      <c r="F15" s="264">
        <f xml:space="preserve"> 'A5'!F15</f>
        <v>0</v>
      </c>
      <c r="G15" s="264">
        <f xml:space="preserve"> 'A5'!G15</f>
        <v>0</v>
      </c>
      <c r="H15" s="264">
        <f xml:space="preserve"> 'A5'!H15</f>
        <v>0</v>
      </c>
      <c r="I15" s="264">
        <f xml:space="preserve"> 'A5'!I15</f>
        <v>0</v>
      </c>
      <c r="J15" s="264">
        <f xml:space="preserve"> 'A5'!J15</f>
        <v>0</v>
      </c>
      <c r="K15" s="264">
        <f xml:space="preserve"> 'A5'!K15</f>
        <v>0</v>
      </c>
      <c r="L15" s="264">
        <f xml:space="preserve"> 'A5'!L15</f>
        <v>0</v>
      </c>
      <c r="M15" s="264">
        <f xml:space="preserve"> 'A5'!M15</f>
        <v>0</v>
      </c>
      <c r="N15" s="266"/>
      <c r="O15" s="241"/>
      <c r="P15" s="241"/>
    </row>
    <row r="16" spans="1:16" ht="15">
      <c r="A16" s="267"/>
      <c r="B16" s="31" t="s">
        <v>178</v>
      </c>
      <c r="C16" s="263"/>
      <c r="D16" s="264">
        <f xml:space="preserve"> 'A5'!D16</f>
        <v>0</v>
      </c>
      <c r="E16" s="264">
        <f xml:space="preserve"> 'A5'!E16</f>
        <v>0</v>
      </c>
      <c r="F16" s="264">
        <f xml:space="preserve"> 'A5'!F16</f>
        <v>0</v>
      </c>
      <c r="G16" s="264">
        <f xml:space="preserve"> 'A5'!G16</f>
        <v>0</v>
      </c>
      <c r="H16" s="264">
        <f xml:space="preserve"> 'A5'!H16</f>
        <v>0</v>
      </c>
      <c r="I16" s="264">
        <f xml:space="preserve"> 'A5'!I16</f>
        <v>0</v>
      </c>
      <c r="J16" s="264">
        <f xml:space="preserve"> 'A5'!J16</f>
        <v>0</v>
      </c>
      <c r="K16" s="264">
        <f xml:space="preserve"> 'A5'!K16</f>
        <v>0</v>
      </c>
      <c r="L16" s="264">
        <f xml:space="preserve"> 'A5'!L16</f>
        <v>0</v>
      </c>
      <c r="M16" s="264">
        <f xml:space="preserve"> 'A5'!M16</f>
        <v>0</v>
      </c>
      <c r="N16" s="266"/>
      <c r="O16" s="241"/>
      <c r="P16" s="241"/>
    </row>
    <row r="17" spans="1:16" ht="15">
      <c r="A17" s="267"/>
      <c r="B17" s="31" t="s">
        <v>179</v>
      </c>
      <c r="C17" s="263"/>
      <c r="D17" s="264">
        <f xml:space="preserve"> 'A5'!D17</f>
        <v>0</v>
      </c>
      <c r="E17" s="264">
        <f xml:space="preserve"> 'A5'!E17</f>
        <v>0</v>
      </c>
      <c r="F17" s="264">
        <f xml:space="preserve"> 'A5'!F17</f>
        <v>0</v>
      </c>
      <c r="G17" s="264">
        <f xml:space="preserve"> 'A5'!G17</f>
        <v>0</v>
      </c>
      <c r="H17" s="264">
        <f xml:space="preserve"> 'A5'!H17</f>
        <v>0</v>
      </c>
      <c r="I17" s="264">
        <f xml:space="preserve"> 'A5'!I17</f>
        <v>0</v>
      </c>
      <c r="J17" s="264">
        <f xml:space="preserve"> 'A5'!J17</f>
        <v>0</v>
      </c>
      <c r="K17" s="264">
        <f xml:space="preserve"> 'A5'!K17</f>
        <v>0</v>
      </c>
      <c r="L17" s="264">
        <f xml:space="preserve"> 'A5'!L17</f>
        <v>0</v>
      </c>
      <c r="M17" s="264">
        <f xml:space="preserve"> 'A5'!M17</f>
        <v>0</v>
      </c>
      <c r="N17" s="266"/>
      <c r="O17" s="241"/>
      <c r="P17" s="241"/>
    </row>
    <row r="18" spans="1:16" ht="15">
      <c r="A18" s="262"/>
      <c r="B18" s="12" t="s">
        <v>181</v>
      </c>
      <c r="C18" s="263"/>
      <c r="D18" s="264">
        <f xml:space="preserve"> 'A5'!D18</f>
        <v>0</v>
      </c>
      <c r="E18" s="264">
        <f xml:space="preserve"> 'A5'!E18</f>
        <v>0</v>
      </c>
      <c r="F18" s="264">
        <f xml:space="preserve"> 'A5'!F18</f>
        <v>0</v>
      </c>
      <c r="G18" s="264">
        <f xml:space="preserve"> 'A5'!G18</f>
        <v>0</v>
      </c>
      <c r="H18" s="264">
        <f xml:space="preserve"> 'A5'!H18</f>
        <v>0</v>
      </c>
      <c r="I18" s="264">
        <f xml:space="preserve"> 'A5'!I18</f>
        <v>0</v>
      </c>
      <c r="J18" s="264">
        <f xml:space="preserve"> 'A5'!J18</f>
        <v>0</v>
      </c>
      <c r="K18" s="264">
        <f xml:space="preserve"> 'A5'!K18</f>
        <v>0</v>
      </c>
      <c r="L18" s="264">
        <f xml:space="preserve"> 'A5'!L18</f>
        <v>0</v>
      </c>
      <c r="M18" s="264">
        <f xml:space="preserve"> 'A5'!M18</f>
        <v>0</v>
      </c>
      <c r="N18" s="266"/>
      <c r="O18" s="241"/>
      <c r="P18" s="241"/>
    </row>
    <row r="19" spans="1:16" ht="15">
      <c r="A19" s="267"/>
      <c r="B19" s="31" t="s">
        <v>178</v>
      </c>
      <c r="C19" s="263"/>
      <c r="D19" s="264">
        <f xml:space="preserve"> 'A5'!D19</f>
        <v>0</v>
      </c>
      <c r="E19" s="264">
        <f xml:space="preserve"> 'A5'!E19</f>
        <v>0</v>
      </c>
      <c r="F19" s="264">
        <f xml:space="preserve"> 'A5'!F19</f>
        <v>0</v>
      </c>
      <c r="G19" s="264">
        <f xml:space="preserve"> 'A5'!G19</f>
        <v>0</v>
      </c>
      <c r="H19" s="264">
        <f xml:space="preserve"> 'A5'!H19</f>
        <v>0</v>
      </c>
      <c r="I19" s="264">
        <f xml:space="preserve"> 'A5'!I19</f>
        <v>0</v>
      </c>
      <c r="J19" s="264">
        <f xml:space="preserve"> 'A5'!J19</f>
        <v>0</v>
      </c>
      <c r="K19" s="264">
        <f xml:space="preserve"> 'A5'!K19</f>
        <v>0</v>
      </c>
      <c r="L19" s="264">
        <f xml:space="preserve"> 'A5'!L19</f>
        <v>0</v>
      </c>
      <c r="M19" s="264">
        <f xml:space="preserve"> 'A5'!M19</f>
        <v>0</v>
      </c>
      <c r="N19" s="266"/>
      <c r="O19" s="241"/>
      <c r="P19" s="241"/>
    </row>
    <row r="20" spans="1:16" ht="15">
      <c r="A20" s="267"/>
      <c r="B20" s="31" t="s">
        <v>179</v>
      </c>
      <c r="C20" s="263"/>
      <c r="D20" s="264">
        <f xml:space="preserve"> 'A5'!D20</f>
        <v>0</v>
      </c>
      <c r="E20" s="264">
        <f xml:space="preserve"> 'A5'!E20</f>
        <v>0</v>
      </c>
      <c r="F20" s="264">
        <f xml:space="preserve"> 'A5'!F20</f>
        <v>0</v>
      </c>
      <c r="G20" s="264">
        <f xml:space="preserve"> 'A5'!G20</f>
        <v>0</v>
      </c>
      <c r="H20" s="264">
        <f xml:space="preserve"> 'A5'!H20</f>
        <v>0</v>
      </c>
      <c r="I20" s="264">
        <f xml:space="preserve"> 'A5'!I20</f>
        <v>0</v>
      </c>
      <c r="J20" s="264">
        <f xml:space="preserve"> 'A5'!J20</f>
        <v>0</v>
      </c>
      <c r="K20" s="264">
        <f xml:space="preserve"> 'A5'!K20</f>
        <v>0</v>
      </c>
      <c r="L20" s="264">
        <f xml:space="preserve"> 'A5'!L20</f>
        <v>0</v>
      </c>
      <c r="M20" s="264">
        <f xml:space="preserve"> 'A5'!M20</f>
        <v>0</v>
      </c>
      <c r="N20" s="266"/>
      <c r="O20" s="241"/>
      <c r="P20" s="241"/>
    </row>
    <row r="21" spans="1:16" ht="15">
      <c r="A21" s="262"/>
      <c r="B21" s="12" t="s">
        <v>177</v>
      </c>
      <c r="C21" s="263"/>
      <c r="D21" s="264">
        <f xml:space="preserve"> 'A5'!D21</f>
        <v>0</v>
      </c>
      <c r="E21" s="264">
        <f xml:space="preserve"> 'A5'!E21</f>
        <v>0</v>
      </c>
      <c r="F21" s="264">
        <f xml:space="preserve"> 'A5'!F21</f>
        <v>0</v>
      </c>
      <c r="G21" s="264">
        <f xml:space="preserve"> 'A5'!G21</f>
        <v>0</v>
      </c>
      <c r="H21" s="264">
        <f xml:space="preserve"> 'A5'!H21</f>
        <v>0</v>
      </c>
      <c r="I21" s="264">
        <f xml:space="preserve"> 'A5'!I21</f>
        <v>0</v>
      </c>
      <c r="J21" s="264">
        <f xml:space="preserve"> 'A5'!J21</f>
        <v>0</v>
      </c>
      <c r="K21" s="264">
        <f xml:space="preserve"> 'A5'!K21</f>
        <v>0</v>
      </c>
      <c r="L21" s="264">
        <f xml:space="preserve"> 'A5'!L21</f>
        <v>0</v>
      </c>
      <c r="M21" s="264">
        <f xml:space="preserve"> 'A5'!M21</f>
        <v>0</v>
      </c>
      <c r="N21" s="266"/>
      <c r="O21" s="241"/>
      <c r="P21" s="241"/>
    </row>
    <row r="22" spans="1:16" ht="15">
      <c r="A22" s="262"/>
      <c r="B22" s="263"/>
      <c r="C22" s="263"/>
      <c r="D22" s="264">
        <f xml:space="preserve"> 'A5'!D22</f>
        <v>0</v>
      </c>
      <c r="E22" s="264">
        <f xml:space="preserve"> 'A5'!E22</f>
        <v>0</v>
      </c>
      <c r="F22" s="264">
        <f xml:space="preserve"> 'A5'!F22</f>
        <v>0</v>
      </c>
      <c r="G22" s="264">
        <f xml:space="preserve"> 'A5'!G22</f>
        <v>0</v>
      </c>
      <c r="H22" s="264">
        <f xml:space="preserve"> 'A5'!H22</f>
        <v>0</v>
      </c>
      <c r="I22" s="264">
        <f xml:space="preserve"> 'A5'!I22</f>
        <v>0</v>
      </c>
      <c r="J22" s="264">
        <f xml:space="preserve"> 'A5'!J22</f>
        <v>0</v>
      </c>
      <c r="K22" s="264">
        <f xml:space="preserve"> 'A5'!K22</f>
        <v>0</v>
      </c>
      <c r="L22" s="264">
        <f xml:space="preserve"> 'A5'!L22</f>
        <v>0</v>
      </c>
      <c r="M22" s="264">
        <f xml:space="preserve"> 'A5'!M22</f>
        <v>0</v>
      </c>
      <c r="N22" s="266"/>
      <c r="O22" s="241"/>
      <c r="P22" s="241"/>
    </row>
    <row r="23" spans="1:16" ht="14.25">
      <c r="A23" s="256"/>
      <c r="B23" s="257" t="s">
        <v>193</v>
      </c>
      <c r="C23" s="258"/>
      <c r="D23" s="264">
        <f xml:space="preserve"> 'A5'!D23</f>
        <v>0</v>
      </c>
      <c r="E23" s="264">
        <f xml:space="preserve"> 'A5'!E23</f>
        <v>0</v>
      </c>
      <c r="F23" s="264">
        <f xml:space="preserve"> 'A5'!F23</f>
        <v>0</v>
      </c>
      <c r="G23" s="264">
        <f xml:space="preserve"> 'A5'!G23</f>
        <v>0</v>
      </c>
      <c r="H23" s="264">
        <f xml:space="preserve"> 'A5'!H23</f>
        <v>0</v>
      </c>
      <c r="I23" s="264">
        <f xml:space="preserve"> 'A5'!I23</f>
        <v>0</v>
      </c>
      <c r="J23" s="264">
        <f xml:space="preserve"> 'A5'!J23</f>
        <v>0</v>
      </c>
      <c r="K23" s="264">
        <f xml:space="preserve"> 'A5'!K23</f>
        <v>0</v>
      </c>
      <c r="L23" s="264">
        <f xml:space="preserve"> 'A5'!L23</f>
        <v>0</v>
      </c>
      <c r="M23" s="264">
        <f xml:space="preserve"> 'A5'!M23</f>
        <v>0</v>
      </c>
      <c r="N23" s="266"/>
      <c r="O23" s="241"/>
      <c r="P23" s="241"/>
    </row>
    <row r="24" spans="1:16" ht="14.25">
      <c r="A24" s="256"/>
      <c r="B24" s="257" t="s">
        <v>194</v>
      </c>
      <c r="C24" s="258"/>
      <c r="D24" s="264">
        <f xml:space="preserve"> 'A5'!D24</f>
        <v>0</v>
      </c>
      <c r="E24" s="264">
        <f xml:space="preserve"> 'A5'!E24</f>
        <v>0</v>
      </c>
      <c r="F24" s="264">
        <f xml:space="preserve"> 'A5'!F24</f>
        <v>0</v>
      </c>
      <c r="G24" s="264">
        <f xml:space="preserve"> 'A5'!G24</f>
        <v>0</v>
      </c>
      <c r="H24" s="264">
        <f xml:space="preserve"> 'A5'!H24</f>
        <v>0</v>
      </c>
      <c r="I24" s="264">
        <f xml:space="preserve"> 'A5'!I24</f>
        <v>0</v>
      </c>
      <c r="J24" s="264">
        <f xml:space="preserve"> 'A5'!J24</f>
        <v>0</v>
      </c>
      <c r="K24" s="264">
        <f xml:space="preserve"> 'A5'!K24</f>
        <v>0</v>
      </c>
      <c r="L24" s="264">
        <f xml:space="preserve"> 'A5'!L24</f>
        <v>0</v>
      </c>
      <c r="M24" s="264">
        <f xml:space="preserve"> 'A5'!M24</f>
        <v>0</v>
      </c>
      <c r="N24" s="266"/>
      <c r="O24" s="241"/>
      <c r="P24" s="241"/>
    </row>
    <row r="25" spans="1:16" ht="15">
      <c r="A25" s="262"/>
      <c r="B25" s="12" t="s">
        <v>182</v>
      </c>
      <c r="C25" s="263"/>
      <c r="D25" s="264">
        <f xml:space="preserve"> 'A5'!D25</f>
        <v>0</v>
      </c>
      <c r="E25" s="264">
        <f xml:space="preserve"> 'A5'!E25</f>
        <v>11.07300446</v>
      </c>
      <c r="F25" s="264">
        <f xml:space="preserve"> 'A5'!F25</f>
        <v>0</v>
      </c>
      <c r="G25" s="264">
        <f xml:space="preserve"> 'A5'!G25</f>
        <v>0</v>
      </c>
      <c r="H25" s="264">
        <f xml:space="preserve"> 'A5'!H25</f>
        <v>0</v>
      </c>
      <c r="I25" s="264">
        <f xml:space="preserve"> 'A5'!I25</f>
        <v>0</v>
      </c>
      <c r="J25" s="264">
        <f xml:space="preserve"> 'A5'!J25</f>
        <v>0</v>
      </c>
      <c r="K25" s="264">
        <f xml:space="preserve"> 'A5'!K25</f>
        <v>0</v>
      </c>
      <c r="L25" s="264">
        <f xml:space="preserve"> 'A5'!L25</f>
        <v>0</v>
      </c>
      <c r="M25" s="264">
        <f xml:space="preserve"> 'A5'!M25</f>
        <v>11.07300446</v>
      </c>
      <c r="N25" s="266"/>
      <c r="O25" s="241"/>
      <c r="P25" s="241"/>
    </row>
    <row r="26" spans="1:16" ht="15">
      <c r="A26" s="267"/>
      <c r="B26" s="31" t="s">
        <v>178</v>
      </c>
      <c r="C26" s="263"/>
      <c r="D26" s="264">
        <f xml:space="preserve"> 'A5'!D26</f>
        <v>0</v>
      </c>
      <c r="E26" s="264">
        <f xml:space="preserve"> 'A5'!E26</f>
        <v>0</v>
      </c>
      <c r="F26" s="264">
        <f xml:space="preserve"> 'A5'!F26</f>
        <v>0</v>
      </c>
      <c r="G26" s="264">
        <f xml:space="preserve"> 'A5'!G26</f>
        <v>0</v>
      </c>
      <c r="H26" s="264">
        <f xml:space="preserve"> 'A5'!H26</f>
        <v>0</v>
      </c>
      <c r="I26" s="264">
        <f xml:space="preserve"> 'A5'!I26</f>
        <v>0</v>
      </c>
      <c r="J26" s="264">
        <f xml:space="preserve"> 'A5'!J26</f>
        <v>0</v>
      </c>
      <c r="K26" s="264">
        <f xml:space="preserve"> 'A5'!K26</f>
        <v>0</v>
      </c>
      <c r="L26" s="264">
        <f xml:space="preserve"> 'A5'!L26</f>
        <v>0</v>
      </c>
      <c r="M26" s="264">
        <f xml:space="preserve"> 'A5'!M26</f>
        <v>0</v>
      </c>
      <c r="N26" s="266"/>
      <c r="O26" s="241"/>
      <c r="P26" s="241"/>
    </row>
    <row r="27" spans="1:16" ht="15">
      <c r="A27" s="267"/>
      <c r="B27" s="31" t="s">
        <v>179</v>
      </c>
      <c r="C27" s="263"/>
      <c r="D27" s="264">
        <f xml:space="preserve"> 'A5'!D27</f>
        <v>0</v>
      </c>
      <c r="E27" s="264">
        <f xml:space="preserve"> 'A5'!E27</f>
        <v>11.07300446</v>
      </c>
      <c r="F27" s="264">
        <f xml:space="preserve"> 'A5'!F27</f>
        <v>0</v>
      </c>
      <c r="G27" s="264">
        <f xml:space="preserve"> 'A5'!G27</f>
        <v>0</v>
      </c>
      <c r="H27" s="264">
        <f xml:space="preserve"> 'A5'!H27</f>
        <v>0</v>
      </c>
      <c r="I27" s="264">
        <f xml:space="preserve"> 'A5'!I27</f>
        <v>0</v>
      </c>
      <c r="J27" s="264">
        <f xml:space="preserve"> 'A5'!J27</f>
        <v>0</v>
      </c>
      <c r="K27" s="264">
        <f xml:space="preserve"> 'A5'!K27</f>
        <v>0</v>
      </c>
      <c r="L27" s="264">
        <f xml:space="preserve"> 'A5'!L27</f>
        <v>0</v>
      </c>
      <c r="M27" s="264">
        <f xml:space="preserve"> 'A5'!M27</f>
        <v>11.07300446</v>
      </c>
      <c r="N27" s="266"/>
      <c r="O27" s="241"/>
      <c r="P27" s="241"/>
    </row>
    <row r="28" spans="1:16" ht="15">
      <c r="A28" s="262"/>
      <c r="B28" s="12" t="s">
        <v>180</v>
      </c>
      <c r="C28" s="263"/>
      <c r="D28" s="264">
        <f xml:space="preserve"> 'A5'!D28</f>
        <v>0</v>
      </c>
      <c r="E28" s="264">
        <f xml:space="preserve"> 'A5'!E28</f>
        <v>0</v>
      </c>
      <c r="F28" s="264">
        <f xml:space="preserve"> 'A5'!F28</f>
        <v>0</v>
      </c>
      <c r="G28" s="264">
        <f xml:space="preserve"> 'A5'!G28</f>
        <v>0</v>
      </c>
      <c r="H28" s="264">
        <f xml:space="preserve"> 'A5'!H28</f>
        <v>0</v>
      </c>
      <c r="I28" s="264">
        <f xml:space="preserve"> 'A5'!I28</f>
        <v>0</v>
      </c>
      <c r="J28" s="264">
        <f xml:space="preserve"> 'A5'!J28</f>
        <v>0</v>
      </c>
      <c r="K28" s="264">
        <f xml:space="preserve"> 'A5'!K28</f>
        <v>0</v>
      </c>
      <c r="L28" s="264">
        <f xml:space="preserve"> 'A5'!L28</f>
        <v>0</v>
      </c>
      <c r="M28" s="264">
        <f xml:space="preserve"> 'A5'!M28</f>
        <v>0</v>
      </c>
      <c r="N28" s="266"/>
      <c r="O28" s="241"/>
      <c r="P28" s="241"/>
    </row>
    <row r="29" spans="1:16" ht="15">
      <c r="A29" s="267"/>
      <c r="B29" s="31" t="s">
        <v>178</v>
      </c>
      <c r="C29" s="263"/>
      <c r="D29" s="264">
        <f xml:space="preserve"> 'A5'!D29</f>
        <v>0</v>
      </c>
      <c r="E29" s="264">
        <f xml:space="preserve"> 'A5'!E29</f>
        <v>0</v>
      </c>
      <c r="F29" s="264">
        <f xml:space="preserve"> 'A5'!F29</f>
        <v>0</v>
      </c>
      <c r="G29" s="264">
        <f xml:space="preserve"> 'A5'!G29</f>
        <v>0</v>
      </c>
      <c r="H29" s="264">
        <f xml:space="preserve"> 'A5'!H29</f>
        <v>0</v>
      </c>
      <c r="I29" s="264">
        <f xml:space="preserve"> 'A5'!I29</f>
        <v>0</v>
      </c>
      <c r="J29" s="264">
        <f xml:space="preserve"> 'A5'!J29</f>
        <v>0</v>
      </c>
      <c r="K29" s="264">
        <f xml:space="preserve"> 'A5'!K29</f>
        <v>0</v>
      </c>
      <c r="L29" s="264">
        <f xml:space="preserve"> 'A5'!L29</f>
        <v>0</v>
      </c>
      <c r="M29" s="264">
        <f xml:space="preserve"> 'A5'!M29</f>
        <v>0</v>
      </c>
      <c r="N29" s="266"/>
      <c r="O29" s="241"/>
      <c r="P29" s="241"/>
    </row>
    <row r="30" spans="1:16" ht="15">
      <c r="A30" s="267"/>
      <c r="B30" s="31" t="s">
        <v>179</v>
      </c>
      <c r="C30" s="263"/>
      <c r="D30" s="264">
        <f xml:space="preserve"> 'A5'!D30</f>
        <v>0</v>
      </c>
      <c r="E30" s="264">
        <f xml:space="preserve"> 'A5'!E30</f>
        <v>0</v>
      </c>
      <c r="F30" s="264">
        <f xml:space="preserve"> 'A5'!F30</f>
        <v>0</v>
      </c>
      <c r="G30" s="264">
        <f xml:space="preserve"> 'A5'!G30</f>
        <v>0</v>
      </c>
      <c r="H30" s="264">
        <f xml:space="preserve"> 'A5'!H30</f>
        <v>0</v>
      </c>
      <c r="I30" s="264">
        <f xml:space="preserve"> 'A5'!I30</f>
        <v>0</v>
      </c>
      <c r="J30" s="264">
        <f xml:space="preserve"> 'A5'!J30</f>
        <v>0</v>
      </c>
      <c r="K30" s="264">
        <f xml:space="preserve"> 'A5'!K30</f>
        <v>0</v>
      </c>
      <c r="L30" s="264">
        <f xml:space="preserve"> 'A5'!L30</f>
        <v>0</v>
      </c>
      <c r="M30" s="264">
        <f xml:space="preserve"> 'A5'!M30</f>
        <v>0</v>
      </c>
      <c r="N30" s="266"/>
      <c r="O30" s="241"/>
      <c r="P30" s="241"/>
    </row>
    <row r="31" spans="1:16" ht="15">
      <c r="A31" s="262"/>
      <c r="B31" s="12" t="s">
        <v>181</v>
      </c>
      <c r="C31" s="263"/>
      <c r="D31" s="264">
        <f xml:space="preserve"> 'A5'!D31</f>
        <v>0</v>
      </c>
      <c r="E31" s="264">
        <f xml:space="preserve"> 'A5'!E31</f>
        <v>11.07300446</v>
      </c>
      <c r="F31" s="264">
        <f xml:space="preserve"> 'A5'!F31</f>
        <v>0</v>
      </c>
      <c r="G31" s="264">
        <f xml:space="preserve"> 'A5'!G31</f>
        <v>0</v>
      </c>
      <c r="H31" s="264">
        <f xml:space="preserve"> 'A5'!H31</f>
        <v>0</v>
      </c>
      <c r="I31" s="264">
        <f xml:space="preserve"> 'A5'!I31</f>
        <v>0</v>
      </c>
      <c r="J31" s="264">
        <f xml:space="preserve"> 'A5'!J31</f>
        <v>0</v>
      </c>
      <c r="K31" s="264">
        <f xml:space="preserve"> 'A5'!K31</f>
        <v>0</v>
      </c>
      <c r="L31" s="264">
        <f xml:space="preserve"> 'A5'!L31</f>
        <v>0</v>
      </c>
      <c r="M31" s="264">
        <f xml:space="preserve"> 'A5'!M31</f>
        <v>11.07300446</v>
      </c>
      <c r="N31" s="266"/>
      <c r="O31" s="241"/>
      <c r="P31" s="241"/>
    </row>
    <row r="32" spans="1:16" ht="15">
      <c r="A32" s="267"/>
      <c r="B32" s="31" t="s">
        <v>178</v>
      </c>
      <c r="C32" s="263"/>
      <c r="D32" s="264">
        <f xml:space="preserve"> 'A5'!D32</f>
        <v>0</v>
      </c>
      <c r="E32" s="264">
        <f xml:space="preserve"> 'A5'!E32</f>
        <v>11.07300446</v>
      </c>
      <c r="F32" s="264">
        <f xml:space="preserve"> 'A5'!F32</f>
        <v>0</v>
      </c>
      <c r="G32" s="264">
        <f xml:space="preserve"> 'A5'!G32</f>
        <v>0</v>
      </c>
      <c r="H32" s="264">
        <f xml:space="preserve"> 'A5'!H32</f>
        <v>0</v>
      </c>
      <c r="I32" s="264">
        <f xml:space="preserve"> 'A5'!I32</f>
        <v>0</v>
      </c>
      <c r="J32" s="264">
        <f xml:space="preserve"> 'A5'!J32</f>
        <v>0</v>
      </c>
      <c r="K32" s="264">
        <f xml:space="preserve"> 'A5'!K32</f>
        <v>0</v>
      </c>
      <c r="L32" s="264">
        <f xml:space="preserve"> 'A5'!L32</f>
        <v>0</v>
      </c>
      <c r="M32" s="264">
        <f xml:space="preserve"> 'A5'!M32</f>
        <v>11.07300446</v>
      </c>
      <c r="N32" s="266"/>
      <c r="O32" s="241"/>
      <c r="P32" s="241"/>
    </row>
    <row r="33" spans="1:16" ht="15">
      <c r="A33" s="267"/>
      <c r="B33" s="31" t="s">
        <v>179</v>
      </c>
      <c r="C33" s="263"/>
      <c r="D33" s="264">
        <f xml:space="preserve"> 'A5'!D33</f>
        <v>0</v>
      </c>
      <c r="E33" s="264">
        <f xml:space="preserve"> 'A5'!E33</f>
        <v>0</v>
      </c>
      <c r="F33" s="264">
        <f xml:space="preserve"> 'A5'!F33</f>
        <v>0</v>
      </c>
      <c r="G33" s="264">
        <f xml:space="preserve"> 'A5'!G33</f>
        <v>0</v>
      </c>
      <c r="H33" s="264">
        <f xml:space="preserve"> 'A5'!H33</f>
        <v>0</v>
      </c>
      <c r="I33" s="264">
        <f xml:space="preserve"> 'A5'!I33</f>
        <v>0</v>
      </c>
      <c r="J33" s="264">
        <f xml:space="preserve"> 'A5'!J33</f>
        <v>0</v>
      </c>
      <c r="K33" s="264">
        <f xml:space="preserve"> 'A5'!K33</f>
        <v>0</v>
      </c>
      <c r="L33" s="264">
        <f xml:space="preserve"> 'A5'!L33</f>
        <v>0</v>
      </c>
      <c r="M33" s="264">
        <f xml:space="preserve"> 'A5'!M33</f>
        <v>0</v>
      </c>
      <c r="N33" s="266"/>
      <c r="O33" s="241"/>
      <c r="P33" s="241"/>
    </row>
    <row r="34" spans="1:16" ht="15">
      <c r="A34" s="262"/>
      <c r="B34" s="12" t="s">
        <v>177</v>
      </c>
      <c r="C34" s="263"/>
      <c r="D34" s="264">
        <f xml:space="preserve"> 'A5'!D34</f>
        <v>0</v>
      </c>
      <c r="E34" s="264">
        <f xml:space="preserve"> 'A5'!E34</f>
        <v>22.14600892</v>
      </c>
      <c r="F34" s="264">
        <f xml:space="preserve"> 'A5'!F34</f>
        <v>0</v>
      </c>
      <c r="G34" s="264">
        <f xml:space="preserve"> 'A5'!G34</f>
        <v>0</v>
      </c>
      <c r="H34" s="264">
        <f xml:space="preserve"> 'A5'!H34</f>
        <v>0</v>
      </c>
      <c r="I34" s="264">
        <f xml:space="preserve"> 'A5'!I34</f>
        <v>0</v>
      </c>
      <c r="J34" s="264">
        <f xml:space="preserve"> 'A5'!J34</f>
        <v>0</v>
      </c>
      <c r="K34" s="264">
        <f xml:space="preserve"> 'A5'!K34</f>
        <v>0</v>
      </c>
      <c r="L34" s="264">
        <f xml:space="preserve"> 'A5'!L34</f>
        <v>0</v>
      </c>
      <c r="M34" s="264">
        <f xml:space="preserve"> 'A5'!M34</f>
        <v>22.14600892</v>
      </c>
      <c r="N34" s="266"/>
      <c r="O34" s="241"/>
      <c r="P34" s="241"/>
    </row>
    <row r="35" spans="1:16" ht="15">
      <c r="A35" s="262"/>
      <c r="B35" s="263"/>
      <c r="C35" s="263"/>
      <c r="D35" s="264">
        <f xml:space="preserve"> 'A5'!D35</f>
        <v>0</v>
      </c>
      <c r="E35" s="264">
        <f xml:space="preserve"> 'A5'!E35</f>
        <v>0</v>
      </c>
      <c r="F35" s="264">
        <f xml:space="preserve"> 'A5'!F35</f>
        <v>0</v>
      </c>
      <c r="G35" s="264">
        <f xml:space="preserve"> 'A5'!G35</f>
        <v>0</v>
      </c>
      <c r="H35" s="264">
        <f xml:space="preserve"> 'A5'!H35</f>
        <v>0</v>
      </c>
      <c r="I35" s="264">
        <f xml:space="preserve"> 'A5'!I35</f>
        <v>0</v>
      </c>
      <c r="J35" s="264">
        <f xml:space="preserve"> 'A5'!J35</f>
        <v>0</v>
      </c>
      <c r="K35" s="264">
        <f xml:space="preserve"> 'A5'!K35</f>
        <v>0</v>
      </c>
      <c r="L35" s="264">
        <f xml:space="preserve"> 'A5'!L35</f>
        <v>0</v>
      </c>
      <c r="M35" s="264">
        <f xml:space="preserve"> 'A5'!M35</f>
        <v>0</v>
      </c>
      <c r="N35" s="266"/>
      <c r="O35" s="241"/>
      <c r="P35" s="241"/>
    </row>
    <row r="36" spans="1:16" ht="14.25">
      <c r="A36" s="256"/>
      <c r="B36" s="257" t="s">
        <v>195</v>
      </c>
      <c r="C36" s="258"/>
      <c r="D36" s="264">
        <f xml:space="preserve"> 'A5'!D36</f>
        <v>0</v>
      </c>
      <c r="E36" s="264">
        <f xml:space="preserve"> 'A5'!E36</f>
        <v>0</v>
      </c>
      <c r="F36" s="264">
        <f xml:space="preserve"> 'A5'!F36</f>
        <v>0</v>
      </c>
      <c r="G36" s="264">
        <f xml:space="preserve"> 'A5'!G36</f>
        <v>0</v>
      </c>
      <c r="H36" s="264">
        <f xml:space="preserve"> 'A5'!H36</f>
        <v>0</v>
      </c>
      <c r="I36" s="264">
        <f xml:space="preserve"> 'A5'!I36</f>
        <v>0</v>
      </c>
      <c r="J36" s="264">
        <f xml:space="preserve"> 'A5'!J36</f>
        <v>0</v>
      </c>
      <c r="K36" s="264">
        <f xml:space="preserve"> 'A5'!K36</f>
        <v>0</v>
      </c>
      <c r="L36" s="264">
        <f xml:space="preserve"> 'A5'!L36</f>
        <v>0</v>
      </c>
      <c r="M36" s="264">
        <f xml:space="preserve"> 'A5'!M36</f>
        <v>0</v>
      </c>
      <c r="N36" s="266"/>
      <c r="O36" s="241"/>
      <c r="P36" s="241"/>
    </row>
    <row r="37" spans="1:16" ht="15">
      <c r="A37" s="262"/>
      <c r="B37" s="12" t="s">
        <v>182</v>
      </c>
      <c r="C37" s="263"/>
      <c r="D37" s="264">
        <f xml:space="preserve"> 'A5'!D37</f>
        <v>0</v>
      </c>
      <c r="E37" s="264">
        <f xml:space="preserve"> 'A5'!E37</f>
        <v>0</v>
      </c>
      <c r="F37" s="264">
        <f xml:space="preserve"> 'A5'!F37</f>
        <v>0</v>
      </c>
      <c r="G37" s="264">
        <f xml:space="preserve"> 'A5'!G37</f>
        <v>0</v>
      </c>
      <c r="H37" s="264">
        <f xml:space="preserve"> 'A5'!H37</f>
        <v>0</v>
      </c>
      <c r="I37" s="264">
        <f xml:space="preserve"> 'A5'!I37</f>
        <v>0</v>
      </c>
      <c r="J37" s="264">
        <f xml:space="preserve"> 'A5'!J37</f>
        <v>0</v>
      </c>
      <c r="K37" s="264">
        <f xml:space="preserve"> 'A5'!K37</f>
        <v>0</v>
      </c>
      <c r="L37" s="264">
        <f xml:space="preserve"> 'A5'!L37</f>
        <v>0</v>
      </c>
      <c r="M37" s="264">
        <f xml:space="preserve"> 'A5'!M37</f>
        <v>0</v>
      </c>
      <c r="N37" s="266"/>
      <c r="O37" s="241"/>
      <c r="P37" s="241"/>
    </row>
    <row r="38" spans="1:16" ht="15">
      <c r="A38" s="267"/>
      <c r="B38" s="31" t="s">
        <v>178</v>
      </c>
      <c r="C38" s="263"/>
      <c r="D38" s="264">
        <f xml:space="preserve"> 'A5'!D38</f>
        <v>0</v>
      </c>
      <c r="E38" s="264">
        <f xml:space="preserve"> 'A5'!E38</f>
        <v>0</v>
      </c>
      <c r="F38" s="264">
        <f xml:space="preserve"> 'A5'!F38</f>
        <v>0</v>
      </c>
      <c r="G38" s="264">
        <f xml:space="preserve"> 'A5'!G38</f>
        <v>0</v>
      </c>
      <c r="H38" s="264">
        <f xml:space="preserve"> 'A5'!H38</f>
        <v>0</v>
      </c>
      <c r="I38" s="264">
        <f xml:space="preserve"> 'A5'!I38</f>
        <v>0</v>
      </c>
      <c r="J38" s="264">
        <f xml:space="preserve"> 'A5'!J38</f>
        <v>0</v>
      </c>
      <c r="K38" s="264">
        <f xml:space="preserve"> 'A5'!K38</f>
        <v>0</v>
      </c>
      <c r="L38" s="264">
        <f xml:space="preserve"> 'A5'!L38</f>
        <v>0</v>
      </c>
      <c r="M38" s="264">
        <f xml:space="preserve"> 'A5'!M38</f>
        <v>0</v>
      </c>
      <c r="N38" s="266"/>
      <c r="O38" s="241"/>
      <c r="P38" s="241"/>
    </row>
    <row r="39" spans="1:16" ht="15">
      <c r="A39" s="267"/>
      <c r="B39" s="31" t="s">
        <v>179</v>
      </c>
      <c r="C39" s="263"/>
      <c r="D39" s="264">
        <f xml:space="preserve"> 'A5'!D39</f>
        <v>0</v>
      </c>
      <c r="E39" s="264">
        <f xml:space="preserve"> 'A5'!E39</f>
        <v>0</v>
      </c>
      <c r="F39" s="264">
        <f xml:space="preserve"> 'A5'!F39</f>
        <v>0</v>
      </c>
      <c r="G39" s="264">
        <f xml:space="preserve"> 'A5'!G39</f>
        <v>0</v>
      </c>
      <c r="H39" s="264">
        <f xml:space="preserve"> 'A5'!H39</f>
        <v>0</v>
      </c>
      <c r="I39" s="264">
        <f xml:space="preserve"> 'A5'!I39</f>
        <v>0</v>
      </c>
      <c r="J39" s="264">
        <f xml:space="preserve"> 'A5'!J39</f>
        <v>0</v>
      </c>
      <c r="K39" s="264">
        <f xml:space="preserve"> 'A5'!K39</f>
        <v>0</v>
      </c>
      <c r="L39" s="264">
        <f xml:space="preserve"> 'A5'!L39</f>
        <v>0</v>
      </c>
      <c r="M39" s="264">
        <f xml:space="preserve"> 'A5'!M39</f>
        <v>0</v>
      </c>
      <c r="N39" s="266"/>
      <c r="O39" s="241"/>
      <c r="P39" s="241"/>
    </row>
    <row r="40" spans="1:16" ht="15">
      <c r="A40" s="262"/>
      <c r="B40" s="12" t="s">
        <v>180</v>
      </c>
      <c r="C40" s="263"/>
      <c r="D40" s="264">
        <f xml:space="preserve"> 'A5'!D40</f>
        <v>0</v>
      </c>
      <c r="E40" s="264">
        <f xml:space="preserve"> 'A5'!E40</f>
        <v>0</v>
      </c>
      <c r="F40" s="264">
        <f xml:space="preserve"> 'A5'!F40</f>
        <v>0</v>
      </c>
      <c r="G40" s="264">
        <f xml:space="preserve"> 'A5'!G40</f>
        <v>0</v>
      </c>
      <c r="H40" s="264">
        <f xml:space="preserve"> 'A5'!H40</f>
        <v>0</v>
      </c>
      <c r="I40" s="264">
        <f xml:space="preserve"> 'A5'!I40</f>
        <v>0</v>
      </c>
      <c r="J40" s="264">
        <f xml:space="preserve"> 'A5'!J40</f>
        <v>0</v>
      </c>
      <c r="K40" s="264">
        <f xml:space="preserve"> 'A5'!K40</f>
        <v>0</v>
      </c>
      <c r="L40" s="264">
        <f xml:space="preserve"> 'A5'!L40</f>
        <v>0</v>
      </c>
      <c r="M40" s="264">
        <f xml:space="preserve"> 'A5'!M40</f>
        <v>0</v>
      </c>
      <c r="N40" s="266"/>
      <c r="O40" s="241"/>
      <c r="P40" s="241"/>
    </row>
    <row r="41" spans="1:16" ht="15">
      <c r="A41" s="267"/>
      <c r="B41" s="31" t="s">
        <v>178</v>
      </c>
      <c r="C41" s="263"/>
      <c r="D41" s="264">
        <f xml:space="preserve"> 'A5'!D41</f>
        <v>0</v>
      </c>
      <c r="E41" s="264">
        <f xml:space="preserve"> 'A5'!E41</f>
        <v>0</v>
      </c>
      <c r="F41" s="264">
        <f xml:space="preserve"> 'A5'!F41</f>
        <v>0</v>
      </c>
      <c r="G41" s="264">
        <f xml:space="preserve"> 'A5'!G41</f>
        <v>0</v>
      </c>
      <c r="H41" s="264">
        <f xml:space="preserve"> 'A5'!H41</f>
        <v>0</v>
      </c>
      <c r="I41" s="264">
        <f xml:space="preserve"> 'A5'!I41</f>
        <v>0</v>
      </c>
      <c r="J41" s="264">
        <f xml:space="preserve"> 'A5'!J41</f>
        <v>0</v>
      </c>
      <c r="K41" s="264">
        <f xml:space="preserve"> 'A5'!K41</f>
        <v>0</v>
      </c>
      <c r="L41" s="264">
        <f xml:space="preserve"> 'A5'!L41</f>
        <v>0</v>
      </c>
      <c r="M41" s="264">
        <f xml:space="preserve"> 'A5'!M41</f>
        <v>0</v>
      </c>
      <c r="N41" s="266"/>
      <c r="O41" s="241"/>
      <c r="P41" s="241"/>
    </row>
    <row r="42" spans="1:16" ht="15">
      <c r="A42" s="267"/>
      <c r="B42" s="31" t="s">
        <v>179</v>
      </c>
      <c r="C42" s="263"/>
      <c r="D42" s="264">
        <f xml:space="preserve"> 'A5'!D42</f>
        <v>0</v>
      </c>
      <c r="E42" s="264">
        <f xml:space="preserve"> 'A5'!E42</f>
        <v>0</v>
      </c>
      <c r="F42" s="264">
        <f xml:space="preserve"> 'A5'!F42</f>
        <v>0</v>
      </c>
      <c r="G42" s="264">
        <f xml:space="preserve"> 'A5'!G42</f>
        <v>0</v>
      </c>
      <c r="H42" s="264">
        <f xml:space="preserve"> 'A5'!H42</f>
        <v>0</v>
      </c>
      <c r="I42" s="264">
        <f xml:space="preserve"> 'A5'!I42</f>
        <v>0</v>
      </c>
      <c r="J42" s="264">
        <f xml:space="preserve"> 'A5'!J42</f>
        <v>0</v>
      </c>
      <c r="K42" s="264">
        <f xml:space="preserve"> 'A5'!K42</f>
        <v>0</v>
      </c>
      <c r="L42" s="264">
        <f xml:space="preserve"> 'A5'!L42</f>
        <v>0</v>
      </c>
      <c r="M42" s="264">
        <f xml:space="preserve"> 'A5'!M42</f>
        <v>0</v>
      </c>
      <c r="N42" s="266"/>
      <c r="O42" s="241"/>
      <c r="P42" s="241"/>
    </row>
    <row r="43" spans="1:16" ht="15">
      <c r="A43" s="262"/>
      <c r="B43" s="12" t="s">
        <v>181</v>
      </c>
      <c r="C43" s="263"/>
      <c r="D43" s="264">
        <f xml:space="preserve"> 'A5'!D43</f>
        <v>0</v>
      </c>
      <c r="E43" s="264">
        <f xml:space="preserve"> 'A5'!E43</f>
        <v>0</v>
      </c>
      <c r="F43" s="264">
        <f xml:space="preserve"> 'A5'!F43</f>
        <v>0</v>
      </c>
      <c r="G43" s="264">
        <f xml:space="preserve"> 'A5'!G43</f>
        <v>0</v>
      </c>
      <c r="H43" s="264">
        <f xml:space="preserve"> 'A5'!H43</f>
        <v>0</v>
      </c>
      <c r="I43" s="264">
        <f xml:space="preserve"> 'A5'!I43</f>
        <v>0</v>
      </c>
      <c r="J43" s="264">
        <f xml:space="preserve"> 'A5'!J43</f>
        <v>0</v>
      </c>
      <c r="K43" s="264">
        <f xml:space="preserve"> 'A5'!K43</f>
        <v>0</v>
      </c>
      <c r="L43" s="264">
        <f xml:space="preserve"> 'A5'!L43</f>
        <v>0</v>
      </c>
      <c r="M43" s="264">
        <f xml:space="preserve"> 'A5'!M43</f>
        <v>0</v>
      </c>
      <c r="N43" s="266"/>
      <c r="O43" s="241"/>
      <c r="P43" s="241"/>
    </row>
    <row r="44" spans="1:16" ht="15">
      <c r="A44" s="267"/>
      <c r="B44" s="31" t="s">
        <v>178</v>
      </c>
      <c r="C44" s="263"/>
      <c r="D44" s="264">
        <f xml:space="preserve"> 'A5'!D44</f>
        <v>0</v>
      </c>
      <c r="E44" s="264">
        <f xml:space="preserve"> 'A5'!E44</f>
        <v>0</v>
      </c>
      <c r="F44" s="264">
        <f xml:space="preserve"> 'A5'!F44</f>
        <v>0</v>
      </c>
      <c r="G44" s="264">
        <f xml:space="preserve"> 'A5'!G44</f>
        <v>0</v>
      </c>
      <c r="H44" s="264">
        <f xml:space="preserve"> 'A5'!H44</f>
        <v>0</v>
      </c>
      <c r="I44" s="264">
        <f xml:space="preserve"> 'A5'!I44</f>
        <v>0</v>
      </c>
      <c r="J44" s="264">
        <f xml:space="preserve"> 'A5'!J44</f>
        <v>0</v>
      </c>
      <c r="K44" s="264">
        <f xml:space="preserve"> 'A5'!K44</f>
        <v>0</v>
      </c>
      <c r="L44" s="264">
        <f xml:space="preserve"> 'A5'!L44</f>
        <v>0</v>
      </c>
      <c r="M44" s="264">
        <f xml:space="preserve"> 'A5'!M44</f>
        <v>0</v>
      </c>
      <c r="N44" s="266"/>
      <c r="O44" s="241"/>
      <c r="P44" s="241"/>
    </row>
    <row r="45" spans="1:16" ht="15">
      <c r="A45" s="267"/>
      <c r="B45" s="31" t="s">
        <v>179</v>
      </c>
      <c r="C45" s="263"/>
      <c r="D45" s="264">
        <f xml:space="preserve"> 'A5'!D45</f>
        <v>0</v>
      </c>
      <c r="E45" s="264">
        <f xml:space="preserve"> 'A5'!E45</f>
        <v>0</v>
      </c>
      <c r="F45" s="264">
        <f xml:space="preserve"> 'A5'!F45</f>
        <v>0</v>
      </c>
      <c r="G45" s="264">
        <f xml:space="preserve"> 'A5'!G45</f>
        <v>0</v>
      </c>
      <c r="H45" s="264">
        <f xml:space="preserve"> 'A5'!H45</f>
        <v>0</v>
      </c>
      <c r="I45" s="264">
        <f xml:space="preserve"> 'A5'!I45</f>
        <v>0</v>
      </c>
      <c r="J45" s="264">
        <f xml:space="preserve"> 'A5'!J45</f>
        <v>0</v>
      </c>
      <c r="K45" s="264">
        <f xml:space="preserve"> 'A5'!K45</f>
        <v>0</v>
      </c>
      <c r="L45" s="264">
        <f xml:space="preserve"> 'A5'!L45</f>
        <v>0</v>
      </c>
      <c r="M45" s="264">
        <f xml:space="preserve"> 'A5'!M45</f>
        <v>0</v>
      </c>
      <c r="N45" s="266"/>
      <c r="O45" s="241"/>
      <c r="P45" s="241"/>
    </row>
    <row r="46" spans="1:16" ht="15">
      <c r="A46" s="262"/>
      <c r="B46" s="12" t="s">
        <v>177</v>
      </c>
      <c r="C46" s="263"/>
      <c r="D46" s="264">
        <f xml:space="preserve"> 'A5'!D46</f>
        <v>0</v>
      </c>
      <c r="E46" s="264">
        <f xml:space="preserve"> 'A5'!E46</f>
        <v>0</v>
      </c>
      <c r="F46" s="264">
        <f xml:space="preserve"> 'A5'!F46</f>
        <v>0</v>
      </c>
      <c r="G46" s="264">
        <f xml:space="preserve"> 'A5'!G46</f>
        <v>0</v>
      </c>
      <c r="H46" s="264">
        <f xml:space="preserve"> 'A5'!H46</f>
        <v>0</v>
      </c>
      <c r="I46" s="264">
        <f xml:space="preserve"> 'A5'!I46</f>
        <v>0</v>
      </c>
      <c r="J46" s="264">
        <f xml:space="preserve"> 'A5'!J46</f>
        <v>0</v>
      </c>
      <c r="K46" s="264">
        <f xml:space="preserve"> 'A5'!K46</f>
        <v>0</v>
      </c>
      <c r="L46" s="264">
        <f xml:space="preserve"> 'A5'!L46</f>
        <v>0</v>
      </c>
      <c r="M46" s="264">
        <f xml:space="preserve"> 'A5'!M46</f>
        <v>0</v>
      </c>
      <c r="N46" s="251"/>
      <c r="O46" s="241"/>
      <c r="P46" s="241"/>
    </row>
    <row r="47" spans="1:16" ht="15">
      <c r="A47" s="262"/>
      <c r="B47" s="263"/>
      <c r="C47" s="263"/>
      <c r="D47" s="264">
        <f xml:space="preserve"> 'A5'!D47</f>
        <v>0</v>
      </c>
      <c r="E47" s="264">
        <f xml:space="preserve"> 'A5'!E47</f>
        <v>0</v>
      </c>
      <c r="F47" s="264">
        <f xml:space="preserve"> 'A5'!F47</f>
        <v>0</v>
      </c>
      <c r="G47" s="264">
        <f xml:space="preserve"> 'A5'!G47</f>
        <v>0</v>
      </c>
      <c r="H47" s="264">
        <f xml:space="preserve"> 'A5'!H47</f>
        <v>0</v>
      </c>
      <c r="I47" s="264">
        <f xml:space="preserve"> 'A5'!I47</f>
        <v>0</v>
      </c>
      <c r="J47" s="264">
        <f xml:space="preserve"> 'A5'!J47</f>
        <v>0</v>
      </c>
      <c r="K47" s="264">
        <f xml:space="preserve"> 'A5'!K47</f>
        <v>0</v>
      </c>
      <c r="L47" s="264">
        <f xml:space="preserve"> 'A5'!L47</f>
        <v>0</v>
      </c>
      <c r="M47" s="264">
        <f xml:space="preserve"> 'A5'!M47</f>
        <v>0</v>
      </c>
      <c r="N47" s="251"/>
      <c r="O47" s="241"/>
      <c r="P47" s="241"/>
    </row>
    <row r="48" spans="1:16" ht="15">
      <c r="A48" s="262"/>
      <c r="B48" s="263" t="s">
        <v>196</v>
      </c>
      <c r="C48" s="263"/>
      <c r="D48" s="264">
        <f xml:space="preserve"> 'A5'!D48</f>
        <v>0</v>
      </c>
      <c r="E48" s="264">
        <f xml:space="preserve"> 'A5'!E48</f>
        <v>22.14600892</v>
      </c>
      <c r="F48" s="264">
        <f xml:space="preserve"> 'A5'!F48</f>
        <v>0</v>
      </c>
      <c r="G48" s="264">
        <f xml:space="preserve"> 'A5'!G48</f>
        <v>0</v>
      </c>
      <c r="H48" s="264">
        <f xml:space="preserve"> 'A5'!H48</f>
        <v>0</v>
      </c>
      <c r="I48" s="264">
        <f xml:space="preserve"> 'A5'!I48</f>
        <v>0</v>
      </c>
      <c r="J48" s="264">
        <f xml:space="preserve"> 'A5'!J48</f>
        <v>0</v>
      </c>
      <c r="K48" s="264">
        <f xml:space="preserve"> 'A5'!K48</f>
        <v>0</v>
      </c>
      <c r="L48" s="264">
        <f xml:space="preserve"> 'A5'!L48</f>
        <v>0</v>
      </c>
      <c r="M48" s="264">
        <f xml:space="preserve"> 'A5'!M48</f>
        <v>22.14600892</v>
      </c>
      <c r="N48" s="251"/>
      <c r="O48" s="241"/>
      <c r="P48" s="241"/>
    </row>
    <row r="49" spans="1:20" ht="15">
      <c r="A49" s="262"/>
      <c r="B49" s="241"/>
      <c r="C49" s="241"/>
      <c r="D49" s="264">
        <f xml:space="preserve"> 'A5'!D49</f>
        <v>0</v>
      </c>
      <c r="E49" s="264">
        <f xml:space="preserve"> 'A5'!E49</f>
        <v>0</v>
      </c>
      <c r="F49" s="264">
        <f xml:space="preserve"> 'A5'!F49</f>
        <v>0</v>
      </c>
      <c r="G49" s="264">
        <f xml:space="preserve"> 'A5'!G49</f>
        <v>0</v>
      </c>
      <c r="H49" s="264">
        <f xml:space="preserve"> 'A5'!H49</f>
        <v>0</v>
      </c>
      <c r="I49" s="264">
        <f xml:space="preserve"> 'A5'!I49</f>
        <v>0</v>
      </c>
      <c r="J49" s="264">
        <f xml:space="preserve"> 'A5'!J49</f>
        <v>0</v>
      </c>
      <c r="K49" s="264">
        <f xml:space="preserve"> 'A5'!K49</f>
        <v>0</v>
      </c>
      <c r="L49" s="264">
        <f xml:space="preserve"> 'A5'!L49</f>
        <v>0</v>
      </c>
      <c r="M49" s="264">
        <f xml:space="preserve"> 'A5'!M49</f>
        <v>0</v>
      </c>
      <c r="N49" s="251"/>
      <c r="O49" s="241"/>
      <c r="P49" s="241"/>
    </row>
    <row r="50" spans="1:20" ht="16.5">
      <c r="A50" s="269"/>
      <c r="B50" s="270" t="s">
        <v>256</v>
      </c>
      <c r="C50" s="270"/>
      <c r="D50" s="447">
        <f xml:space="preserve"> 'A5'!D50</f>
        <v>1019283.3296624878</v>
      </c>
      <c r="E50" s="447">
        <f xml:space="preserve"> 'A5'!E50</f>
        <v>44508.820856680002</v>
      </c>
      <c r="F50" s="447">
        <f xml:space="preserve"> 'A5'!F50</f>
        <v>148.15164349000003</v>
      </c>
      <c r="G50" s="447">
        <f xml:space="preserve"> 'A5'!G50</f>
        <v>101.30202477999998</v>
      </c>
      <c r="H50" s="447">
        <f xml:space="preserve"> 'A5'!H50</f>
        <v>73.817223380000001</v>
      </c>
      <c r="I50" s="447">
        <f xml:space="preserve"> 'A5'!I50</f>
        <v>0.29497536999999996</v>
      </c>
      <c r="J50" s="447">
        <f xml:space="preserve"> 'A5'!J50</f>
        <v>4.8071499999999996E-3</v>
      </c>
      <c r="K50" s="447">
        <f xml:space="preserve"> 'A5'!K50</f>
        <v>19.72182316</v>
      </c>
      <c r="L50" s="447">
        <f xml:space="preserve"> 'A5'!L50</f>
        <v>45.701161709999987</v>
      </c>
      <c r="M50" s="447">
        <f xml:space="preserve"> 'A5'!M50</f>
        <v>1064181.144178208</v>
      </c>
      <c r="N50" s="251"/>
      <c r="O50" s="241"/>
      <c r="P50" s="241"/>
    </row>
    <row r="51" spans="1:20" s="44" customFormat="1" ht="18" customHeight="1">
      <c r="A51" s="480" t="s">
        <v>239</v>
      </c>
      <c r="B51" s="481"/>
      <c r="C51" s="481"/>
      <c r="D51" s="481"/>
      <c r="E51" s="481"/>
      <c r="F51" s="481"/>
      <c r="G51" s="481"/>
      <c r="H51" s="481"/>
      <c r="I51" s="481"/>
      <c r="J51" s="481"/>
      <c r="K51" s="481"/>
      <c r="L51" s="481"/>
      <c r="M51" s="481"/>
      <c r="O51" s="42"/>
      <c r="P51" s="42"/>
      <c r="T51" s="45"/>
    </row>
    <row r="52" spans="1:20" s="44" customFormat="1" ht="18" hidden="1" customHeight="1">
      <c r="A52" s="480" t="s">
        <v>240</v>
      </c>
      <c r="B52" s="481"/>
      <c r="C52" s="481"/>
      <c r="D52" s="481"/>
      <c r="E52" s="481"/>
      <c r="F52" s="481"/>
      <c r="G52" s="481"/>
      <c r="H52" s="481"/>
      <c r="I52" s="481"/>
      <c r="J52" s="481"/>
      <c r="K52" s="481"/>
      <c r="L52" s="481"/>
      <c r="M52" s="481"/>
      <c r="O52" s="42"/>
      <c r="P52" s="42"/>
      <c r="T52" s="45"/>
    </row>
    <row r="53" spans="1:20" ht="21" customHeight="1">
      <c r="A53" s="480" t="s">
        <v>257</v>
      </c>
      <c r="B53" s="493"/>
      <c r="C53" s="493"/>
      <c r="D53" s="493"/>
      <c r="E53" s="493"/>
      <c r="F53" s="493"/>
      <c r="G53" s="493"/>
      <c r="H53" s="493"/>
      <c r="I53" s="493"/>
      <c r="J53" s="493"/>
      <c r="K53" s="493"/>
      <c r="L53" s="493"/>
      <c r="M53" s="493"/>
    </row>
  </sheetData>
  <mergeCells count="3">
    <mergeCell ref="A52:M52"/>
    <mergeCell ref="A51:M51"/>
    <mergeCell ref="A53:M53"/>
  </mergeCells>
  <phoneticPr fontId="28" type="noConversion"/>
  <pageMargins left="0.75" right="0.75" top="1" bottom="1" header="0.5" footer="0.5"/>
  <pageSetup paperSize="9" scale="5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pageSetUpPr fitToPage="1"/>
  </sheetPr>
  <dimension ref="A1:X69"/>
  <sheetViews>
    <sheetView showZeros="0" zoomScale="85" zoomScaleNormal="85" zoomScaleSheetLayoutView="100" workbookViewId="0">
      <pane xSplit="3" ySplit="10" topLeftCell="D13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B32" sqref="B32"/>
    </sheetView>
  </sheetViews>
  <sheetFormatPr defaultColWidth="0" defaultRowHeight="12" zeroHeight="1"/>
  <cols>
    <col min="1" max="1" width="2" style="42" customWidth="1"/>
    <col min="2" max="2" width="39.570312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12.710937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3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/>
    <row r="2" spans="1:24"/>
    <row r="3" spans="1:24"/>
    <row r="4" spans="1:24"/>
    <row r="5" spans="1:24"/>
    <row r="6" spans="1:24"/>
    <row r="7" spans="1:24"/>
    <row r="8" spans="1:24" s="14" customFormat="1" ht="18" customHeight="1">
      <c r="A8" s="1" t="s">
        <v>198</v>
      </c>
      <c r="B8" s="43"/>
      <c r="C8" s="43"/>
      <c r="D8" s="295"/>
      <c r="E8" s="295"/>
      <c r="F8" s="295"/>
      <c r="G8" s="295"/>
      <c r="H8" s="295"/>
      <c r="I8" s="295"/>
      <c r="J8" s="295"/>
      <c r="K8" s="295"/>
      <c r="L8" s="295"/>
      <c r="M8" s="295"/>
      <c r="N8" s="295"/>
      <c r="O8" s="295"/>
    </row>
    <row r="9" spans="1:24" s="14" customFormat="1" ht="27.95" customHeight="1">
      <c r="A9" s="15"/>
      <c r="B9" s="16" t="s">
        <v>254</v>
      </c>
      <c r="C9" s="17"/>
      <c r="D9" s="18" t="s">
        <v>188</v>
      </c>
      <c r="E9" s="19"/>
      <c r="F9" s="19"/>
      <c r="G9" s="19"/>
      <c r="H9" s="19"/>
      <c r="I9" s="20"/>
      <c r="J9" s="20"/>
      <c r="K9" s="21"/>
      <c r="L9" s="22"/>
      <c r="M9" s="51"/>
    </row>
    <row r="10" spans="1:24" s="14" customFormat="1" ht="32.25" customHeight="1">
      <c r="A10" s="23"/>
      <c r="B10" s="24"/>
      <c r="C10" s="24"/>
      <c r="D10" s="68" t="s">
        <v>36</v>
      </c>
      <c r="E10" s="68" t="s">
        <v>7</v>
      </c>
      <c r="F10" s="68" t="s">
        <v>8</v>
      </c>
      <c r="G10" s="68" t="s">
        <v>9</v>
      </c>
      <c r="H10" s="68" t="s">
        <v>10</v>
      </c>
      <c r="I10" s="68" t="s">
        <v>11</v>
      </c>
      <c r="J10" s="65" t="s">
        <v>40</v>
      </c>
      <c r="K10" s="441" t="s">
        <v>176</v>
      </c>
      <c r="L10" s="254" t="s">
        <v>177</v>
      </c>
      <c r="M10" s="51" t="s">
        <v>13</v>
      </c>
    </row>
    <row r="11" spans="1:24" s="14" customFormat="1" ht="18" customHeight="1">
      <c r="A11" s="27"/>
      <c r="B11" s="28" t="s">
        <v>277</v>
      </c>
      <c r="C11" s="57"/>
      <c r="D11" s="213"/>
      <c r="E11" s="213"/>
      <c r="F11" s="213"/>
      <c r="G11" s="213"/>
      <c r="H11" s="213"/>
      <c r="I11" s="213"/>
      <c r="J11" s="213"/>
      <c r="K11" s="213"/>
      <c r="L11" s="214"/>
      <c r="M11" s="108"/>
    </row>
    <row r="12" spans="1:24" s="14" customFormat="1" ht="18" customHeight="1">
      <c r="A12" s="29"/>
      <c r="B12" s="12" t="s">
        <v>182</v>
      </c>
      <c r="C12" s="12"/>
      <c r="D12" s="111">
        <f>'A6'!D12</f>
        <v>0</v>
      </c>
      <c r="E12" s="111">
        <f>'A6'!E12</f>
        <v>0</v>
      </c>
      <c r="F12" s="111">
        <f>'A6'!F12</f>
        <v>0</v>
      </c>
      <c r="G12" s="111">
        <f>'A6'!G12</f>
        <v>0</v>
      </c>
      <c r="H12" s="111">
        <f>'A6'!H12</f>
        <v>0</v>
      </c>
      <c r="I12" s="111">
        <f>'A6'!I12</f>
        <v>0</v>
      </c>
      <c r="J12" s="111">
        <f>'A6'!J12</f>
        <v>0</v>
      </c>
      <c r="K12" s="111">
        <f>'A6'!K12</f>
        <v>0</v>
      </c>
      <c r="L12" s="111">
        <f>'A6'!L12</f>
        <v>0</v>
      </c>
      <c r="M12" s="50"/>
    </row>
    <row r="13" spans="1:24" s="14" customFormat="1" ht="18" customHeight="1">
      <c r="A13" s="30"/>
      <c r="B13" s="31" t="s">
        <v>178</v>
      </c>
      <c r="C13" s="12"/>
      <c r="D13" s="111">
        <f>'A6'!D13</f>
        <v>0</v>
      </c>
      <c r="E13" s="111">
        <f>'A6'!E13</f>
        <v>0</v>
      </c>
      <c r="F13" s="111">
        <f>'A6'!F13</f>
        <v>0</v>
      </c>
      <c r="G13" s="111">
        <f>'A6'!G13</f>
        <v>0</v>
      </c>
      <c r="H13" s="111">
        <f>'A6'!H13</f>
        <v>0</v>
      </c>
      <c r="I13" s="111">
        <f>'A6'!I13</f>
        <v>0</v>
      </c>
      <c r="J13" s="111">
        <f>'A6'!J13</f>
        <v>0</v>
      </c>
      <c r="K13" s="111">
        <f>'A6'!K13</f>
        <v>0</v>
      </c>
      <c r="L13" s="111">
        <f>'A6'!L13</f>
        <v>0</v>
      </c>
      <c r="M13" s="50"/>
      <c r="N13" s="26"/>
      <c r="O13" s="127"/>
      <c r="X13" s="26"/>
    </row>
    <row r="14" spans="1:24" s="14" customFormat="1" ht="18" customHeight="1">
      <c r="A14" s="30"/>
      <c r="B14" s="31" t="s">
        <v>179</v>
      </c>
      <c r="C14" s="12"/>
      <c r="D14" s="111">
        <f>'A6'!D14</f>
        <v>0</v>
      </c>
      <c r="E14" s="111">
        <f>'A6'!E14</f>
        <v>0</v>
      </c>
      <c r="F14" s="111">
        <f>'A6'!F14</f>
        <v>0</v>
      </c>
      <c r="G14" s="111">
        <f>'A6'!G14</f>
        <v>0</v>
      </c>
      <c r="H14" s="111">
        <f>'A6'!H14</f>
        <v>0</v>
      </c>
      <c r="I14" s="111">
        <f>'A6'!I14</f>
        <v>0</v>
      </c>
      <c r="J14" s="111">
        <f>'A6'!J14</f>
        <v>0</v>
      </c>
      <c r="K14" s="111">
        <f>'A6'!K14</f>
        <v>0</v>
      </c>
      <c r="L14" s="111">
        <f>'A6'!L14</f>
        <v>0</v>
      </c>
      <c r="M14" s="50"/>
      <c r="N14" s="26"/>
      <c r="O14" s="127"/>
      <c r="X14" s="26"/>
    </row>
    <row r="15" spans="1:24" s="14" customFormat="1" ht="18" customHeight="1">
      <c r="A15" s="29"/>
      <c r="B15" s="12" t="s">
        <v>180</v>
      </c>
      <c r="C15" s="12"/>
      <c r="D15" s="111">
        <f>'A6'!D15</f>
        <v>0</v>
      </c>
      <c r="E15" s="111">
        <f>'A6'!E15</f>
        <v>0</v>
      </c>
      <c r="F15" s="111">
        <f>'A6'!F15</f>
        <v>0</v>
      </c>
      <c r="G15" s="111">
        <f>'A6'!G15</f>
        <v>0</v>
      </c>
      <c r="H15" s="111">
        <f>'A6'!H15</f>
        <v>0</v>
      </c>
      <c r="I15" s="111">
        <f>'A6'!I15</f>
        <v>0</v>
      </c>
      <c r="J15" s="111">
        <f>'A6'!J15</f>
        <v>0</v>
      </c>
      <c r="K15" s="111">
        <f>'A6'!K15</f>
        <v>0</v>
      </c>
      <c r="L15" s="111">
        <f>'A6'!L15</f>
        <v>0</v>
      </c>
      <c r="M15" s="50"/>
      <c r="N15" s="26"/>
      <c r="O15" s="26"/>
    </row>
    <row r="16" spans="1:24" s="14" customFormat="1" ht="18" customHeight="1">
      <c r="A16" s="30"/>
      <c r="B16" s="31" t="s">
        <v>178</v>
      </c>
      <c r="C16" s="12"/>
      <c r="D16" s="111">
        <f>'A6'!D16</f>
        <v>0</v>
      </c>
      <c r="E16" s="111">
        <f>'A6'!E16</f>
        <v>0</v>
      </c>
      <c r="F16" s="111">
        <f>'A6'!F16</f>
        <v>0</v>
      </c>
      <c r="G16" s="111">
        <f>'A6'!G16</f>
        <v>0</v>
      </c>
      <c r="H16" s="111">
        <f>'A6'!H16</f>
        <v>0</v>
      </c>
      <c r="I16" s="111">
        <f>'A6'!I16</f>
        <v>0</v>
      </c>
      <c r="J16" s="111">
        <f>'A6'!J16</f>
        <v>0</v>
      </c>
      <c r="K16" s="111">
        <f>'A6'!K16</f>
        <v>0</v>
      </c>
      <c r="L16" s="111">
        <f>'A6'!L16</f>
        <v>0</v>
      </c>
      <c r="M16" s="50"/>
      <c r="N16" s="26"/>
      <c r="O16" s="26"/>
    </row>
    <row r="17" spans="1:23" s="14" customFormat="1" ht="18" customHeight="1">
      <c r="A17" s="30"/>
      <c r="B17" s="31" t="s">
        <v>179</v>
      </c>
      <c r="C17" s="12"/>
      <c r="D17" s="111">
        <f>'A6'!D17</f>
        <v>0</v>
      </c>
      <c r="E17" s="111">
        <f>'A6'!E17</f>
        <v>0</v>
      </c>
      <c r="F17" s="111">
        <f>'A6'!F17</f>
        <v>0</v>
      </c>
      <c r="G17" s="111">
        <f>'A6'!G17</f>
        <v>0</v>
      </c>
      <c r="H17" s="111">
        <f>'A6'!H17</f>
        <v>0</v>
      </c>
      <c r="I17" s="111">
        <f>'A6'!I17</f>
        <v>0</v>
      </c>
      <c r="J17" s="111">
        <f>'A6'!J17</f>
        <v>0</v>
      </c>
      <c r="K17" s="111">
        <f>'A6'!K17</f>
        <v>0</v>
      </c>
      <c r="L17" s="111">
        <f>'A6'!L17</f>
        <v>0</v>
      </c>
      <c r="M17" s="50"/>
      <c r="N17" s="26"/>
      <c r="O17" s="127"/>
    </row>
    <row r="18" spans="1:23" s="14" customFormat="1" ht="18" customHeight="1">
      <c r="A18" s="29"/>
      <c r="B18" s="12" t="s">
        <v>181</v>
      </c>
      <c r="C18" s="12"/>
      <c r="D18" s="111">
        <f>'A6'!D18</f>
        <v>0</v>
      </c>
      <c r="E18" s="111">
        <f>'A6'!E18</f>
        <v>0</v>
      </c>
      <c r="F18" s="111">
        <f>'A6'!F18</f>
        <v>0</v>
      </c>
      <c r="G18" s="111">
        <f>'A6'!G18</f>
        <v>0</v>
      </c>
      <c r="H18" s="111">
        <f>'A6'!H18</f>
        <v>0</v>
      </c>
      <c r="I18" s="111">
        <f>'A6'!I18</f>
        <v>0</v>
      </c>
      <c r="J18" s="111">
        <f>'A6'!J18</f>
        <v>0</v>
      </c>
      <c r="K18" s="111">
        <f>'A6'!K18</f>
        <v>0</v>
      </c>
      <c r="L18" s="111">
        <f>'A6'!L18</f>
        <v>0</v>
      </c>
      <c r="M18" s="50"/>
      <c r="N18" s="26"/>
      <c r="O18" s="26"/>
    </row>
    <row r="19" spans="1:23" s="14" customFormat="1" ht="18" customHeight="1">
      <c r="A19" s="30"/>
      <c r="B19" s="31" t="s">
        <v>178</v>
      </c>
      <c r="C19" s="12"/>
      <c r="D19" s="111">
        <f>'A6'!D19</f>
        <v>0</v>
      </c>
      <c r="E19" s="111">
        <f>'A6'!E19</f>
        <v>0</v>
      </c>
      <c r="F19" s="111">
        <f>'A6'!F19</f>
        <v>0</v>
      </c>
      <c r="G19" s="111">
        <f>'A6'!G19</f>
        <v>0</v>
      </c>
      <c r="H19" s="111">
        <f>'A6'!H19</f>
        <v>0</v>
      </c>
      <c r="I19" s="111">
        <f>'A6'!I19</f>
        <v>0</v>
      </c>
      <c r="J19" s="111">
        <f>'A6'!J19</f>
        <v>0</v>
      </c>
      <c r="K19" s="111">
        <f>'A6'!K19</f>
        <v>0</v>
      </c>
      <c r="L19" s="111">
        <f>'A6'!L19</f>
        <v>0</v>
      </c>
      <c r="M19" s="50"/>
      <c r="N19" s="26"/>
      <c r="O19" s="26"/>
    </row>
    <row r="20" spans="1:23" s="14" customFormat="1" ht="18" customHeight="1">
      <c r="A20" s="30"/>
      <c r="B20" s="31" t="s">
        <v>179</v>
      </c>
      <c r="C20" s="12"/>
      <c r="D20" s="111">
        <f>'A6'!D20</f>
        <v>0</v>
      </c>
      <c r="E20" s="111">
        <f>'A6'!E20</f>
        <v>0</v>
      </c>
      <c r="F20" s="111">
        <f>'A6'!F20</f>
        <v>0</v>
      </c>
      <c r="G20" s="111">
        <f>'A6'!G20</f>
        <v>0</v>
      </c>
      <c r="H20" s="111">
        <f>'A6'!H20</f>
        <v>0</v>
      </c>
      <c r="I20" s="111">
        <f>'A6'!I20</f>
        <v>0</v>
      </c>
      <c r="J20" s="111">
        <f>'A6'!J20</f>
        <v>0</v>
      </c>
      <c r="K20" s="111">
        <f>'A6'!K20</f>
        <v>0</v>
      </c>
      <c r="L20" s="111">
        <f>'A6'!L20</f>
        <v>0</v>
      </c>
      <c r="M20" s="50"/>
      <c r="N20" s="26"/>
      <c r="O20" s="26"/>
    </row>
    <row r="21" spans="1:23" s="14" customFormat="1" ht="18" customHeight="1">
      <c r="A21" s="29"/>
      <c r="B21" s="12" t="s">
        <v>177</v>
      </c>
      <c r="C21" s="12"/>
      <c r="D21" s="111">
        <f>'A6'!D21</f>
        <v>0</v>
      </c>
      <c r="E21" s="111">
        <f>'A6'!E21</f>
        <v>0</v>
      </c>
      <c r="F21" s="111">
        <f>'A6'!F21</f>
        <v>0</v>
      </c>
      <c r="G21" s="111">
        <f>'A6'!G21</f>
        <v>0</v>
      </c>
      <c r="H21" s="111">
        <f>'A6'!H21</f>
        <v>0</v>
      </c>
      <c r="I21" s="111">
        <f>'A6'!I21</f>
        <v>0</v>
      </c>
      <c r="J21" s="111">
        <f>'A6'!J21</f>
        <v>0</v>
      </c>
      <c r="K21" s="111">
        <f>'A6'!K21</f>
        <v>0</v>
      </c>
      <c r="L21" s="111">
        <f>'A6'!L21</f>
        <v>0</v>
      </c>
      <c r="M21" s="50"/>
      <c r="N21" s="26"/>
      <c r="O21" s="26"/>
    </row>
    <row r="22" spans="1:23" s="14" customFormat="1" ht="18" customHeight="1">
      <c r="A22" s="29"/>
      <c r="B22" s="263"/>
      <c r="C22" s="12"/>
      <c r="D22" s="111">
        <f>'A6'!D22</f>
        <v>0</v>
      </c>
      <c r="E22" s="111">
        <f>'A6'!E22</f>
        <v>0</v>
      </c>
      <c r="F22" s="111">
        <f>'A6'!F22</f>
        <v>0</v>
      </c>
      <c r="G22" s="111">
        <f>'A6'!G22</f>
        <v>0</v>
      </c>
      <c r="H22" s="111">
        <f>'A6'!H22</f>
        <v>0</v>
      </c>
      <c r="I22" s="111">
        <f>'A6'!I22</f>
        <v>0</v>
      </c>
      <c r="J22" s="111">
        <f>'A6'!J22</f>
        <v>0</v>
      </c>
      <c r="K22" s="111">
        <f>'A6'!K22</f>
        <v>0</v>
      </c>
      <c r="L22" s="111">
        <f>'A6'!L22</f>
        <v>0</v>
      </c>
      <c r="M22" s="50"/>
      <c r="N22" s="26"/>
      <c r="O22" s="26"/>
    </row>
    <row r="23" spans="1:23" s="14" customFormat="1" ht="18" customHeight="1">
      <c r="A23" s="27"/>
      <c r="B23" s="257" t="s">
        <v>193</v>
      </c>
      <c r="C23" s="57"/>
      <c r="D23" s="111">
        <f>'A6'!D23</f>
        <v>0</v>
      </c>
      <c r="E23" s="111">
        <f>'A6'!E23</f>
        <v>0</v>
      </c>
      <c r="F23" s="111">
        <f>'A6'!F23</f>
        <v>0</v>
      </c>
      <c r="G23" s="111">
        <f>'A6'!G23</f>
        <v>0</v>
      </c>
      <c r="H23" s="111">
        <f>'A6'!H23</f>
        <v>0</v>
      </c>
      <c r="I23" s="111">
        <f>'A6'!I23</f>
        <v>0</v>
      </c>
      <c r="J23" s="111">
        <f>'A6'!J23</f>
        <v>0</v>
      </c>
      <c r="K23" s="111">
        <f>'A6'!K23</f>
        <v>0</v>
      </c>
      <c r="L23" s="111">
        <f>'A6'!L23</f>
        <v>0</v>
      </c>
      <c r="M23" s="50"/>
      <c r="N23" s="26"/>
      <c r="O23" s="26"/>
    </row>
    <row r="24" spans="1:23" s="14" customFormat="1" ht="18" customHeight="1">
      <c r="A24" s="27"/>
      <c r="B24" s="257" t="s">
        <v>194</v>
      </c>
      <c r="C24" s="57"/>
      <c r="D24" s="111">
        <f>'A6'!D24</f>
        <v>0</v>
      </c>
      <c r="E24" s="111">
        <f>'A6'!E24</f>
        <v>0</v>
      </c>
      <c r="F24" s="111">
        <f>'A6'!F24</f>
        <v>0</v>
      </c>
      <c r="G24" s="111">
        <f>'A6'!G24</f>
        <v>0</v>
      </c>
      <c r="H24" s="111">
        <f>'A6'!H24</f>
        <v>0</v>
      </c>
      <c r="I24" s="111">
        <f>'A6'!I24</f>
        <v>0</v>
      </c>
      <c r="J24" s="111">
        <f>'A6'!J24</f>
        <v>0</v>
      </c>
      <c r="K24" s="111">
        <f>'A6'!K24</f>
        <v>0</v>
      </c>
      <c r="L24" s="111">
        <f>'A6'!L24</f>
        <v>0</v>
      </c>
      <c r="M24" s="50"/>
      <c r="N24" s="26"/>
      <c r="O24" s="26"/>
    </row>
    <row r="25" spans="1:23" s="14" customFormat="1" ht="18" customHeight="1">
      <c r="A25" s="29"/>
      <c r="B25" s="12" t="s">
        <v>182</v>
      </c>
      <c r="C25" s="12"/>
      <c r="D25" s="111">
        <f>'A6'!D25</f>
        <v>0</v>
      </c>
      <c r="E25" s="111">
        <f>'A6'!E25</f>
        <v>0</v>
      </c>
      <c r="F25" s="111">
        <f>'A6'!F25</f>
        <v>19.600500919999998</v>
      </c>
      <c r="G25" s="111">
        <f>'A6'!G25</f>
        <v>0</v>
      </c>
      <c r="H25" s="111">
        <f>'A6'!H25</f>
        <v>0</v>
      </c>
      <c r="I25" s="111">
        <f>'A6'!I25</f>
        <v>0</v>
      </c>
      <c r="J25" s="111">
        <f>'A6'!J25</f>
        <v>0</v>
      </c>
      <c r="K25" s="111">
        <f>'A6'!K25</f>
        <v>0</v>
      </c>
      <c r="L25" s="111">
        <f>'A6'!L25</f>
        <v>19.600500919999998</v>
      </c>
      <c r="M25" s="50"/>
      <c r="N25" s="26"/>
      <c r="O25" s="26"/>
    </row>
    <row r="26" spans="1:23" s="14" customFormat="1" ht="18" customHeight="1">
      <c r="A26" s="30"/>
      <c r="B26" s="31" t="s">
        <v>178</v>
      </c>
      <c r="C26" s="12"/>
      <c r="D26" s="111">
        <f>'A6'!D26</f>
        <v>0</v>
      </c>
      <c r="E26" s="111">
        <f>'A6'!E26</f>
        <v>0</v>
      </c>
      <c r="F26" s="111">
        <f>'A6'!F26</f>
        <v>0</v>
      </c>
      <c r="G26" s="111">
        <f>'A6'!G26</f>
        <v>0</v>
      </c>
      <c r="H26" s="111">
        <f>'A6'!H26</f>
        <v>0</v>
      </c>
      <c r="I26" s="111">
        <f>'A6'!I26</f>
        <v>0</v>
      </c>
      <c r="J26" s="111">
        <f>'A6'!J26</f>
        <v>0</v>
      </c>
      <c r="K26" s="111">
        <f>'A6'!K26</f>
        <v>0</v>
      </c>
      <c r="L26" s="111">
        <f>'A6'!L26</f>
        <v>0</v>
      </c>
      <c r="M26" s="50"/>
      <c r="N26" s="127"/>
      <c r="O26" s="26"/>
    </row>
    <row r="27" spans="1:23" s="14" customFormat="1" ht="18" customHeight="1">
      <c r="A27" s="30"/>
      <c r="B27" s="31" t="s">
        <v>179</v>
      </c>
      <c r="C27" s="12"/>
      <c r="D27" s="111">
        <f>'A6'!D27</f>
        <v>0</v>
      </c>
      <c r="E27" s="111">
        <f>'A6'!E27</f>
        <v>0</v>
      </c>
      <c r="F27" s="111">
        <f>'A6'!F27</f>
        <v>19.600500919999998</v>
      </c>
      <c r="G27" s="111">
        <f>'A6'!G27</f>
        <v>0</v>
      </c>
      <c r="H27" s="111">
        <f>'A6'!H27</f>
        <v>0</v>
      </c>
      <c r="I27" s="111">
        <f>'A6'!I27</f>
        <v>0</v>
      </c>
      <c r="J27" s="111">
        <f>'A6'!J27</f>
        <v>0</v>
      </c>
      <c r="K27" s="111">
        <f>'A6'!K27</f>
        <v>0</v>
      </c>
      <c r="L27" s="111">
        <f>'A6'!L27</f>
        <v>19.600500919999998</v>
      </c>
      <c r="M27" s="50"/>
      <c r="N27" s="26"/>
      <c r="O27" s="26"/>
    </row>
    <row r="28" spans="1:23" s="14" customFormat="1" ht="18" customHeight="1">
      <c r="A28" s="29"/>
      <c r="B28" s="12" t="s">
        <v>180</v>
      </c>
      <c r="C28" s="12"/>
      <c r="D28" s="111">
        <f>'A6'!D28</f>
        <v>0</v>
      </c>
      <c r="E28" s="111">
        <f>'A6'!E28</f>
        <v>0</v>
      </c>
      <c r="F28" s="111">
        <f>'A6'!F28</f>
        <v>0</v>
      </c>
      <c r="G28" s="111">
        <f>'A6'!G28</f>
        <v>0</v>
      </c>
      <c r="H28" s="111">
        <f>'A6'!H28</f>
        <v>0</v>
      </c>
      <c r="I28" s="111">
        <f>'A6'!I28</f>
        <v>0</v>
      </c>
      <c r="J28" s="111">
        <f>'A6'!J28</f>
        <v>0</v>
      </c>
      <c r="K28" s="111">
        <f>'A6'!K28</f>
        <v>0</v>
      </c>
      <c r="L28" s="111">
        <f>'A6'!L28</f>
        <v>0</v>
      </c>
      <c r="M28" s="50"/>
      <c r="N28" s="26"/>
      <c r="O28" s="26"/>
    </row>
    <row r="29" spans="1:23" s="14" customFormat="1" ht="18" customHeight="1">
      <c r="A29" s="30"/>
      <c r="B29" s="31" t="s">
        <v>178</v>
      </c>
      <c r="C29" s="12"/>
      <c r="D29" s="111">
        <f>'A6'!D29</f>
        <v>0</v>
      </c>
      <c r="E29" s="111">
        <f>'A6'!E29</f>
        <v>0</v>
      </c>
      <c r="F29" s="111">
        <f>'A6'!F29</f>
        <v>0</v>
      </c>
      <c r="G29" s="111">
        <f>'A6'!G29</f>
        <v>0</v>
      </c>
      <c r="H29" s="111">
        <f>'A6'!H29</f>
        <v>0</v>
      </c>
      <c r="I29" s="111">
        <f>'A6'!I29</f>
        <v>0</v>
      </c>
      <c r="J29" s="111">
        <f>'A6'!J29</f>
        <v>0</v>
      </c>
      <c r="K29" s="111">
        <f>'A6'!K29</f>
        <v>0</v>
      </c>
      <c r="L29" s="111">
        <f>'A6'!L29</f>
        <v>0</v>
      </c>
      <c r="M29" s="50"/>
      <c r="N29" s="26"/>
      <c r="O29" s="127"/>
    </row>
    <row r="30" spans="1:23" s="14" customFormat="1" ht="18" customHeight="1">
      <c r="A30" s="30"/>
      <c r="B30" s="31" t="s">
        <v>179</v>
      </c>
      <c r="C30" s="12"/>
      <c r="D30" s="111">
        <f>'A6'!D30</f>
        <v>0</v>
      </c>
      <c r="E30" s="111">
        <f>'A6'!E30</f>
        <v>0</v>
      </c>
      <c r="F30" s="111">
        <f>'A6'!F30</f>
        <v>0</v>
      </c>
      <c r="G30" s="111">
        <f>'A6'!G30</f>
        <v>0</v>
      </c>
      <c r="H30" s="111">
        <f>'A6'!H30</f>
        <v>0</v>
      </c>
      <c r="I30" s="111">
        <f>'A6'!I30</f>
        <v>0</v>
      </c>
      <c r="J30" s="111">
        <f>'A6'!J30</f>
        <v>0</v>
      </c>
      <c r="K30" s="111">
        <f>'A6'!K30</f>
        <v>0</v>
      </c>
      <c r="L30" s="111">
        <f>'A6'!L30</f>
        <v>0</v>
      </c>
      <c r="M30" s="50"/>
      <c r="N30" s="26"/>
      <c r="O30" s="26"/>
    </row>
    <row r="31" spans="1:23" s="14" customFormat="1" ht="18" customHeight="1">
      <c r="A31" s="29"/>
      <c r="B31" s="12" t="s">
        <v>181</v>
      </c>
      <c r="C31" s="12"/>
      <c r="D31" s="111">
        <f>'A6'!D31</f>
        <v>0</v>
      </c>
      <c r="E31" s="111">
        <f>'A6'!E31</f>
        <v>0</v>
      </c>
      <c r="F31" s="111">
        <f>'A6'!F31</f>
        <v>0</v>
      </c>
      <c r="G31" s="111">
        <f>'A6'!G31</f>
        <v>0</v>
      </c>
      <c r="H31" s="111">
        <f>'A6'!H31</f>
        <v>0</v>
      </c>
      <c r="I31" s="111">
        <f>'A6'!I31</f>
        <v>0</v>
      </c>
      <c r="J31" s="111">
        <f>'A6'!J31</f>
        <v>0</v>
      </c>
      <c r="K31" s="111">
        <f>'A6'!K31</f>
        <v>0</v>
      </c>
      <c r="L31" s="111">
        <f>'A6'!L31</f>
        <v>0</v>
      </c>
      <c r="M31" s="50"/>
      <c r="N31" s="26"/>
      <c r="O31" s="26"/>
      <c r="W31" s="26"/>
    </row>
    <row r="32" spans="1:23" s="14" customFormat="1" ht="18" customHeight="1">
      <c r="A32" s="30"/>
      <c r="B32" s="31" t="s">
        <v>178</v>
      </c>
      <c r="C32" s="12"/>
      <c r="D32" s="111">
        <f>'A6'!D32</f>
        <v>0</v>
      </c>
      <c r="E32" s="111">
        <f>'A6'!E32</f>
        <v>0</v>
      </c>
      <c r="F32" s="111">
        <f>'A6'!F32</f>
        <v>0</v>
      </c>
      <c r="G32" s="111">
        <f>'A6'!G32</f>
        <v>0</v>
      </c>
      <c r="H32" s="111">
        <f>'A6'!H32</f>
        <v>0</v>
      </c>
      <c r="I32" s="111">
        <f>'A6'!I32</f>
        <v>0</v>
      </c>
      <c r="J32" s="111">
        <f>'A6'!J32</f>
        <v>0</v>
      </c>
      <c r="K32" s="111">
        <f>'A6'!K32</f>
        <v>0</v>
      </c>
      <c r="L32" s="111">
        <f>'A6'!L32</f>
        <v>0</v>
      </c>
      <c r="M32" s="50"/>
      <c r="N32" s="26"/>
      <c r="O32" s="26"/>
    </row>
    <row r="33" spans="1:15" s="14" customFormat="1" ht="18" customHeight="1">
      <c r="A33" s="30"/>
      <c r="B33" s="31" t="s">
        <v>179</v>
      </c>
      <c r="C33" s="12"/>
      <c r="D33" s="111">
        <f>'A6'!D33</f>
        <v>0</v>
      </c>
      <c r="E33" s="111">
        <f>'A6'!E33</f>
        <v>0</v>
      </c>
      <c r="F33" s="111">
        <f>'A6'!F33</f>
        <v>0</v>
      </c>
      <c r="G33" s="111">
        <f>'A6'!G33</f>
        <v>0</v>
      </c>
      <c r="H33" s="111">
        <f>'A6'!H33</f>
        <v>0</v>
      </c>
      <c r="I33" s="111">
        <f>'A6'!I33</f>
        <v>0</v>
      </c>
      <c r="J33" s="111">
        <f>'A6'!J33</f>
        <v>0</v>
      </c>
      <c r="K33" s="111">
        <f>'A6'!K33</f>
        <v>0</v>
      </c>
      <c r="L33" s="111">
        <f>'A6'!L33</f>
        <v>0</v>
      </c>
      <c r="M33" s="50"/>
      <c r="N33" s="26"/>
      <c r="O33" s="26"/>
    </row>
    <row r="34" spans="1:15" s="14" customFormat="1" ht="18" customHeight="1">
      <c r="A34" s="29"/>
      <c r="B34" s="12" t="s">
        <v>177</v>
      </c>
      <c r="C34" s="12"/>
      <c r="D34" s="111">
        <f>'A6'!D34</f>
        <v>0</v>
      </c>
      <c r="E34" s="111">
        <f>'A6'!E34</f>
        <v>0</v>
      </c>
      <c r="F34" s="111">
        <f>'A6'!F34</f>
        <v>19.600500919999998</v>
      </c>
      <c r="G34" s="111">
        <f>'A6'!G34</f>
        <v>0</v>
      </c>
      <c r="H34" s="111">
        <f>'A6'!H34</f>
        <v>0</v>
      </c>
      <c r="I34" s="111">
        <f>'A6'!I34</f>
        <v>0</v>
      </c>
      <c r="J34" s="111">
        <f>'A6'!J34</f>
        <v>0</v>
      </c>
      <c r="K34" s="111">
        <f>'A6'!K34</f>
        <v>0</v>
      </c>
      <c r="L34" s="111">
        <f>'A6'!L34</f>
        <v>19.600500919999998</v>
      </c>
      <c r="M34" s="50"/>
      <c r="N34" s="26"/>
      <c r="O34" s="127"/>
    </row>
    <row r="35" spans="1:15" s="14" customFormat="1" ht="18" customHeight="1">
      <c r="A35" s="29"/>
      <c r="B35" s="263"/>
      <c r="C35" s="12"/>
      <c r="D35" s="111">
        <f>'A6'!D35</f>
        <v>0</v>
      </c>
      <c r="E35" s="111">
        <f>'A6'!E35</f>
        <v>0</v>
      </c>
      <c r="F35" s="111">
        <f>'A6'!F35</f>
        <v>0</v>
      </c>
      <c r="G35" s="111">
        <f>'A6'!G35</f>
        <v>0</v>
      </c>
      <c r="H35" s="111">
        <f>'A6'!H35</f>
        <v>0</v>
      </c>
      <c r="I35" s="111">
        <f>'A6'!I35</f>
        <v>0</v>
      </c>
      <c r="J35" s="111">
        <f>'A6'!J35</f>
        <v>0</v>
      </c>
      <c r="K35" s="111">
        <f>'A6'!K35</f>
        <v>0</v>
      </c>
      <c r="L35" s="111">
        <f>'A6'!L35</f>
        <v>0</v>
      </c>
      <c r="M35" s="50"/>
      <c r="N35" s="26"/>
      <c r="O35" s="26"/>
    </row>
    <row r="36" spans="1:15" s="14" customFormat="1" ht="18" customHeight="1">
      <c r="A36" s="27"/>
      <c r="B36" s="257" t="s">
        <v>195</v>
      </c>
      <c r="C36" s="57"/>
      <c r="D36" s="111">
        <f>'A6'!D36</f>
        <v>0</v>
      </c>
      <c r="E36" s="111">
        <f>'A6'!E36</f>
        <v>0</v>
      </c>
      <c r="F36" s="111">
        <f>'A6'!F36</f>
        <v>0</v>
      </c>
      <c r="G36" s="111">
        <f>'A6'!G36</f>
        <v>0</v>
      </c>
      <c r="H36" s="111">
        <f>'A6'!H36</f>
        <v>0</v>
      </c>
      <c r="I36" s="111">
        <f>'A6'!I36</f>
        <v>0</v>
      </c>
      <c r="J36" s="111">
        <f>'A6'!J36</f>
        <v>0</v>
      </c>
      <c r="K36" s="111">
        <f>'A6'!K36</f>
        <v>0</v>
      </c>
      <c r="L36" s="111">
        <f>'A6'!L36</f>
        <v>0</v>
      </c>
      <c r="M36" s="50"/>
      <c r="N36" s="26"/>
      <c r="O36" s="26"/>
    </row>
    <row r="37" spans="1:15" s="14" customFormat="1" ht="18" customHeight="1">
      <c r="A37" s="29"/>
      <c r="B37" s="12" t="s">
        <v>182</v>
      </c>
      <c r="C37" s="12"/>
      <c r="D37" s="111">
        <f>'A6'!D37</f>
        <v>79.385043400000001</v>
      </c>
      <c r="E37" s="111">
        <f>'A6'!E37</f>
        <v>0</v>
      </c>
      <c r="F37" s="111">
        <f>'A6'!F37</f>
        <v>0</v>
      </c>
      <c r="G37" s="111">
        <f>'A6'!G37</f>
        <v>0</v>
      </c>
      <c r="H37" s="111">
        <f>'A6'!H37</f>
        <v>0</v>
      </c>
      <c r="I37" s="111">
        <f>'A6'!I37</f>
        <v>0</v>
      </c>
      <c r="J37" s="111">
        <f>'A6'!J37</f>
        <v>0</v>
      </c>
      <c r="K37" s="111">
        <f>'A6'!K37</f>
        <v>0</v>
      </c>
      <c r="L37" s="111">
        <f>'A6'!L37</f>
        <v>79.385043400000001</v>
      </c>
      <c r="M37" s="50"/>
      <c r="N37" s="26"/>
      <c r="O37" s="26"/>
    </row>
    <row r="38" spans="1:15" s="14" customFormat="1" ht="18" customHeight="1">
      <c r="A38" s="30"/>
      <c r="B38" s="31" t="s">
        <v>178</v>
      </c>
      <c r="C38" s="12"/>
      <c r="D38" s="111">
        <f>'A6'!D38</f>
        <v>0</v>
      </c>
      <c r="E38" s="111">
        <f>'A6'!E38</f>
        <v>0</v>
      </c>
      <c r="F38" s="111">
        <f>'A6'!F38</f>
        <v>0</v>
      </c>
      <c r="G38" s="111">
        <f>'A6'!G38</f>
        <v>0</v>
      </c>
      <c r="H38" s="111">
        <f>'A6'!H38</f>
        <v>0</v>
      </c>
      <c r="I38" s="111">
        <f>'A6'!I38</f>
        <v>0</v>
      </c>
      <c r="J38" s="111">
        <f>'A6'!J38</f>
        <v>0</v>
      </c>
      <c r="K38" s="111">
        <f>'A6'!K38</f>
        <v>0</v>
      </c>
      <c r="L38" s="111">
        <f>'A6'!L38</f>
        <v>0</v>
      </c>
      <c r="M38" s="50"/>
      <c r="N38" s="26"/>
      <c r="O38" s="26"/>
    </row>
    <row r="39" spans="1:15" s="14" customFormat="1" ht="18" customHeight="1">
      <c r="A39" s="30"/>
      <c r="B39" s="31" t="s">
        <v>179</v>
      </c>
      <c r="C39" s="12"/>
      <c r="D39" s="111">
        <f>'A6'!D39</f>
        <v>79.385043400000001</v>
      </c>
      <c r="E39" s="111">
        <f>'A6'!E39</f>
        <v>0</v>
      </c>
      <c r="F39" s="111">
        <f>'A6'!F39</f>
        <v>0</v>
      </c>
      <c r="G39" s="111">
        <f>'A6'!G39</f>
        <v>0</v>
      </c>
      <c r="H39" s="111">
        <f>'A6'!H39</f>
        <v>0</v>
      </c>
      <c r="I39" s="111">
        <f>'A6'!I39</f>
        <v>0</v>
      </c>
      <c r="J39" s="111">
        <f>'A6'!J39</f>
        <v>0</v>
      </c>
      <c r="K39" s="111">
        <f>'A6'!K39</f>
        <v>0</v>
      </c>
      <c r="L39" s="111">
        <f>'A6'!L39</f>
        <v>79.385043400000001</v>
      </c>
      <c r="M39" s="50"/>
      <c r="N39" s="26"/>
      <c r="O39" s="26"/>
    </row>
    <row r="40" spans="1:15" s="14" customFormat="1" ht="18" customHeight="1">
      <c r="A40" s="29"/>
      <c r="B40" s="12" t="s">
        <v>180</v>
      </c>
      <c r="C40" s="12"/>
      <c r="D40" s="111">
        <f>'A6'!D40</f>
        <v>0</v>
      </c>
      <c r="E40" s="111">
        <f>'A6'!E40</f>
        <v>0</v>
      </c>
      <c r="F40" s="111">
        <f>'A6'!F40</f>
        <v>0</v>
      </c>
      <c r="G40" s="111">
        <f>'A6'!G40</f>
        <v>0</v>
      </c>
      <c r="H40" s="111">
        <f>'A6'!H40</f>
        <v>0</v>
      </c>
      <c r="I40" s="111">
        <f>'A6'!I40</f>
        <v>0</v>
      </c>
      <c r="J40" s="111">
        <f>'A6'!J40</f>
        <v>0</v>
      </c>
      <c r="K40" s="111">
        <f>'A6'!K40</f>
        <v>0</v>
      </c>
      <c r="L40" s="111">
        <f>'A6'!L40</f>
        <v>0</v>
      </c>
      <c r="M40" s="50"/>
      <c r="N40" s="26"/>
      <c r="O40" s="26"/>
    </row>
    <row r="41" spans="1:15" s="14" customFormat="1" ht="18" customHeight="1">
      <c r="A41" s="30"/>
      <c r="B41" s="31" t="s">
        <v>178</v>
      </c>
      <c r="C41" s="12"/>
      <c r="D41" s="111">
        <f>'A6'!D41</f>
        <v>0</v>
      </c>
      <c r="E41" s="111">
        <f>'A6'!E41</f>
        <v>0</v>
      </c>
      <c r="F41" s="111">
        <f>'A6'!F41</f>
        <v>0</v>
      </c>
      <c r="G41" s="111">
        <f>'A6'!G41</f>
        <v>0</v>
      </c>
      <c r="H41" s="111">
        <f>'A6'!H41</f>
        <v>0</v>
      </c>
      <c r="I41" s="111">
        <f>'A6'!I41</f>
        <v>0</v>
      </c>
      <c r="J41" s="111">
        <f>'A6'!J41</f>
        <v>0</v>
      </c>
      <c r="K41" s="111">
        <f>'A6'!K41</f>
        <v>0</v>
      </c>
      <c r="L41" s="111">
        <f>'A6'!L41</f>
        <v>0</v>
      </c>
      <c r="M41" s="50"/>
      <c r="N41" s="26"/>
      <c r="O41" s="26"/>
    </row>
    <row r="42" spans="1:15" s="14" customFormat="1" ht="18" customHeight="1">
      <c r="A42" s="30"/>
      <c r="B42" s="31" t="s">
        <v>179</v>
      </c>
      <c r="C42" s="12"/>
      <c r="D42" s="111">
        <f>'A6'!D42</f>
        <v>0</v>
      </c>
      <c r="E42" s="111">
        <f>'A6'!E42</f>
        <v>0</v>
      </c>
      <c r="F42" s="111">
        <f>'A6'!F42</f>
        <v>0</v>
      </c>
      <c r="G42" s="111">
        <f>'A6'!G42</f>
        <v>0</v>
      </c>
      <c r="H42" s="111">
        <f>'A6'!H42</f>
        <v>0</v>
      </c>
      <c r="I42" s="111">
        <f>'A6'!I42</f>
        <v>0</v>
      </c>
      <c r="J42" s="111">
        <f>'A6'!J42</f>
        <v>0</v>
      </c>
      <c r="K42" s="111">
        <f>'A6'!K42</f>
        <v>0</v>
      </c>
      <c r="L42" s="111">
        <f>'A6'!L42</f>
        <v>0</v>
      </c>
      <c r="M42" s="50"/>
      <c r="N42" s="26"/>
      <c r="O42" s="26"/>
    </row>
    <row r="43" spans="1:15" s="14" customFormat="1" ht="18" customHeight="1">
      <c r="A43" s="29"/>
      <c r="B43" s="12" t="s">
        <v>181</v>
      </c>
      <c r="C43" s="12"/>
      <c r="D43" s="111">
        <f>'A6'!D43</f>
        <v>0</v>
      </c>
      <c r="E43" s="111">
        <f>'A6'!E43</f>
        <v>0</v>
      </c>
      <c r="F43" s="111">
        <f>'A6'!F43</f>
        <v>0</v>
      </c>
      <c r="G43" s="111">
        <f>'A6'!G43</f>
        <v>0</v>
      </c>
      <c r="H43" s="111">
        <f>'A6'!H43</f>
        <v>0</v>
      </c>
      <c r="I43" s="111">
        <f>'A6'!I43</f>
        <v>0</v>
      </c>
      <c r="J43" s="111">
        <f>'A6'!J43</f>
        <v>0</v>
      </c>
      <c r="K43" s="111">
        <f>'A6'!K43</f>
        <v>0</v>
      </c>
      <c r="L43" s="111">
        <f>'A6'!L43</f>
        <v>0</v>
      </c>
      <c r="M43" s="50"/>
      <c r="N43" s="26"/>
      <c r="O43" s="26"/>
    </row>
    <row r="44" spans="1:15" s="14" customFormat="1" ht="18" customHeight="1">
      <c r="A44" s="30"/>
      <c r="B44" s="31" t="s">
        <v>178</v>
      </c>
      <c r="C44" s="12"/>
      <c r="D44" s="111">
        <f>'A6'!D44</f>
        <v>0</v>
      </c>
      <c r="E44" s="111">
        <f>'A6'!E44</f>
        <v>0</v>
      </c>
      <c r="F44" s="111">
        <f>'A6'!F44</f>
        <v>0</v>
      </c>
      <c r="G44" s="111">
        <f>'A6'!G44</f>
        <v>0</v>
      </c>
      <c r="H44" s="111">
        <f>'A6'!H44</f>
        <v>0</v>
      </c>
      <c r="I44" s="111">
        <f>'A6'!I44</f>
        <v>0</v>
      </c>
      <c r="J44" s="111">
        <f>'A6'!J44</f>
        <v>0</v>
      </c>
      <c r="K44" s="111">
        <f>'A6'!K44</f>
        <v>0</v>
      </c>
      <c r="L44" s="111">
        <f>'A6'!L44</f>
        <v>0</v>
      </c>
      <c r="M44" s="50"/>
      <c r="N44" s="26"/>
      <c r="O44" s="26"/>
    </row>
    <row r="45" spans="1:15" s="14" customFormat="1" ht="18" customHeight="1">
      <c r="A45" s="30"/>
      <c r="B45" s="31" t="s">
        <v>179</v>
      </c>
      <c r="C45" s="12"/>
      <c r="D45" s="111">
        <f>'A6'!D45</f>
        <v>0</v>
      </c>
      <c r="E45" s="111">
        <f>'A6'!E45</f>
        <v>0</v>
      </c>
      <c r="F45" s="111">
        <f>'A6'!F45</f>
        <v>0</v>
      </c>
      <c r="G45" s="111">
        <f>'A6'!G45</f>
        <v>0</v>
      </c>
      <c r="H45" s="111">
        <f>'A6'!H45</f>
        <v>0</v>
      </c>
      <c r="I45" s="111">
        <f>'A6'!I45</f>
        <v>0</v>
      </c>
      <c r="J45" s="111">
        <f>'A6'!J45</f>
        <v>0</v>
      </c>
      <c r="K45" s="111">
        <f>'A6'!K45</f>
        <v>0</v>
      </c>
      <c r="L45" s="111">
        <f>'A6'!L45</f>
        <v>0</v>
      </c>
      <c r="M45" s="50"/>
      <c r="N45" s="26"/>
      <c r="O45" s="26"/>
    </row>
    <row r="46" spans="1:15" s="14" customFormat="1" ht="18" customHeight="1">
      <c r="A46" s="29"/>
      <c r="B46" s="12" t="s">
        <v>177</v>
      </c>
      <c r="C46" s="12"/>
      <c r="D46" s="111">
        <f>'A6'!D46</f>
        <v>79.385043400000001</v>
      </c>
      <c r="E46" s="111">
        <f>'A6'!E46</f>
        <v>0</v>
      </c>
      <c r="F46" s="111">
        <f>'A6'!F46</f>
        <v>0</v>
      </c>
      <c r="G46" s="111">
        <f>'A6'!G46</f>
        <v>0</v>
      </c>
      <c r="H46" s="111">
        <f>'A6'!H46</f>
        <v>0</v>
      </c>
      <c r="I46" s="111">
        <f>'A6'!I46</f>
        <v>0</v>
      </c>
      <c r="J46" s="111">
        <f>'A6'!J46</f>
        <v>0</v>
      </c>
      <c r="K46" s="111">
        <f>'A6'!K46</f>
        <v>0</v>
      </c>
      <c r="L46" s="111">
        <f>'A6'!L46</f>
        <v>79.385043400000001</v>
      </c>
      <c r="M46" s="50"/>
      <c r="N46" s="26"/>
      <c r="O46" s="26"/>
    </row>
    <row r="47" spans="1:15" s="14" customFormat="1" ht="18" customHeight="1">
      <c r="A47" s="29"/>
      <c r="B47" s="263"/>
      <c r="C47" s="12"/>
      <c r="D47" s="111">
        <f>'A6'!D47</f>
        <v>0</v>
      </c>
      <c r="E47" s="111">
        <f>'A6'!E47</f>
        <v>0</v>
      </c>
      <c r="F47" s="111">
        <f>'A6'!F47</f>
        <v>0</v>
      </c>
      <c r="G47" s="111">
        <f>'A6'!G47</f>
        <v>0</v>
      </c>
      <c r="H47" s="111">
        <f>'A6'!H47</f>
        <v>0</v>
      </c>
      <c r="I47" s="111">
        <f>'A6'!I47</f>
        <v>0</v>
      </c>
      <c r="J47" s="111">
        <f>'A6'!J47</f>
        <v>0</v>
      </c>
      <c r="K47" s="111">
        <f>'A6'!K47</f>
        <v>0</v>
      </c>
      <c r="L47" s="111">
        <f>'A6'!L47</f>
        <v>0</v>
      </c>
      <c r="M47" s="50"/>
      <c r="N47" s="26"/>
      <c r="O47" s="26"/>
    </row>
    <row r="48" spans="1:15" s="14" customFormat="1" ht="18" customHeight="1">
      <c r="A48" s="29"/>
      <c r="B48" s="263" t="s">
        <v>196</v>
      </c>
      <c r="C48" s="12"/>
      <c r="D48" s="111">
        <f>'A6'!D48</f>
        <v>79.385043400000001</v>
      </c>
      <c r="E48" s="111">
        <f>'A6'!E48</f>
        <v>0</v>
      </c>
      <c r="F48" s="111">
        <f>'A6'!F48</f>
        <v>19.600500919999998</v>
      </c>
      <c r="G48" s="111">
        <f>'A6'!G48</f>
        <v>0</v>
      </c>
      <c r="H48" s="111">
        <f>'A6'!H48</f>
        <v>0</v>
      </c>
      <c r="I48" s="111">
        <f>'A6'!I48</f>
        <v>0</v>
      </c>
      <c r="J48" s="111">
        <f>'A6'!J48</f>
        <v>0</v>
      </c>
      <c r="K48" s="111">
        <f>'A6'!K48</f>
        <v>0</v>
      </c>
      <c r="L48" s="111">
        <f>'A6'!L48</f>
        <v>98.985544320000002</v>
      </c>
      <c r="M48" s="50"/>
      <c r="N48" s="26"/>
      <c r="O48" s="26"/>
    </row>
    <row r="49" spans="1:20" s="14" customFormat="1" ht="18" customHeight="1">
      <c r="A49" s="29"/>
      <c r="B49" s="241"/>
      <c r="D49" s="111">
        <f>'A6'!D49</f>
        <v>0</v>
      </c>
      <c r="E49" s="111">
        <f>'A6'!E49</f>
        <v>0</v>
      </c>
      <c r="F49" s="111">
        <f>'A6'!F49</f>
        <v>0</v>
      </c>
      <c r="G49" s="111">
        <f>'A6'!G49</f>
        <v>0</v>
      </c>
      <c r="H49" s="111">
        <f>'A6'!H49</f>
        <v>0</v>
      </c>
      <c r="I49" s="111">
        <f>'A6'!I49</f>
        <v>0</v>
      </c>
      <c r="J49" s="111">
        <f>'A6'!J49</f>
        <v>0</v>
      </c>
      <c r="K49" s="111">
        <f>'A6'!K49</f>
        <v>0</v>
      </c>
      <c r="L49" s="111">
        <f>'A6'!L49</f>
        <v>0</v>
      </c>
      <c r="M49" s="50"/>
      <c r="N49" s="26"/>
      <c r="O49" s="26"/>
    </row>
    <row r="50" spans="1:20" s="14" customFormat="1" ht="18" customHeight="1">
      <c r="A50" s="97"/>
      <c r="B50" s="270" t="s">
        <v>197</v>
      </c>
      <c r="C50" s="98"/>
      <c r="D50" s="448">
        <f>'A6'!D50</f>
        <v>480839.45344943972</v>
      </c>
      <c r="E50" s="448">
        <f>'A6'!E50</f>
        <v>32364.439947570005</v>
      </c>
      <c r="F50" s="448">
        <f>'A6'!F50</f>
        <v>59753.762116690006</v>
      </c>
      <c r="G50" s="448">
        <f>'A6'!G50</f>
        <v>9985.3536259700013</v>
      </c>
      <c r="H50" s="448">
        <f>'A6'!H50</f>
        <v>18443.359130919998</v>
      </c>
      <c r="I50" s="448">
        <f>'A6'!I50</f>
        <v>1911.6651537400001</v>
      </c>
      <c r="J50" s="448">
        <f>'A6'!J50</f>
        <v>156.66363896000001</v>
      </c>
      <c r="K50" s="448">
        <f>'A6'!K50</f>
        <v>9191.8927918699992</v>
      </c>
      <c r="L50" s="448">
        <f>'A6'!L50</f>
        <v>612646.58985515963</v>
      </c>
      <c r="M50" s="50"/>
    </row>
    <row r="51" spans="1:20" s="44" customFormat="1" ht="18" hidden="1" customHeight="1">
      <c r="A51" s="480" t="s">
        <v>241</v>
      </c>
      <c r="B51" s="481"/>
      <c r="C51" s="481"/>
      <c r="D51" s="481"/>
      <c r="E51" s="481"/>
      <c r="F51" s="481"/>
      <c r="G51" s="481"/>
      <c r="H51" s="481"/>
      <c r="I51" s="481"/>
      <c r="J51" s="481"/>
      <c r="K51" s="481"/>
      <c r="L51" s="481"/>
      <c r="M51" s="481"/>
      <c r="O51" s="42"/>
      <c r="P51" s="42"/>
      <c r="T51" s="45"/>
    </row>
    <row r="52" spans="1:20" s="44" customFormat="1" ht="18" hidden="1" customHeight="1">
      <c r="A52" s="480" t="s">
        <v>240</v>
      </c>
      <c r="B52" s="481"/>
      <c r="C52" s="481"/>
      <c r="D52" s="481"/>
      <c r="E52" s="481"/>
      <c r="F52" s="481"/>
      <c r="G52" s="481"/>
      <c r="H52" s="481"/>
      <c r="I52" s="481"/>
      <c r="J52" s="481"/>
      <c r="K52" s="481"/>
      <c r="L52" s="481"/>
      <c r="M52" s="481"/>
      <c r="O52" s="42"/>
      <c r="P52" s="42"/>
      <c r="T52" s="45"/>
    </row>
    <row r="53" spans="1:20" s="14" customFormat="1" ht="18" customHeight="1">
      <c r="A53" s="12"/>
      <c r="B53" s="48"/>
      <c r="C53" s="48"/>
      <c r="D53" s="26"/>
      <c r="E53" s="26"/>
      <c r="F53" s="26"/>
      <c r="G53" s="26"/>
      <c r="H53" s="26"/>
      <c r="I53" s="26"/>
      <c r="J53" s="26"/>
      <c r="K53" s="26"/>
      <c r="L53" s="26"/>
      <c r="M53" s="50"/>
    </row>
    <row r="54" spans="1:20" s="14" customFormat="1" ht="18" customHeight="1">
      <c r="A54" s="58"/>
      <c r="B54" s="48"/>
      <c r="C54" s="48"/>
      <c r="D54" s="26"/>
      <c r="E54" s="26"/>
      <c r="F54" s="26"/>
      <c r="G54" s="26"/>
      <c r="H54" s="26"/>
      <c r="I54" s="26"/>
      <c r="J54" s="26"/>
      <c r="K54" s="26"/>
      <c r="L54" s="26"/>
      <c r="M54" s="50"/>
    </row>
    <row r="55" spans="1:20" s="44" customFormat="1" ht="18" customHeight="1">
      <c r="B55" s="100"/>
      <c r="C55" s="100"/>
      <c r="M55" s="52"/>
    </row>
    <row r="56" spans="1:20" s="40" customFormat="1" ht="18" customHeight="1">
      <c r="A56" s="48"/>
      <c r="B56" s="48"/>
      <c r="C56" s="48"/>
      <c r="D56" s="99"/>
      <c r="E56" s="99"/>
      <c r="F56" s="99"/>
      <c r="G56" s="99"/>
      <c r="H56" s="99"/>
      <c r="I56" s="99"/>
      <c r="J56" s="99"/>
      <c r="K56" s="99"/>
      <c r="L56" s="99"/>
      <c r="M56" s="109"/>
    </row>
    <row r="57" spans="1:20" s="40" customFormat="1" ht="18" customHeight="1">
      <c r="A57" s="48"/>
      <c r="B57" s="48"/>
      <c r="C57" s="48"/>
      <c r="D57" s="99"/>
      <c r="E57" s="99"/>
      <c r="F57" s="99"/>
      <c r="G57" s="99"/>
      <c r="H57" s="99"/>
      <c r="I57" s="99"/>
      <c r="J57" s="99"/>
      <c r="K57" s="99"/>
      <c r="L57" s="99"/>
      <c r="M57" s="109"/>
    </row>
    <row r="58" spans="1:20" s="40" customFormat="1" ht="18" customHeight="1">
      <c r="A58" s="94"/>
      <c r="B58" s="94"/>
      <c r="C58" s="94"/>
      <c r="D58" s="54"/>
      <c r="E58" s="54"/>
      <c r="F58" s="54"/>
      <c r="G58" s="54"/>
      <c r="H58" s="54"/>
      <c r="I58" s="54"/>
      <c r="J58" s="54"/>
      <c r="K58" s="54"/>
      <c r="L58" s="54"/>
      <c r="M58" s="46"/>
    </row>
    <row r="59" spans="1:20" s="40" customFormat="1" ht="82.5" customHeight="1">
      <c r="A59" s="59"/>
      <c r="B59" s="59"/>
      <c r="C59" s="59"/>
      <c r="D59" s="62"/>
      <c r="E59" s="62"/>
      <c r="F59" s="62"/>
      <c r="G59" s="62"/>
      <c r="H59" s="62"/>
      <c r="I59" s="62"/>
      <c r="J59" s="62"/>
      <c r="K59" s="62"/>
      <c r="L59" s="62"/>
      <c r="M59" s="46"/>
    </row>
    <row r="60" spans="1:20"/>
    <row r="61" spans="1:20"/>
    <row r="62" spans="1:20"/>
    <row r="63" spans="1:20"/>
    <row r="64" spans="1:20"/>
    <row r="65"/>
    <row r="66"/>
    <row r="67"/>
    <row r="68"/>
    <row r="69"/>
  </sheetData>
  <mergeCells count="2">
    <mergeCell ref="A51:M51"/>
    <mergeCell ref="A52:M52"/>
  </mergeCells>
  <phoneticPr fontId="0" type="noConversion"/>
  <pageMargins left="0.75" right="0.75" top="1" bottom="1" header="0.5" footer="0.5"/>
  <pageSetup paperSize="9" scale="58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AC81"/>
  <sheetViews>
    <sheetView showZeros="0" zoomScale="90" zoomScaleNormal="90" workbookViewId="0">
      <pane xSplit="3" ySplit="10" topLeftCell="D30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K10" sqref="K10"/>
    </sheetView>
  </sheetViews>
  <sheetFormatPr defaultColWidth="0" defaultRowHeight="12" zeroHeight="1"/>
  <cols>
    <col min="1" max="1" width="2.42578125" style="160" customWidth="1"/>
    <col min="2" max="2" width="39.42578125" style="160" customWidth="1"/>
    <col min="3" max="3" width="10.7109375" style="160" customWidth="1"/>
    <col min="4" max="4" width="9.28515625" style="160" bestFit="1" customWidth="1"/>
    <col min="5" max="5" width="9.140625" style="160" customWidth="1"/>
    <col min="6" max="6" width="9.28515625" style="160" bestFit="1" customWidth="1"/>
    <col min="7" max="7" width="10.140625" style="160" customWidth="1"/>
    <col min="8" max="8" width="9.28515625" style="160" bestFit="1" customWidth="1"/>
    <col min="9" max="9" width="9.140625" style="160" customWidth="1"/>
    <col min="10" max="10" width="9.28515625" style="160" bestFit="1" customWidth="1"/>
    <col min="11" max="11" width="10.42578125" style="160" bestFit="1" customWidth="1"/>
    <col min="12" max="12" width="12.28515625" style="160" customWidth="1"/>
    <col min="13" max="13" width="14.5703125" style="160" customWidth="1"/>
    <col min="14" max="14" width="3.42578125" style="160" customWidth="1"/>
    <col min="15" max="15" width="11.5703125" style="160" hidden="1" customWidth="1"/>
    <col min="16" max="16384" width="0" style="160" hidden="1"/>
  </cols>
  <sheetData>
    <row r="1" spans="1:15"/>
    <row r="2" spans="1:15"/>
    <row r="3" spans="1:15"/>
    <row r="4" spans="1:15"/>
    <row r="5" spans="1:15"/>
    <row r="6" spans="1:15"/>
    <row r="7" spans="1:15"/>
    <row r="8" spans="1:15" s="150" customFormat="1" ht="18" customHeight="1">
      <c r="A8" s="148" t="s">
        <v>199</v>
      </c>
      <c r="B8" s="149"/>
      <c r="C8" s="149"/>
      <c r="D8" s="151"/>
      <c r="E8" s="151"/>
      <c r="F8" s="151"/>
      <c r="G8" s="151"/>
      <c r="H8" s="151"/>
      <c r="I8" s="151"/>
      <c r="J8" s="151"/>
      <c r="K8" s="151"/>
      <c r="L8" s="151"/>
      <c r="M8" s="151"/>
      <c r="N8" s="151"/>
    </row>
    <row r="9" spans="1:15" s="158" customFormat="1" ht="27.95" customHeight="1">
      <c r="A9" s="166"/>
      <c r="B9" s="16" t="s">
        <v>254</v>
      </c>
      <c r="C9" s="168"/>
      <c r="D9" s="18" t="s">
        <v>190</v>
      </c>
      <c r="E9" s="170"/>
      <c r="F9" s="170"/>
      <c r="G9" s="170"/>
      <c r="H9" s="170"/>
      <c r="I9" s="170"/>
      <c r="J9" s="170"/>
      <c r="K9" s="170"/>
      <c r="L9" s="494" t="s">
        <v>242</v>
      </c>
      <c r="M9" s="495" t="s">
        <v>243</v>
      </c>
      <c r="N9" s="158" t="s">
        <v>13</v>
      </c>
    </row>
    <row r="10" spans="1:15" s="158" customFormat="1" ht="42.75" customHeight="1">
      <c r="A10" s="172"/>
      <c r="B10" s="173"/>
      <c r="C10" s="173"/>
      <c r="D10" s="174" t="s">
        <v>7</v>
      </c>
      <c r="E10" s="174" t="s">
        <v>8</v>
      </c>
      <c r="F10" s="174" t="s">
        <v>9</v>
      </c>
      <c r="G10" s="174" t="s">
        <v>10</v>
      </c>
      <c r="H10" s="174" t="s">
        <v>11</v>
      </c>
      <c r="I10" s="174" t="s">
        <v>40</v>
      </c>
      <c r="J10" s="441" t="s">
        <v>238</v>
      </c>
      <c r="K10" s="461" t="s">
        <v>177</v>
      </c>
      <c r="L10" s="489"/>
      <c r="M10" s="496"/>
      <c r="N10" s="158" t="s">
        <v>13</v>
      </c>
    </row>
    <row r="11" spans="1:15" s="158" customFormat="1" ht="18" customHeight="1">
      <c r="A11" s="177"/>
      <c r="B11" s="28" t="s">
        <v>277</v>
      </c>
      <c r="C11" s="178"/>
      <c r="D11" s="215"/>
      <c r="E11" s="215"/>
      <c r="F11" s="215"/>
      <c r="G11" s="215"/>
      <c r="H11" s="215"/>
      <c r="I11" s="215"/>
      <c r="J11" s="215"/>
      <c r="K11" s="154"/>
      <c r="L11" s="462"/>
      <c r="M11" s="154"/>
    </row>
    <row r="12" spans="1:15" s="158" customFormat="1" ht="18" customHeight="1">
      <c r="A12" s="179"/>
      <c r="B12" s="12" t="s">
        <v>182</v>
      </c>
      <c r="C12" s="157"/>
      <c r="D12" s="111">
        <f>'A7'!D12</f>
        <v>0</v>
      </c>
      <c r="E12" s="111">
        <f>'A7'!E12</f>
        <v>0</v>
      </c>
      <c r="F12" s="111">
        <f>'A7'!F12</f>
        <v>0</v>
      </c>
      <c r="G12" s="111">
        <f>'A7'!G12</f>
        <v>0</v>
      </c>
      <c r="H12" s="111">
        <f>'A7'!H12</f>
        <v>0</v>
      </c>
      <c r="I12" s="111">
        <f>'A7'!I12</f>
        <v>0</v>
      </c>
      <c r="J12" s="111">
        <f>'A7'!J12</f>
        <v>0</v>
      </c>
      <c r="K12" s="111">
        <f>'A7'!K12</f>
        <v>0</v>
      </c>
      <c r="L12" s="111">
        <f>'A7'!L12</f>
        <v>0</v>
      </c>
      <c r="M12" s="111">
        <f>'A7'!M12</f>
        <v>0</v>
      </c>
      <c r="O12" s="180"/>
    </row>
    <row r="13" spans="1:15" s="158" customFormat="1" ht="18" customHeight="1">
      <c r="A13" s="181"/>
      <c r="B13" s="31" t="s">
        <v>178</v>
      </c>
      <c r="C13" s="157"/>
      <c r="D13" s="111">
        <f>'A7'!D13</f>
        <v>0</v>
      </c>
      <c r="E13" s="111">
        <f>'A7'!E13</f>
        <v>0</v>
      </c>
      <c r="F13" s="111">
        <f>'A7'!F13</f>
        <v>0</v>
      </c>
      <c r="G13" s="111">
        <f>'A7'!G13</f>
        <v>0</v>
      </c>
      <c r="H13" s="111">
        <f>'A7'!H13</f>
        <v>0</v>
      </c>
      <c r="I13" s="111">
        <f>'A7'!I13</f>
        <v>0</v>
      </c>
      <c r="J13" s="111">
        <f>'A7'!J13</f>
        <v>0</v>
      </c>
      <c r="K13" s="111">
        <f>'A7'!K13</f>
        <v>0</v>
      </c>
      <c r="L13" s="111">
        <f>'A7'!L13</f>
        <v>0</v>
      </c>
      <c r="M13" s="111">
        <f>'A7'!M13</f>
        <v>0</v>
      </c>
    </row>
    <row r="14" spans="1:15" s="158" customFormat="1" ht="18" customHeight="1">
      <c r="A14" s="181"/>
      <c r="B14" s="31" t="s">
        <v>179</v>
      </c>
      <c r="C14" s="157"/>
      <c r="D14" s="111">
        <f>'A7'!D14</f>
        <v>0</v>
      </c>
      <c r="E14" s="111">
        <f>'A7'!E14</f>
        <v>0</v>
      </c>
      <c r="F14" s="111">
        <f>'A7'!F14</f>
        <v>0</v>
      </c>
      <c r="G14" s="111">
        <f>'A7'!G14</f>
        <v>0</v>
      </c>
      <c r="H14" s="111">
        <f>'A7'!H14</f>
        <v>0</v>
      </c>
      <c r="I14" s="111">
        <f>'A7'!I14</f>
        <v>0</v>
      </c>
      <c r="J14" s="111">
        <f>'A7'!J14</f>
        <v>0</v>
      </c>
      <c r="K14" s="111">
        <f>'A7'!K14</f>
        <v>0</v>
      </c>
      <c r="L14" s="111">
        <f>'A7'!L14</f>
        <v>0</v>
      </c>
      <c r="M14" s="111">
        <f>'A7'!M14</f>
        <v>0</v>
      </c>
    </row>
    <row r="15" spans="1:15" s="158" customFormat="1" ht="18" customHeight="1">
      <c r="A15" s="179"/>
      <c r="B15" s="12" t="s">
        <v>180</v>
      </c>
      <c r="C15" s="157"/>
      <c r="D15" s="111">
        <f>'A7'!D15</f>
        <v>0</v>
      </c>
      <c r="E15" s="111">
        <f>'A7'!E15</f>
        <v>0</v>
      </c>
      <c r="F15" s="111">
        <f>'A7'!F15</f>
        <v>0</v>
      </c>
      <c r="G15" s="111">
        <f>'A7'!G15</f>
        <v>0</v>
      </c>
      <c r="H15" s="111">
        <f>'A7'!H15</f>
        <v>0</v>
      </c>
      <c r="I15" s="111">
        <f>'A7'!I15</f>
        <v>0</v>
      </c>
      <c r="J15" s="111">
        <f>'A7'!J15</f>
        <v>0</v>
      </c>
      <c r="K15" s="111">
        <f>'A7'!K15</f>
        <v>0</v>
      </c>
      <c r="L15" s="111">
        <f>'A7'!L15</f>
        <v>0</v>
      </c>
      <c r="M15" s="111">
        <f>'A7'!M15</f>
        <v>0</v>
      </c>
    </row>
    <row r="16" spans="1:15" s="158" customFormat="1" ht="18" customHeight="1">
      <c r="A16" s="181"/>
      <c r="B16" s="31" t="s">
        <v>178</v>
      </c>
      <c r="C16" s="157"/>
      <c r="D16" s="111">
        <f>'A7'!D16</f>
        <v>0</v>
      </c>
      <c r="E16" s="111">
        <f>'A7'!E16</f>
        <v>0</v>
      </c>
      <c r="F16" s="111">
        <f>'A7'!F16</f>
        <v>0</v>
      </c>
      <c r="G16" s="111">
        <f>'A7'!G16</f>
        <v>0</v>
      </c>
      <c r="H16" s="111">
        <f>'A7'!H16</f>
        <v>0</v>
      </c>
      <c r="I16" s="111">
        <f>'A7'!I16</f>
        <v>0</v>
      </c>
      <c r="J16" s="111">
        <f>'A7'!J16</f>
        <v>0</v>
      </c>
      <c r="K16" s="111">
        <f>'A7'!K16</f>
        <v>0</v>
      </c>
      <c r="L16" s="111">
        <f>'A7'!L16</f>
        <v>0</v>
      </c>
      <c r="M16" s="111">
        <f>'A7'!M16</f>
        <v>0</v>
      </c>
    </row>
    <row r="17" spans="1:29" s="158" customFormat="1" ht="18" customHeight="1">
      <c r="A17" s="181"/>
      <c r="B17" s="31" t="s">
        <v>179</v>
      </c>
      <c r="C17" s="157"/>
      <c r="D17" s="111">
        <f>'A7'!D17</f>
        <v>0</v>
      </c>
      <c r="E17" s="111">
        <f>'A7'!E17</f>
        <v>0</v>
      </c>
      <c r="F17" s="111">
        <f>'A7'!F17</f>
        <v>0</v>
      </c>
      <c r="G17" s="111">
        <f>'A7'!G17</f>
        <v>0</v>
      </c>
      <c r="H17" s="111">
        <f>'A7'!H17</f>
        <v>0</v>
      </c>
      <c r="I17" s="111">
        <f>'A7'!I17</f>
        <v>0</v>
      </c>
      <c r="J17" s="111">
        <f>'A7'!J17</f>
        <v>0</v>
      </c>
      <c r="K17" s="111">
        <f>'A7'!K17</f>
        <v>0</v>
      </c>
      <c r="L17" s="111">
        <f>'A7'!L17</f>
        <v>0</v>
      </c>
      <c r="M17" s="111">
        <f>'A7'!M17</f>
        <v>0</v>
      </c>
    </row>
    <row r="18" spans="1:29" s="158" customFormat="1" ht="18" customHeight="1">
      <c r="A18" s="179"/>
      <c r="B18" s="12" t="s">
        <v>181</v>
      </c>
      <c r="C18" s="157"/>
      <c r="D18" s="111">
        <f>'A7'!D18</f>
        <v>0</v>
      </c>
      <c r="E18" s="111">
        <f>'A7'!E18</f>
        <v>0</v>
      </c>
      <c r="F18" s="111">
        <f>'A7'!F18</f>
        <v>0</v>
      </c>
      <c r="G18" s="111">
        <f>'A7'!G18</f>
        <v>0</v>
      </c>
      <c r="H18" s="111">
        <f>'A7'!H18</f>
        <v>0</v>
      </c>
      <c r="I18" s="111">
        <f>'A7'!I18</f>
        <v>0</v>
      </c>
      <c r="J18" s="111">
        <f>'A7'!J18</f>
        <v>0</v>
      </c>
      <c r="K18" s="111">
        <f>'A7'!K18</f>
        <v>0</v>
      </c>
      <c r="L18" s="111">
        <f>'A7'!L18</f>
        <v>0</v>
      </c>
      <c r="M18" s="111">
        <f>'A7'!M18</f>
        <v>0</v>
      </c>
    </row>
    <row r="19" spans="1:29" s="158" customFormat="1" ht="18" customHeight="1">
      <c r="A19" s="181"/>
      <c r="B19" s="31" t="s">
        <v>178</v>
      </c>
      <c r="C19" s="157"/>
      <c r="D19" s="111">
        <f>'A7'!D19</f>
        <v>0</v>
      </c>
      <c r="E19" s="111">
        <f>'A7'!E19</f>
        <v>0</v>
      </c>
      <c r="F19" s="111">
        <f>'A7'!F19</f>
        <v>0</v>
      </c>
      <c r="G19" s="111">
        <f>'A7'!G19</f>
        <v>0</v>
      </c>
      <c r="H19" s="111">
        <f>'A7'!H19</f>
        <v>0</v>
      </c>
      <c r="I19" s="111">
        <f>'A7'!I19</f>
        <v>0</v>
      </c>
      <c r="J19" s="111">
        <f>'A7'!J19</f>
        <v>0</v>
      </c>
      <c r="K19" s="111">
        <f>'A7'!K19</f>
        <v>0</v>
      </c>
      <c r="L19" s="111">
        <f>'A7'!L19</f>
        <v>0</v>
      </c>
      <c r="M19" s="111">
        <f>'A7'!M19</f>
        <v>0</v>
      </c>
    </row>
    <row r="20" spans="1:29" s="158" customFormat="1" ht="18" customHeight="1">
      <c r="A20" s="181"/>
      <c r="B20" s="31" t="s">
        <v>179</v>
      </c>
      <c r="C20" s="157"/>
      <c r="D20" s="111">
        <f>'A7'!D20</f>
        <v>0</v>
      </c>
      <c r="E20" s="111">
        <f>'A7'!E20</f>
        <v>0</v>
      </c>
      <c r="F20" s="111">
        <f>'A7'!F20</f>
        <v>0</v>
      </c>
      <c r="G20" s="111">
        <f>'A7'!G20</f>
        <v>0</v>
      </c>
      <c r="H20" s="111">
        <f>'A7'!H20</f>
        <v>0</v>
      </c>
      <c r="I20" s="111">
        <f>'A7'!I20</f>
        <v>0</v>
      </c>
      <c r="J20" s="111">
        <f>'A7'!J20</f>
        <v>0</v>
      </c>
      <c r="K20" s="111">
        <f>'A7'!K20</f>
        <v>0</v>
      </c>
      <c r="L20" s="111">
        <f>'A7'!L20</f>
        <v>0</v>
      </c>
      <c r="M20" s="111">
        <f>'A7'!M20</f>
        <v>0</v>
      </c>
    </row>
    <row r="21" spans="1:29" s="158" customFormat="1" ht="18" customHeight="1">
      <c r="A21" s="179"/>
      <c r="B21" s="12" t="s">
        <v>177</v>
      </c>
      <c r="C21" s="157"/>
      <c r="D21" s="111">
        <f>'A7'!D21</f>
        <v>0</v>
      </c>
      <c r="E21" s="111">
        <f>'A7'!E21</f>
        <v>0</v>
      </c>
      <c r="F21" s="111">
        <f>'A7'!F21</f>
        <v>0</v>
      </c>
      <c r="G21" s="111">
        <f>'A7'!G21</f>
        <v>0</v>
      </c>
      <c r="H21" s="111">
        <f>'A7'!H21</f>
        <v>0</v>
      </c>
      <c r="I21" s="111">
        <f>'A7'!I21</f>
        <v>0</v>
      </c>
      <c r="J21" s="111">
        <f>'A7'!J21</f>
        <v>0</v>
      </c>
      <c r="K21" s="111">
        <f>'A7'!K21</f>
        <v>0</v>
      </c>
      <c r="L21" s="111">
        <f>'A7'!L21</f>
        <v>0</v>
      </c>
      <c r="M21" s="111">
        <f>'A7'!M21</f>
        <v>0</v>
      </c>
    </row>
    <row r="22" spans="1:29" s="158" customFormat="1" ht="18" customHeight="1">
      <c r="A22" s="179"/>
      <c r="B22" s="263"/>
      <c r="C22" s="157"/>
      <c r="D22" s="111">
        <f>'A7'!D22</f>
        <v>0</v>
      </c>
      <c r="E22" s="111">
        <f>'A7'!E22</f>
        <v>0</v>
      </c>
      <c r="F22" s="111">
        <f>'A7'!F22</f>
        <v>0</v>
      </c>
      <c r="G22" s="111">
        <f>'A7'!G22</f>
        <v>0</v>
      </c>
      <c r="H22" s="111">
        <f>'A7'!H22</f>
        <v>0</v>
      </c>
      <c r="I22" s="111">
        <f>'A7'!I22</f>
        <v>0</v>
      </c>
      <c r="J22" s="111">
        <f>'A7'!J22</f>
        <v>0</v>
      </c>
      <c r="K22" s="111">
        <f>'A7'!K22</f>
        <v>0</v>
      </c>
      <c r="L22" s="111">
        <f>'A7'!L22</f>
        <v>0</v>
      </c>
      <c r="M22" s="111">
        <f>'A7'!M22</f>
        <v>0</v>
      </c>
    </row>
    <row r="23" spans="1:29" s="158" customFormat="1" ht="18" customHeight="1">
      <c r="A23" s="177"/>
      <c r="B23" s="257" t="s">
        <v>193</v>
      </c>
      <c r="C23" s="183"/>
      <c r="D23" s="111">
        <f>'A7'!D23</f>
        <v>0</v>
      </c>
      <c r="E23" s="111">
        <f>'A7'!E23</f>
        <v>0</v>
      </c>
      <c r="F23" s="111">
        <f>'A7'!F23</f>
        <v>0</v>
      </c>
      <c r="G23" s="111">
        <f>'A7'!G23</f>
        <v>0</v>
      </c>
      <c r="H23" s="111">
        <f>'A7'!H23</f>
        <v>0</v>
      </c>
      <c r="I23" s="111">
        <f>'A7'!I23</f>
        <v>0</v>
      </c>
      <c r="J23" s="111">
        <f>'A7'!J23</f>
        <v>0</v>
      </c>
      <c r="K23" s="111">
        <f>'A7'!K23</f>
        <v>0</v>
      </c>
      <c r="L23" s="111">
        <f>'A7'!L23</f>
        <v>0</v>
      </c>
      <c r="M23" s="111">
        <f>'A7'!M23</f>
        <v>0</v>
      </c>
    </row>
    <row r="24" spans="1:29" s="158" customFormat="1" ht="18" customHeight="1">
      <c r="A24" s="177"/>
      <c r="B24" s="257" t="s">
        <v>194</v>
      </c>
      <c r="C24" s="183"/>
      <c r="D24" s="111">
        <f>'A7'!D24</f>
        <v>0</v>
      </c>
      <c r="E24" s="111">
        <f>'A7'!E24</f>
        <v>0</v>
      </c>
      <c r="F24" s="111">
        <f>'A7'!F24</f>
        <v>0</v>
      </c>
      <c r="G24" s="111">
        <f>'A7'!G24</f>
        <v>0</v>
      </c>
      <c r="H24" s="111">
        <f>'A7'!H24</f>
        <v>0</v>
      </c>
      <c r="I24" s="111">
        <f>'A7'!I24</f>
        <v>0</v>
      </c>
      <c r="J24" s="111">
        <f>'A7'!J24</f>
        <v>0</v>
      </c>
      <c r="K24" s="111">
        <f>'A7'!K24</f>
        <v>0</v>
      </c>
      <c r="L24" s="111">
        <f>'A7'!L24</f>
        <v>0</v>
      </c>
      <c r="M24" s="111">
        <f>'A7'!M24</f>
        <v>0</v>
      </c>
    </row>
    <row r="25" spans="1:29" s="158" customFormat="1" ht="18" customHeight="1">
      <c r="A25" s="179"/>
      <c r="B25" s="12" t="s">
        <v>182</v>
      </c>
      <c r="C25" s="157"/>
      <c r="D25" s="111">
        <f>'A7'!D25</f>
        <v>0</v>
      </c>
      <c r="E25" s="111">
        <f>'A7'!E25</f>
        <v>0</v>
      </c>
      <c r="F25" s="111">
        <f>'A7'!F25</f>
        <v>0</v>
      </c>
      <c r="G25" s="111">
        <f>'A7'!G25</f>
        <v>0</v>
      </c>
      <c r="H25" s="111">
        <f>'A7'!H25</f>
        <v>0</v>
      </c>
      <c r="I25" s="111">
        <f>'A7'!I25</f>
        <v>0</v>
      </c>
      <c r="J25" s="111">
        <f>'A7'!J25</f>
        <v>0</v>
      </c>
      <c r="K25" s="111">
        <f>'A7'!K25</f>
        <v>0</v>
      </c>
      <c r="L25" s="111">
        <f>'A7'!L25</f>
        <v>0</v>
      </c>
      <c r="M25" s="111">
        <f>'A7'!M25</f>
        <v>30.673505379999998</v>
      </c>
      <c r="N25" s="184"/>
    </row>
    <row r="26" spans="1:29" s="158" customFormat="1" ht="18" customHeight="1">
      <c r="A26" s="181"/>
      <c r="B26" s="31" t="s">
        <v>178</v>
      </c>
      <c r="C26" s="157"/>
      <c r="D26" s="111">
        <f>'A7'!D26</f>
        <v>0</v>
      </c>
      <c r="E26" s="111">
        <f>'A7'!E26</f>
        <v>0</v>
      </c>
      <c r="F26" s="111">
        <f>'A7'!F26</f>
        <v>0</v>
      </c>
      <c r="G26" s="111">
        <f>'A7'!G26</f>
        <v>0</v>
      </c>
      <c r="H26" s="111">
        <f>'A7'!H26</f>
        <v>0</v>
      </c>
      <c r="I26" s="111">
        <f>'A7'!I26</f>
        <v>0</v>
      </c>
      <c r="J26" s="111">
        <f>'A7'!J26</f>
        <v>0</v>
      </c>
      <c r="K26" s="111">
        <f>'A7'!K26</f>
        <v>0</v>
      </c>
      <c r="L26" s="111">
        <f>'A7'!L26</f>
        <v>0</v>
      </c>
      <c r="M26" s="111">
        <f>'A7'!M26</f>
        <v>0</v>
      </c>
      <c r="N26" s="184"/>
    </row>
    <row r="27" spans="1:29" s="158" customFormat="1" ht="18" customHeight="1">
      <c r="A27" s="181"/>
      <c r="B27" s="31" t="s">
        <v>179</v>
      </c>
      <c r="C27" s="157"/>
      <c r="D27" s="111">
        <f>'A7'!D27</f>
        <v>0</v>
      </c>
      <c r="E27" s="111">
        <f>'A7'!E27</f>
        <v>0</v>
      </c>
      <c r="F27" s="111">
        <f>'A7'!F27</f>
        <v>0</v>
      </c>
      <c r="G27" s="111">
        <f>'A7'!G27</f>
        <v>0</v>
      </c>
      <c r="H27" s="111">
        <f>'A7'!H27</f>
        <v>0</v>
      </c>
      <c r="I27" s="111">
        <f>'A7'!I27</f>
        <v>0</v>
      </c>
      <c r="J27" s="111">
        <f>'A7'!J27</f>
        <v>0</v>
      </c>
      <c r="K27" s="111">
        <f>'A7'!K27</f>
        <v>0</v>
      </c>
      <c r="L27" s="111">
        <f>'A7'!L27</f>
        <v>0</v>
      </c>
      <c r="M27" s="111">
        <f>'A7'!M27</f>
        <v>30.673505379999998</v>
      </c>
    </row>
    <row r="28" spans="1:29" s="158" customFormat="1" ht="18" customHeight="1">
      <c r="A28" s="179"/>
      <c r="B28" s="12" t="s">
        <v>180</v>
      </c>
      <c r="C28" s="157"/>
      <c r="D28" s="111">
        <f>'A7'!D28</f>
        <v>0</v>
      </c>
      <c r="E28" s="111">
        <f>'A7'!E28</f>
        <v>0</v>
      </c>
      <c r="F28" s="111">
        <f>'A7'!F28</f>
        <v>0</v>
      </c>
      <c r="G28" s="111">
        <f>'A7'!G28</f>
        <v>0</v>
      </c>
      <c r="H28" s="111">
        <f>'A7'!H28</f>
        <v>0</v>
      </c>
      <c r="I28" s="111">
        <f>'A7'!I28</f>
        <v>0</v>
      </c>
      <c r="J28" s="111">
        <f>'A7'!J28</f>
        <v>0</v>
      </c>
      <c r="K28" s="111">
        <f>'A7'!K28</f>
        <v>0</v>
      </c>
      <c r="L28" s="111">
        <f>'A7'!L28</f>
        <v>0</v>
      </c>
      <c r="M28" s="111">
        <f>'A7'!M28</f>
        <v>0</v>
      </c>
      <c r="N28" s="184"/>
    </row>
    <row r="29" spans="1:29" s="158" customFormat="1" ht="18" customHeight="1">
      <c r="A29" s="181"/>
      <c r="B29" s="31" t="s">
        <v>178</v>
      </c>
      <c r="C29" s="157"/>
      <c r="D29" s="111">
        <f>'A7'!D29</f>
        <v>0</v>
      </c>
      <c r="E29" s="111">
        <f>'A7'!E29</f>
        <v>0</v>
      </c>
      <c r="F29" s="111">
        <f>'A7'!F29</f>
        <v>0</v>
      </c>
      <c r="G29" s="111">
        <f>'A7'!G29</f>
        <v>0</v>
      </c>
      <c r="H29" s="111">
        <f>'A7'!H29</f>
        <v>0</v>
      </c>
      <c r="I29" s="111">
        <f>'A7'!I29</f>
        <v>0</v>
      </c>
      <c r="J29" s="111">
        <f>'A7'!J29</f>
        <v>0</v>
      </c>
      <c r="K29" s="111">
        <f>'A7'!K29</f>
        <v>0</v>
      </c>
      <c r="L29" s="111">
        <f>'A7'!L29</f>
        <v>0</v>
      </c>
      <c r="M29" s="111">
        <f>'A7'!M29</f>
        <v>0</v>
      </c>
      <c r="N29" s="184"/>
    </row>
    <row r="30" spans="1:29" s="158" customFormat="1" ht="18" customHeight="1">
      <c r="A30" s="181"/>
      <c r="B30" s="31" t="s">
        <v>179</v>
      </c>
      <c r="C30" s="157"/>
      <c r="D30" s="111">
        <f>'A7'!D30</f>
        <v>0</v>
      </c>
      <c r="E30" s="111">
        <f>'A7'!E30</f>
        <v>0</v>
      </c>
      <c r="F30" s="111">
        <f>'A7'!F30</f>
        <v>0</v>
      </c>
      <c r="G30" s="111">
        <f>'A7'!G30</f>
        <v>0</v>
      </c>
      <c r="H30" s="111">
        <f>'A7'!H30</f>
        <v>0</v>
      </c>
      <c r="I30" s="111">
        <f>'A7'!I30</f>
        <v>0</v>
      </c>
      <c r="J30" s="111">
        <f>'A7'!J30</f>
        <v>0</v>
      </c>
      <c r="K30" s="111">
        <f>'A7'!K30</f>
        <v>0</v>
      </c>
      <c r="L30" s="111">
        <f>'A7'!L30</f>
        <v>0</v>
      </c>
      <c r="M30" s="111">
        <f>'A7'!M30</f>
        <v>0</v>
      </c>
      <c r="N30" s="184"/>
    </row>
    <row r="31" spans="1:29" s="184" customFormat="1" ht="18" customHeight="1">
      <c r="A31" s="179"/>
      <c r="B31" s="12" t="s">
        <v>181</v>
      </c>
      <c r="C31" s="157"/>
      <c r="D31" s="111">
        <f>'A7'!D31</f>
        <v>0</v>
      </c>
      <c r="E31" s="111">
        <f>'A7'!E31</f>
        <v>0</v>
      </c>
      <c r="F31" s="111">
        <f>'A7'!F31</f>
        <v>0</v>
      </c>
      <c r="G31" s="111">
        <f>'A7'!G31</f>
        <v>0</v>
      </c>
      <c r="H31" s="111">
        <f>'A7'!H31</f>
        <v>0</v>
      </c>
      <c r="I31" s="111">
        <f>'A7'!I31</f>
        <v>0</v>
      </c>
      <c r="J31" s="111">
        <f>'A7'!J31</f>
        <v>0</v>
      </c>
      <c r="K31" s="111">
        <f>'A7'!K31</f>
        <v>0</v>
      </c>
      <c r="L31" s="111">
        <f>'A7'!L31</f>
        <v>0</v>
      </c>
      <c r="M31" s="111">
        <f>'A7'!M31</f>
        <v>11.07300446</v>
      </c>
      <c r="N31" s="158"/>
      <c r="O31" s="158"/>
      <c r="P31" s="158"/>
      <c r="Q31" s="158"/>
      <c r="R31" s="158"/>
      <c r="S31" s="158"/>
      <c r="T31" s="158"/>
      <c r="U31" s="158"/>
      <c r="V31" s="158"/>
      <c r="W31" s="158"/>
      <c r="X31" s="158"/>
      <c r="Y31" s="158"/>
      <c r="Z31" s="158"/>
      <c r="AA31" s="158"/>
      <c r="AB31" s="158"/>
      <c r="AC31" s="158"/>
    </row>
    <row r="32" spans="1:29" s="184" customFormat="1" ht="18" customHeight="1">
      <c r="A32" s="181"/>
      <c r="B32" s="31" t="s">
        <v>178</v>
      </c>
      <c r="C32" s="157"/>
      <c r="D32" s="111">
        <f>'A7'!D32</f>
        <v>0</v>
      </c>
      <c r="E32" s="111">
        <f>'A7'!E32</f>
        <v>0</v>
      </c>
      <c r="F32" s="111">
        <f>'A7'!F32</f>
        <v>0</v>
      </c>
      <c r="G32" s="111">
        <f>'A7'!G32</f>
        <v>0</v>
      </c>
      <c r="H32" s="111">
        <f>'A7'!H32</f>
        <v>0</v>
      </c>
      <c r="I32" s="111">
        <f>'A7'!I32</f>
        <v>0</v>
      </c>
      <c r="J32" s="111">
        <f>'A7'!J32</f>
        <v>0</v>
      </c>
      <c r="K32" s="111">
        <f>'A7'!K32</f>
        <v>0</v>
      </c>
      <c r="L32" s="111">
        <f>'A7'!L32</f>
        <v>0</v>
      </c>
      <c r="M32" s="111">
        <f>'A7'!M32</f>
        <v>11.07300446</v>
      </c>
      <c r="N32" s="158"/>
      <c r="O32" s="158"/>
      <c r="P32" s="158"/>
      <c r="Q32" s="158"/>
      <c r="R32" s="158"/>
      <c r="S32" s="158"/>
      <c r="T32" s="158"/>
      <c r="U32" s="158"/>
      <c r="V32" s="158"/>
      <c r="W32" s="158"/>
      <c r="X32" s="158"/>
      <c r="Y32" s="158"/>
      <c r="Z32" s="158"/>
      <c r="AA32" s="158"/>
      <c r="AB32" s="158"/>
      <c r="AC32" s="158"/>
    </row>
    <row r="33" spans="1:13" s="158" customFormat="1" ht="18" customHeight="1">
      <c r="A33" s="181"/>
      <c r="B33" s="31" t="s">
        <v>179</v>
      </c>
      <c r="C33" s="157"/>
      <c r="D33" s="111">
        <f>'A7'!D33</f>
        <v>0</v>
      </c>
      <c r="E33" s="111">
        <f>'A7'!E33</f>
        <v>0</v>
      </c>
      <c r="F33" s="111">
        <f>'A7'!F33</f>
        <v>0</v>
      </c>
      <c r="G33" s="111">
        <f>'A7'!G33</f>
        <v>0</v>
      </c>
      <c r="H33" s="111">
        <f>'A7'!H33</f>
        <v>0</v>
      </c>
      <c r="I33" s="111">
        <f>'A7'!I33</f>
        <v>0</v>
      </c>
      <c r="J33" s="111">
        <f>'A7'!J33</f>
        <v>0</v>
      </c>
      <c r="K33" s="111">
        <f>'A7'!K33</f>
        <v>0</v>
      </c>
      <c r="L33" s="111">
        <f>'A7'!L33</f>
        <v>0</v>
      </c>
      <c r="M33" s="111">
        <f>'A7'!M33</f>
        <v>0</v>
      </c>
    </row>
    <row r="34" spans="1:13" s="158" customFormat="1" ht="18" customHeight="1">
      <c r="A34" s="179"/>
      <c r="B34" s="12" t="s">
        <v>177</v>
      </c>
      <c r="C34" s="157"/>
      <c r="D34" s="111">
        <f>'A7'!D34</f>
        <v>0</v>
      </c>
      <c r="E34" s="111">
        <f>'A7'!E34</f>
        <v>0</v>
      </c>
      <c r="F34" s="111">
        <f>'A7'!F34</f>
        <v>0</v>
      </c>
      <c r="G34" s="111">
        <f>'A7'!G34</f>
        <v>0</v>
      </c>
      <c r="H34" s="111">
        <f>'A7'!H34</f>
        <v>0</v>
      </c>
      <c r="I34" s="111">
        <f>'A7'!I34</f>
        <v>0</v>
      </c>
      <c r="J34" s="111">
        <f>'A7'!J34</f>
        <v>0</v>
      </c>
      <c r="K34" s="111">
        <f>'A7'!K34</f>
        <v>0</v>
      </c>
      <c r="L34" s="111">
        <f>'A7'!L34</f>
        <v>0</v>
      </c>
      <c r="M34" s="111">
        <f>'A7'!M34</f>
        <v>41.746509840000002</v>
      </c>
    </row>
    <row r="35" spans="1:13" s="158" customFormat="1" ht="18" customHeight="1">
      <c r="A35" s="179"/>
      <c r="B35" s="263"/>
      <c r="C35" s="157"/>
      <c r="D35" s="111">
        <f>'A7'!D35</f>
        <v>0</v>
      </c>
      <c r="E35" s="111">
        <f>'A7'!E35</f>
        <v>0</v>
      </c>
      <c r="F35" s="111">
        <f>'A7'!F35</f>
        <v>0</v>
      </c>
      <c r="G35" s="111">
        <f>'A7'!G35</f>
        <v>0</v>
      </c>
      <c r="H35" s="111">
        <f>'A7'!H35</f>
        <v>0</v>
      </c>
      <c r="I35" s="111">
        <f>'A7'!I35</f>
        <v>0</v>
      </c>
      <c r="J35" s="111">
        <f>'A7'!J35</f>
        <v>0</v>
      </c>
      <c r="K35" s="111">
        <f>'A7'!K35</f>
        <v>0</v>
      </c>
      <c r="L35" s="111">
        <f>'A7'!L35</f>
        <v>0</v>
      </c>
      <c r="M35" s="111">
        <f>'A7'!M35</f>
        <v>0</v>
      </c>
    </row>
    <row r="36" spans="1:13" s="158" customFormat="1" ht="18" customHeight="1">
      <c r="A36" s="177"/>
      <c r="B36" s="257" t="s">
        <v>195</v>
      </c>
      <c r="C36" s="183"/>
      <c r="D36" s="111">
        <f>'A7'!D36</f>
        <v>0</v>
      </c>
      <c r="E36" s="111">
        <f>'A7'!E36</f>
        <v>0</v>
      </c>
      <c r="F36" s="111">
        <f>'A7'!F36</f>
        <v>0</v>
      </c>
      <c r="G36" s="111">
        <f>'A7'!G36</f>
        <v>0</v>
      </c>
      <c r="H36" s="111">
        <f>'A7'!H36</f>
        <v>0</v>
      </c>
      <c r="I36" s="111">
        <f>'A7'!I36</f>
        <v>0</v>
      </c>
      <c r="J36" s="111">
        <f>'A7'!J36</f>
        <v>0</v>
      </c>
      <c r="K36" s="111">
        <f>'A7'!K36</f>
        <v>0</v>
      </c>
      <c r="L36" s="111">
        <f>'A7'!L36</f>
        <v>0</v>
      </c>
      <c r="M36" s="111">
        <f>'A7'!M36</f>
        <v>0</v>
      </c>
    </row>
    <row r="37" spans="1:13" s="158" customFormat="1" ht="18" customHeight="1">
      <c r="A37" s="179"/>
      <c r="B37" s="12" t="s">
        <v>182</v>
      </c>
      <c r="C37" s="157"/>
      <c r="D37" s="111">
        <f>'A7'!D37</f>
        <v>0</v>
      </c>
      <c r="E37" s="111">
        <f>'A7'!E37</f>
        <v>0</v>
      </c>
      <c r="F37" s="111">
        <f>'A7'!F37</f>
        <v>0</v>
      </c>
      <c r="G37" s="111">
        <f>'A7'!G37</f>
        <v>0</v>
      </c>
      <c r="H37" s="111">
        <f>'A7'!H37</f>
        <v>0</v>
      </c>
      <c r="I37" s="111">
        <f>'A7'!I37</f>
        <v>0</v>
      </c>
      <c r="J37" s="111">
        <f>'A7'!J37</f>
        <v>0</v>
      </c>
      <c r="K37" s="111">
        <f>'A7'!K37</f>
        <v>0</v>
      </c>
      <c r="L37" s="111">
        <f>'A7'!L37</f>
        <v>0</v>
      </c>
      <c r="M37" s="111">
        <f>'A7'!M37</f>
        <v>79.385043400000001</v>
      </c>
    </row>
    <row r="38" spans="1:13" s="158" customFormat="1" ht="18" customHeight="1">
      <c r="A38" s="181"/>
      <c r="B38" s="31" t="s">
        <v>178</v>
      </c>
      <c r="C38" s="157"/>
      <c r="D38" s="111">
        <f>'A7'!D38</f>
        <v>0</v>
      </c>
      <c r="E38" s="111">
        <f>'A7'!E38</f>
        <v>0</v>
      </c>
      <c r="F38" s="111">
        <f>'A7'!F38</f>
        <v>0</v>
      </c>
      <c r="G38" s="111">
        <f>'A7'!G38</f>
        <v>0</v>
      </c>
      <c r="H38" s="111">
        <f>'A7'!H38</f>
        <v>0</v>
      </c>
      <c r="I38" s="111">
        <f>'A7'!I38</f>
        <v>0</v>
      </c>
      <c r="J38" s="111">
        <f>'A7'!J38</f>
        <v>0</v>
      </c>
      <c r="K38" s="111">
        <f>'A7'!K38</f>
        <v>0</v>
      </c>
      <c r="L38" s="111">
        <f>'A7'!L38</f>
        <v>0</v>
      </c>
      <c r="M38" s="111">
        <f>'A7'!M38</f>
        <v>0</v>
      </c>
    </row>
    <row r="39" spans="1:13" s="158" customFormat="1" ht="18" customHeight="1">
      <c r="A39" s="181"/>
      <c r="B39" s="31" t="s">
        <v>179</v>
      </c>
      <c r="C39" s="157"/>
      <c r="D39" s="111">
        <f>'A7'!D39</f>
        <v>0</v>
      </c>
      <c r="E39" s="111">
        <f>'A7'!E39</f>
        <v>0</v>
      </c>
      <c r="F39" s="111">
        <f>'A7'!F39</f>
        <v>0</v>
      </c>
      <c r="G39" s="111">
        <f>'A7'!G39</f>
        <v>0</v>
      </c>
      <c r="H39" s="111">
        <f>'A7'!H39</f>
        <v>0</v>
      </c>
      <c r="I39" s="111">
        <f>'A7'!I39</f>
        <v>0</v>
      </c>
      <c r="J39" s="111">
        <f>'A7'!J39</f>
        <v>0</v>
      </c>
      <c r="K39" s="111">
        <f>'A7'!K39</f>
        <v>0</v>
      </c>
      <c r="L39" s="111">
        <f>'A7'!L39</f>
        <v>0</v>
      </c>
      <c r="M39" s="111">
        <f>'A7'!M39</f>
        <v>79.385043400000001</v>
      </c>
    </row>
    <row r="40" spans="1:13" s="158" customFormat="1" ht="18" customHeight="1">
      <c r="A40" s="179"/>
      <c r="B40" s="12" t="s">
        <v>180</v>
      </c>
      <c r="C40" s="157"/>
      <c r="D40" s="111">
        <f>'A7'!D40</f>
        <v>0</v>
      </c>
      <c r="E40" s="111">
        <f>'A7'!E40</f>
        <v>0</v>
      </c>
      <c r="F40" s="111">
        <f>'A7'!F40</f>
        <v>0</v>
      </c>
      <c r="G40" s="111">
        <f>'A7'!G40</f>
        <v>0</v>
      </c>
      <c r="H40" s="111">
        <f>'A7'!H40</f>
        <v>0</v>
      </c>
      <c r="I40" s="111">
        <f>'A7'!I40</f>
        <v>0</v>
      </c>
      <c r="J40" s="111">
        <f>'A7'!J40</f>
        <v>0</v>
      </c>
      <c r="K40" s="111">
        <f>'A7'!K40</f>
        <v>0</v>
      </c>
      <c r="L40" s="111">
        <f>'A7'!L40</f>
        <v>0</v>
      </c>
      <c r="M40" s="111">
        <f>'A7'!M40</f>
        <v>0</v>
      </c>
    </row>
    <row r="41" spans="1:13" s="158" customFormat="1" ht="18" customHeight="1">
      <c r="A41" s="181"/>
      <c r="B41" s="31" t="s">
        <v>178</v>
      </c>
      <c r="C41" s="157"/>
      <c r="D41" s="111">
        <f>'A7'!D41</f>
        <v>0</v>
      </c>
      <c r="E41" s="111">
        <f>'A7'!E41</f>
        <v>0</v>
      </c>
      <c r="F41" s="111">
        <f>'A7'!F41</f>
        <v>0</v>
      </c>
      <c r="G41" s="111">
        <f>'A7'!G41</f>
        <v>0</v>
      </c>
      <c r="H41" s="111">
        <f>'A7'!H41</f>
        <v>0</v>
      </c>
      <c r="I41" s="111">
        <f>'A7'!I41</f>
        <v>0</v>
      </c>
      <c r="J41" s="111">
        <f>'A7'!J41</f>
        <v>0</v>
      </c>
      <c r="K41" s="111">
        <f>'A7'!K41</f>
        <v>0</v>
      </c>
      <c r="L41" s="111">
        <f>'A7'!L41</f>
        <v>0</v>
      </c>
      <c r="M41" s="111">
        <f>'A7'!M41</f>
        <v>0</v>
      </c>
    </row>
    <row r="42" spans="1:13" s="158" customFormat="1" ht="18" customHeight="1">
      <c r="A42" s="181"/>
      <c r="B42" s="31" t="s">
        <v>179</v>
      </c>
      <c r="C42" s="157"/>
      <c r="D42" s="111">
        <f>'A7'!D42</f>
        <v>0</v>
      </c>
      <c r="E42" s="111">
        <f>'A7'!E42</f>
        <v>0</v>
      </c>
      <c r="F42" s="111">
        <f>'A7'!F42</f>
        <v>0</v>
      </c>
      <c r="G42" s="111">
        <f>'A7'!G42</f>
        <v>0</v>
      </c>
      <c r="H42" s="111">
        <f>'A7'!H42</f>
        <v>0</v>
      </c>
      <c r="I42" s="111">
        <f>'A7'!I42</f>
        <v>0</v>
      </c>
      <c r="J42" s="111">
        <f>'A7'!J42</f>
        <v>0</v>
      </c>
      <c r="K42" s="111">
        <f>'A7'!K42</f>
        <v>0</v>
      </c>
      <c r="L42" s="111">
        <f>'A7'!L42</f>
        <v>0</v>
      </c>
      <c r="M42" s="111">
        <f>'A7'!M42</f>
        <v>0</v>
      </c>
    </row>
    <row r="43" spans="1:13" s="158" customFormat="1" ht="18" customHeight="1">
      <c r="A43" s="179"/>
      <c r="B43" s="12" t="s">
        <v>181</v>
      </c>
      <c r="C43" s="157"/>
      <c r="D43" s="111">
        <f>'A7'!D43</f>
        <v>0</v>
      </c>
      <c r="E43" s="111">
        <f>'A7'!E43</f>
        <v>0</v>
      </c>
      <c r="F43" s="111">
        <f>'A7'!F43</f>
        <v>0</v>
      </c>
      <c r="G43" s="111">
        <f>'A7'!G43</f>
        <v>0</v>
      </c>
      <c r="H43" s="111">
        <f>'A7'!H43</f>
        <v>0</v>
      </c>
      <c r="I43" s="111">
        <f>'A7'!I43</f>
        <v>0</v>
      </c>
      <c r="J43" s="111">
        <f>'A7'!J43</f>
        <v>0</v>
      </c>
      <c r="K43" s="111">
        <f>'A7'!K43</f>
        <v>0</v>
      </c>
      <c r="L43" s="111">
        <f>'A7'!L43</f>
        <v>0</v>
      </c>
      <c r="M43" s="111">
        <f>'A7'!M43</f>
        <v>0</v>
      </c>
    </row>
    <row r="44" spans="1:13" s="158" customFormat="1" ht="18" customHeight="1">
      <c r="A44" s="181"/>
      <c r="B44" s="31" t="s">
        <v>178</v>
      </c>
      <c r="C44" s="157"/>
      <c r="D44" s="111">
        <f>'A7'!D44</f>
        <v>0</v>
      </c>
      <c r="E44" s="111">
        <f>'A7'!E44</f>
        <v>0</v>
      </c>
      <c r="F44" s="111">
        <f>'A7'!F44</f>
        <v>0</v>
      </c>
      <c r="G44" s="111">
        <f>'A7'!G44</f>
        <v>0</v>
      </c>
      <c r="H44" s="111">
        <f>'A7'!H44</f>
        <v>0</v>
      </c>
      <c r="I44" s="111">
        <f>'A7'!I44</f>
        <v>0</v>
      </c>
      <c r="J44" s="111">
        <f>'A7'!J44</f>
        <v>0</v>
      </c>
      <c r="K44" s="111">
        <f>'A7'!K44</f>
        <v>0</v>
      </c>
      <c r="L44" s="111">
        <f>'A7'!L44</f>
        <v>0</v>
      </c>
      <c r="M44" s="111">
        <f>'A7'!M44</f>
        <v>0</v>
      </c>
    </row>
    <row r="45" spans="1:13" s="158" customFormat="1" ht="18" customHeight="1">
      <c r="A45" s="181"/>
      <c r="B45" s="31" t="s">
        <v>179</v>
      </c>
      <c r="C45" s="157"/>
      <c r="D45" s="111">
        <f>'A7'!D45</f>
        <v>0</v>
      </c>
      <c r="E45" s="111">
        <f>'A7'!E45</f>
        <v>0</v>
      </c>
      <c r="F45" s="111">
        <f>'A7'!F45</f>
        <v>0</v>
      </c>
      <c r="G45" s="111">
        <f>'A7'!G45</f>
        <v>0</v>
      </c>
      <c r="H45" s="111">
        <f>'A7'!H45</f>
        <v>0</v>
      </c>
      <c r="I45" s="111">
        <f>'A7'!I45</f>
        <v>0</v>
      </c>
      <c r="J45" s="111">
        <f>'A7'!J45</f>
        <v>0</v>
      </c>
      <c r="K45" s="111">
        <f>'A7'!K45</f>
        <v>0</v>
      </c>
      <c r="L45" s="111">
        <f>'A7'!L45</f>
        <v>0</v>
      </c>
      <c r="M45" s="111">
        <f>'A7'!M45</f>
        <v>0</v>
      </c>
    </row>
    <row r="46" spans="1:13" s="158" customFormat="1" ht="18" customHeight="1">
      <c r="A46" s="179"/>
      <c r="B46" s="12" t="s">
        <v>177</v>
      </c>
      <c r="C46" s="157"/>
      <c r="D46" s="111">
        <f>'A7'!D46</f>
        <v>0</v>
      </c>
      <c r="E46" s="111">
        <f>'A7'!E46</f>
        <v>0</v>
      </c>
      <c r="F46" s="111">
        <f>'A7'!F46</f>
        <v>0</v>
      </c>
      <c r="G46" s="111">
        <f>'A7'!G46</f>
        <v>0</v>
      </c>
      <c r="H46" s="111">
        <f>'A7'!H46</f>
        <v>0</v>
      </c>
      <c r="I46" s="111">
        <f>'A7'!I46</f>
        <v>0</v>
      </c>
      <c r="J46" s="111">
        <f>'A7'!J46</f>
        <v>0</v>
      </c>
      <c r="K46" s="111">
        <f>'A7'!K46</f>
        <v>0</v>
      </c>
      <c r="L46" s="111">
        <f>'A7'!L46</f>
        <v>0</v>
      </c>
      <c r="M46" s="111">
        <f>'A7'!M46</f>
        <v>79.385043400000001</v>
      </c>
    </row>
    <row r="47" spans="1:13" s="158" customFormat="1" ht="18" customHeight="1">
      <c r="A47" s="179"/>
      <c r="B47" s="157"/>
      <c r="C47" s="157"/>
      <c r="D47" s="111">
        <f>'A7'!D47</f>
        <v>0</v>
      </c>
      <c r="E47" s="111">
        <f>'A7'!E47</f>
        <v>0</v>
      </c>
      <c r="F47" s="111">
        <f>'A7'!F47</f>
        <v>0</v>
      </c>
      <c r="G47" s="111">
        <f>'A7'!G47</f>
        <v>0</v>
      </c>
      <c r="H47" s="111">
        <f>'A7'!H47</f>
        <v>0</v>
      </c>
      <c r="I47" s="111">
        <f>'A7'!I47</f>
        <v>0</v>
      </c>
      <c r="J47" s="111">
        <f>'A7'!J47</f>
        <v>0</v>
      </c>
      <c r="K47" s="111">
        <f>'A7'!K47</f>
        <v>0</v>
      </c>
      <c r="L47" s="111">
        <f>'A7'!L47</f>
        <v>0</v>
      </c>
      <c r="M47" s="111">
        <f>'A7'!M47</f>
        <v>0</v>
      </c>
    </row>
    <row r="48" spans="1:13" s="158" customFormat="1" ht="18" customHeight="1">
      <c r="A48" s="179"/>
      <c r="B48" s="263" t="s">
        <v>196</v>
      </c>
      <c r="C48" s="157"/>
      <c r="D48" s="111">
        <f>'A7'!D48</f>
        <v>0</v>
      </c>
      <c r="E48" s="111">
        <f>'A7'!E48</f>
        <v>0</v>
      </c>
      <c r="F48" s="111">
        <f>'A7'!F48</f>
        <v>0</v>
      </c>
      <c r="G48" s="111">
        <f>'A7'!G48</f>
        <v>0</v>
      </c>
      <c r="H48" s="111">
        <f>'A7'!H48</f>
        <v>0</v>
      </c>
      <c r="I48" s="111">
        <f>'A7'!I48</f>
        <v>0</v>
      </c>
      <c r="J48" s="111">
        <f>'A7'!J48</f>
        <v>0</v>
      </c>
      <c r="K48" s="111">
        <f>'A7'!K48</f>
        <v>0</v>
      </c>
      <c r="L48" s="111">
        <f>'A7'!L48</f>
        <v>0</v>
      </c>
      <c r="M48" s="111">
        <f>'A7'!M48</f>
        <v>121.13155324</v>
      </c>
    </row>
    <row r="49" spans="1:20" s="158" customFormat="1" ht="18" hidden="1" customHeight="1">
      <c r="A49" s="179"/>
      <c r="D49" s="111">
        <f>'A7'!D49</f>
        <v>0</v>
      </c>
      <c r="E49" s="111">
        <f>'A7'!E49</f>
        <v>0</v>
      </c>
      <c r="F49" s="111">
        <f>'A7'!F49</f>
        <v>0</v>
      </c>
      <c r="G49" s="111">
        <f>'A7'!G49</f>
        <v>0</v>
      </c>
      <c r="H49" s="111">
        <f>'A7'!H49</f>
        <v>0</v>
      </c>
      <c r="I49" s="111">
        <f>'A7'!I49</f>
        <v>0</v>
      </c>
      <c r="J49" s="111">
        <f>'A7'!J49</f>
        <v>0</v>
      </c>
      <c r="K49" s="111">
        <f>'A7'!K49</f>
        <v>0</v>
      </c>
      <c r="L49" s="111">
        <f>'A7'!L49</f>
        <v>0</v>
      </c>
      <c r="M49" s="111">
        <f>'A7'!M49</f>
        <v>0</v>
      </c>
    </row>
    <row r="50" spans="1:20" s="158" customFormat="1" ht="18" hidden="1" customHeight="1">
      <c r="A50" s="179"/>
      <c r="B50" s="156" t="s">
        <v>200</v>
      </c>
      <c r="D50" s="111">
        <f>'A7'!D50</f>
        <v>0</v>
      </c>
      <c r="E50" s="111">
        <f>'A7'!E50</f>
        <v>0</v>
      </c>
      <c r="F50" s="111">
        <f>'A7'!F50</f>
        <v>0</v>
      </c>
      <c r="G50" s="111">
        <f>'A7'!G50</f>
        <v>0</v>
      </c>
      <c r="H50" s="111">
        <f>'A7'!H50</f>
        <v>0</v>
      </c>
      <c r="I50" s="111">
        <f>'A7'!I50</f>
        <v>0</v>
      </c>
      <c r="J50" s="111">
        <f>'A7'!J50</f>
        <v>0</v>
      </c>
      <c r="K50" s="111">
        <f>'A7'!K50</f>
        <v>0</v>
      </c>
      <c r="L50" s="111">
        <f>'A7'!L50</f>
        <v>0</v>
      </c>
      <c r="M50" s="111">
        <f>'A7'!M50</f>
        <v>0</v>
      </c>
    </row>
    <row r="51" spans="1:20" s="158" customFormat="1" ht="18" customHeight="1">
      <c r="A51" s="179"/>
      <c r="D51" s="111">
        <f>'A7'!D51</f>
        <v>0</v>
      </c>
      <c r="E51" s="111">
        <f>'A7'!E51</f>
        <v>0</v>
      </c>
      <c r="F51" s="111">
        <f>'A7'!F51</f>
        <v>0</v>
      </c>
      <c r="G51" s="111">
        <f>'A7'!G51</f>
        <v>0</v>
      </c>
      <c r="H51" s="111">
        <f>'A7'!H51</f>
        <v>0</v>
      </c>
      <c r="I51" s="111">
        <f>'A7'!I51</f>
        <v>0</v>
      </c>
      <c r="J51" s="111">
        <f>'A7'!J51</f>
        <v>0</v>
      </c>
      <c r="K51" s="111">
        <f>'A7'!K51</f>
        <v>0</v>
      </c>
      <c r="L51" s="111">
        <f>'A7'!L51</f>
        <v>0</v>
      </c>
      <c r="M51" s="111">
        <f>'A7'!M51</f>
        <v>0</v>
      </c>
    </row>
    <row r="52" spans="1:20" s="158" customFormat="1" ht="18" customHeight="1">
      <c r="A52" s="186"/>
      <c r="B52" s="270" t="s">
        <v>197</v>
      </c>
      <c r="C52" s="449"/>
      <c r="D52" s="448">
        <f>'A7'!D52</f>
        <v>2693.2301752100002</v>
      </c>
      <c r="E52" s="448">
        <f>'A7'!E52</f>
        <v>8556.1729369500026</v>
      </c>
      <c r="F52" s="448">
        <f>'A7'!F52</f>
        <v>670.03661767000006</v>
      </c>
      <c r="G52" s="448">
        <f>'A7'!G52</f>
        <v>215.50629158000001</v>
      </c>
      <c r="H52" s="448">
        <f>'A7'!H52</f>
        <v>74.618505650000003</v>
      </c>
      <c r="I52" s="448">
        <f>'A7'!I52</f>
        <v>3.21380439</v>
      </c>
      <c r="J52" s="448">
        <f>'A7'!J52</f>
        <v>25.125861230000005</v>
      </c>
      <c r="K52" s="448">
        <f>'A7'!K52</f>
        <v>12237.904192680006</v>
      </c>
      <c r="L52" s="448">
        <f>'A7'!L52</f>
        <v>4753.9709783399994</v>
      </c>
      <c r="M52" s="448">
        <f>'A7'!M52</f>
        <v>1693819.6092043878</v>
      </c>
      <c r="N52" s="184"/>
    </row>
    <row r="53" spans="1:20" s="158" customFormat="1" ht="18" hidden="1" customHeight="1">
      <c r="A53" s="185"/>
      <c r="B53" s="157" t="s">
        <v>201</v>
      </c>
      <c r="C53" s="157"/>
      <c r="D53" s="111"/>
      <c r="E53" s="111"/>
      <c r="F53" s="111"/>
      <c r="G53" s="111"/>
      <c r="H53" s="111"/>
      <c r="I53" s="111"/>
      <c r="J53" s="111"/>
      <c r="K53" s="112"/>
      <c r="L53" s="113"/>
      <c r="M53" s="133"/>
    </row>
    <row r="54" spans="1:20" s="158" customFormat="1" ht="18" hidden="1" customHeight="1">
      <c r="A54" s="186"/>
      <c r="B54" s="187" t="s">
        <v>244</v>
      </c>
      <c r="C54" s="187"/>
      <c r="D54" s="191"/>
      <c r="E54" s="191"/>
      <c r="F54" s="191"/>
      <c r="G54" s="191"/>
      <c r="H54" s="191"/>
      <c r="I54" s="191"/>
      <c r="J54" s="191"/>
      <c r="K54" s="192"/>
      <c r="L54" s="193"/>
      <c r="M54" s="134"/>
    </row>
    <row r="55" spans="1:20" s="44" customFormat="1" ht="18" customHeight="1">
      <c r="A55" s="480" t="s">
        <v>241</v>
      </c>
      <c r="B55" s="481"/>
      <c r="C55" s="481"/>
      <c r="D55" s="481"/>
      <c r="E55" s="481"/>
      <c r="F55" s="481"/>
      <c r="G55" s="481"/>
      <c r="H55" s="481"/>
      <c r="I55" s="481"/>
      <c r="J55" s="481"/>
      <c r="K55" s="481"/>
      <c r="L55" s="481"/>
      <c r="M55" s="481"/>
      <c r="O55" s="42"/>
      <c r="P55" s="42"/>
      <c r="T55" s="45"/>
    </row>
    <row r="56" spans="1:20" s="14" customFormat="1" ht="15" customHeight="1">
      <c r="A56" s="480" t="s">
        <v>245</v>
      </c>
      <c r="B56" s="481"/>
      <c r="C56" s="481"/>
      <c r="D56" s="481"/>
      <c r="E56" s="481"/>
      <c r="F56" s="481"/>
      <c r="G56" s="481"/>
      <c r="H56" s="481"/>
      <c r="I56" s="481"/>
      <c r="J56" s="481"/>
      <c r="K56" s="481"/>
      <c r="L56" s="481"/>
      <c r="M56" s="481"/>
      <c r="N56" s="26"/>
      <c r="O56" s="44"/>
      <c r="P56" s="44"/>
    </row>
    <row r="57" spans="1:20" s="14" customFormat="1" ht="14.25">
      <c r="A57" s="480" t="s">
        <v>246</v>
      </c>
      <c r="B57" s="481"/>
      <c r="C57" s="481"/>
      <c r="D57" s="481"/>
      <c r="E57" s="481"/>
      <c r="F57" s="481"/>
      <c r="G57" s="481"/>
      <c r="H57" s="481"/>
      <c r="I57" s="481"/>
      <c r="J57" s="481"/>
      <c r="K57" s="481"/>
      <c r="L57" s="481"/>
      <c r="M57" s="481"/>
      <c r="N57" s="26"/>
      <c r="O57" s="44"/>
      <c r="P57" s="44"/>
    </row>
    <row r="58" spans="1:20" s="44" customFormat="1" ht="18" hidden="1" customHeight="1">
      <c r="A58" s="480" t="s">
        <v>219</v>
      </c>
      <c r="B58" s="481"/>
      <c r="C58" s="481"/>
      <c r="D58" s="481"/>
      <c r="E58" s="481"/>
      <c r="F58" s="481"/>
      <c r="G58" s="481"/>
      <c r="H58" s="481"/>
      <c r="I58" s="481"/>
      <c r="J58" s="481"/>
      <c r="K58" s="481"/>
      <c r="L58" s="481"/>
      <c r="M58" s="481"/>
      <c r="O58" s="42"/>
      <c r="P58" s="42"/>
      <c r="T58" s="45"/>
    </row>
    <row r="59" spans="1:20" s="44" customFormat="1" ht="18" hidden="1" customHeight="1">
      <c r="A59" s="480" t="s">
        <v>247</v>
      </c>
      <c r="B59" s="481"/>
      <c r="C59" s="481"/>
      <c r="D59" s="481"/>
      <c r="E59" s="481"/>
      <c r="F59" s="481"/>
      <c r="G59" s="481"/>
      <c r="H59" s="481"/>
      <c r="I59" s="481"/>
      <c r="J59" s="481"/>
      <c r="K59" s="481"/>
      <c r="L59" s="481"/>
      <c r="M59" s="481"/>
      <c r="O59" s="42"/>
      <c r="P59" s="42"/>
      <c r="T59" s="45"/>
    </row>
    <row r="60" spans="1:20" s="159" customFormat="1" ht="15">
      <c r="A60" s="157"/>
      <c r="B60" s="157"/>
      <c r="C60" s="188"/>
      <c r="D60" s="158"/>
      <c r="E60" s="158"/>
      <c r="F60" s="158"/>
      <c r="G60" s="158"/>
      <c r="H60" s="158"/>
      <c r="I60" s="158"/>
      <c r="J60" s="158"/>
      <c r="K60" s="158"/>
      <c r="L60" s="158"/>
      <c r="M60" s="158"/>
      <c r="N60" s="158"/>
    </row>
    <row r="61" spans="1:20" ht="15">
      <c r="A61" s="157"/>
      <c r="B61" s="188"/>
      <c r="C61" s="188"/>
      <c r="D61" s="158"/>
      <c r="E61" s="158"/>
      <c r="F61" s="158"/>
      <c r="G61" s="158"/>
      <c r="H61" s="158"/>
      <c r="I61" s="158"/>
      <c r="J61" s="158"/>
      <c r="K61" s="158"/>
      <c r="L61" s="158"/>
      <c r="M61" s="158"/>
      <c r="N61" s="158"/>
    </row>
    <row r="62" spans="1:20"/>
    <row r="63" spans="1:20"/>
    <row r="64" spans="1:20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</sheetData>
  <mergeCells count="7">
    <mergeCell ref="A57:M57"/>
    <mergeCell ref="A58:M58"/>
    <mergeCell ref="A59:M59"/>
    <mergeCell ref="L9:L10"/>
    <mergeCell ref="M9:M10"/>
    <mergeCell ref="A56:M56"/>
    <mergeCell ref="A55:M55"/>
  </mergeCells>
  <phoneticPr fontId="0" type="noConversion"/>
  <pageMargins left="0.75" right="0.75" top="1" bottom="1" header="0.5" footer="0.5"/>
  <pageSetup paperSize="9" scale="6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Листы</vt:lpstr>
      </vt:variant>
      <vt:variant>
        <vt:i4>19</vt:i4>
      </vt:variant>
      <vt:variant>
        <vt:lpstr>Именованные диапазоны</vt:lpstr>
      </vt:variant>
      <vt:variant>
        <vt:i4>16</vt:i4>
      </vt:variant>
    </vt:vector>
  </HeadingPairs>
  <TitlesOfParts>
    <vt:vector size="35" baseType="lpstr">
      <vt:lpstr>Banks</vt:lpstr>
      <vt:lpstr>Complementary_Inf_RUS</vt:lpstr>
      <vt:lpstr>A1_RUS</vt:lpstr>
      <vt:lpstr>A2_RUS</vt:lpstr>
      <vt:lpstr>A3_RUS</vt:lpstr>
      <vt:lpstr>A4_RUS</vt:lpstr>
      <vt:lpstr>A5_RUS</vt:lpstr>
      <vt:lpstr>A6_RUS</vt:lpstr>
      <vt:lpstr>A7_RUS</vt:lpstr>
      <vt:lpstr>A8_RUS</vt:lpstr>
      <vt:lpstr>Complementary_Inf</vt:lpstr>
      <vt:lpstr>A1</vt:lpstr>
      <vt:lpstr>A2</vt:lpstr>
      <vt:lpstr>A3</vt:lpstr>
      <vt:lpstr>A4</vt:lpstr>
      <vt:lpstr>A5</vt:lpstr>
      <vt:lpstr>A6</vt:lpstr>
      <vt:lpstr>A7</vt:lpstr>
      <vt:lpstr>A8</vt:lpstr>
      <vt:lpstr>'A1'!Область_печати</vt:lpstr>
      <vt:lpstr>A1_RUS!Область_печати</vt:lpstr>
      <vt:lpstr>'A2'!Область_печати</vt:lpstr>
      <vt:lpstr>A2_RUS!Область_печати</vt:lpstr>
      <vt:lpstr>'A3'!Область_печати</vt:lpstr>
      <vt:lpstr>A3_RUS!Область_печати</vt:lpstr>
      <vt:lpstr>'A4'!Область_печати</vt:lpstr>
      <vt:lpstr>A4_RUS!Область_печати</vt:lpstr>
      <vt:lpstr>'A6'!Область_печати</vt:lpstr>
      <vt:lpstr>A6_RUS!Область_печати</vt:lpstr>
      <vt:lpstr>'A7'!Область_печати</vt:lpstr>
      <vt:lpstr>A7_RUS!Область_печати</vt:lpstr>
      <vt:lpstr>'A8'!Область_печати</vt:lpstr>
      <vt:lpstr>A8_RUS!Область_печати</vt:lpstr>
      <vt:lpstr>Complementary_Inf!Область_печати</vt:lpstr>
      <vt:lpstr>Complementary_Inf_RUS!Область_печати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2019-10-01T13:00:27Z</dcterms:created>
  <dcterms:modified xsi:type="dcterms:W3CDTF">2019-10-01T13:00:27Z</dcterms:modified>
</cp:coreProperties>
</file>