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2"/>
  </bookViews>
  <sheets>
    <sheet name="Banks" sheetId="90" r:id="rId1"/>
    <sheet name="Complementary_Inf_RUS" sheetId="81" r:id="rId2"/>
    <sheet name="A1_RUS" sheetId="82" r:id="rId3"/>
    <sheet name="A2_RUS" sheetId="83" r:id="rId4"/>
    <sheet name="A3_RUS" sheetId="84" r:id="rId5"/>
    <sheet name="A4_RUS" sheetId="85" r:id="rId6"/>
    <sheet name="A5_RUS" sheetId="86" r:id="rId7"/>
    <sheet name="A6_RUS" sheetId="87" r:id="rId8"/>
    <sheet name="A7_RUS" sheetId="88" r:id="rId9"/>
    <sheet name="A8_RUS" sheetId="89" r:id="rId10"/>
    <sheet name="Complementary_Inf" sheetId="80" r:id="rId11"/>
    <sheet name="A1" sheetId="30" r:id="rId12"/>
    <sheet name="A2" sheetId="31" r:id="rId13"/>
    <sheet name="A3" sheetId="32" r:id="rId14"/>
    <sheet name="A4" sheetId="33" r:id="rId15"/>
    <sheet name="A5" sheetId="76" r:id="rId16"/>
    <sheet name="A6" sheetId="35" r:id="rId17"/>
    <sheet name="A7" sheetId="36" r:id="rId18"/>
    <sheet name="A8" sheetId="37" r:id="rId19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1">'A1'!$A:$M</definedName>
    <definedName name="_xlnm.Print_Area" localSheetId="2">A1_RUS!$A:$M</definedName>
    <definedName name="_xlnm.Print_Area" localSheetId="12">'A2'!$A$1:$L$58</definedName>
    <definedName name="_xlnm.Print_Area" localSheetId="3">A2_RUS!$A$8:$L$58</definedName>
    <definedName name="_xlnm.Print_Area" localSheetId="13">'A3'!$A$1:$M$61</definedName>
    <definedName name="_xlnm.Print_Area" localSheetId="4">A3_RUS!$A$8:$M$61</definedName>
    <definedName name="_xlnm.Print_Area" localSheetId="14">'A4'!$A$1:$AR$58</definedName>
    <definedName name="_xlnm.Print_Area" localSheetId="5">A4_RUS!$A$4:$AR$60</definedName>
    <definedName name="_xlnm.Print_Area" localSheetId="16">'A6'!$A$1:$L$54</definedName>
    <definedName name="_xlnm.Print_Area" localSheetId="7">A6_RUS!$A$8:$L$54</definedName>
    <definedName name="_xlnm.Print_Area" localSheetId="17">'A7'!$A$1:$M$65</definedName>
    <definedName name="_xlnm.Print_Area" localSheetId="8">A7_RUS!$A$8:$M$61</definedName>
    <definedName name="_xlnm.Print_Area" localSheetId="18">'A8'!$A$1:$AR$53</definedName>
    <definedName name="_xlnm.Print_Area" localSheetId="9">A8_RUS!$A$1:$AR$48</definedName>
    <definedName name="_xlnm.Print_Area" localSheetId="10">Complementary_Inf!$B$2:$J$38</definedName>
    <definedName name="_xlnm.Print_Area" localSheetId="1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K13" i="82" s="1"/>
  <c r="L13" i="30"/>
  <c r="M14" i="30"/>
  <c r="M15" i="30"/>
  <c r="D16" i="30"/>
  <c r="D22" i="30" s="1"/>
  <c r="E16" i="30"/>
  <c r="E22" i="30" s="1"/>
  <c r="E22" i="82" s="1"/>
  <c r="F16" i="30"/>
  <c r="F16" i="82" s="1"/>
  <c r="G16" i="30"/>
  <c r="H16" i="30"/>
  <c r="I16" i="30"/>
  <c r="J16" i="30"/>
  <c r="K16" i="30"/>
  <c r="L16" i="30"/>
  <c r="M17" i="30"/>
  <c r="M17" i="82" s="1"/>
  <c r="M18" i="30"/>
  <c r="M18" i="82" s="1"/>
  <c r="D19" i="30"/>
  <c r="E19" i="30"/>
  <c r="F19" i="30"/>
  <c r="G19" i="30"/>
  <c r="H19" i="30"/>
  <c r="I19" i="30"/>
  <c r="J19" i="30"/>
  <c r="K19" i="30"/>
  <c r="L19" i="30"/>
  <c r="M20" i="30"/>
  <c r="M21" i="30"/>
  <c r="F22" i="30"/>
  <c r="F22" i="82" s="1"/>
  <c r="L22" i="30"/>
  <c r="D25" i="30"/>
  <c r="D25" i="82" s="1"/>
  <c r="E25" i="30"/>
  <c r="E25" i="82" s="1"/>
  <c r="F25" i="30"/>
  <c r="G25" i="30"/>
  <c r="H25" i="30"/>
  <c r="I25" i="30"/>
  <c r="J25" i="30"/>
  <c r="K25" i="30"/>
  <c r="L25" i="30"/>
  <c r="L25" i="82" s="1"/>
  <c r="M26" i="30"/>
  <c r="M27" i="30"/>
  <c r="D28" i="30"/>
  <c r="E28" i="30"/>
  <c r="F28" i="30"/>
  <c r="G28" i="30"/>
  <c r="G28" i="82" s="1"/>
  <c r="H28" i="30"/>
  <c r="I28" i="30"/>
  <c r="I28" i="82" s="1"/>
  <c r="J28" i="30"/>
  <c r="K28" i="30"/>
  <c r="L28" i="30"/>
  <c r="M29" i="30"/>
  <c r="M29" i="82" s="1"/>
  <c r="M30" i="30"/>
  <c r="M30" i="82" s="1"/>
  <c r="D31" i="30"/>
  <c r="E31" i="30"/>
  <c r="E34" i="30" s="1"/>
  <c r="E34" i="82" s="1"/>
  <c r="F31" i="30"/>
  <c r="G31" i="30"/>
  <c r="H31" i="30"/>
  <c r="I31" i="30"/>
  <c r="J31" i="30"/>
  <c r="K31" i="30"/>
  <c r="L31" i="30"/>
  <c r="M32" i="30"/>
  <c r="M33" i="30"/>
  <c r="D34" i="30"/>
  <c r="G34" i="30"/>
  <c r="G34" i="82" s="1"/>
  <c r="L34" i="30"/>
  <c r="M36" i="30"/>
  <c r="M37" i="30"/>
  <c r="M37" i="82" s="1"/>
  <c r="M38" i="30"/>
  <c r="M38" i="82" s="1"/>
  <c r="D41" i="30"/>
  <c r="E41" i="30"/>
  <c r="F41" i="30"/>
  <c r="G41" i="30"/>
  <c r="G41" i="82" s="1"/>
  <c r="H41" i="30"/>
  <c r="I41" i="30"/>
  <c r="J41" i="30"/>
  <c r="K41" i="30"/>
  <c r="L41" i="30"/>
  <c r="L41" i="82" s="1"/>
  <c r="M42" i="30"/>
  <c r="M43" i="30"/>
  <c r="M43" i="82" s="1"/>
  <c r="D44" i="30"/>
  <c r="E44" i="30"/>
  <c r="E44" i="82" s="1"/>
  <c r="F44" i="30"/>
  <c r="F44" i="82" s="1"/>
  <c r="G44" i="30"/>
  <c r="G44" i="82" s="1"/>
  <c r="H44" i="30"/>
  <c r="I44" i="30"/>
  <c r="J44" i="30"/>
  <c r="K44" i="30"/>
  <c r="L44" i="30"/>
  <c r="M45" i="30"/>
  <c r="M45" i="82" s="1"/>
  <c r="M46" i="30"/>
  <c r="M46" i="82" s="1"/>
  <c r="D47" i="30"/>
  <c r="E47" i="30"/>
  <c r="F47" i="30"/>
  <c r="G47" i="30"/>
  <c r="H47" i="30"/>
  <c r="I47" i="30"/>
  <c r="J47" i="30"/>
  <c r="J50" i="30" s="1"/>
  <c r="J50" i="82" s="1"/>
  <c r="K47" i="30"/>
  <c r="K47" i="82" s="1"/>
  <c r="L47" i="30"/>
  <c r="L50" i="30" s="1"/>
  <c r="M48" i="30"/>
  <c r="M49" i="30"/>
  <c r="M49" i="82" s="1"/>
  <c r="E50" i="30"/>
  <c r="E50" i="82" s="1"/>
  <c r="M52" i="30"/>
  <c r="M53" i="30"/>
  <c r="M53" i="82" s="1"/>
  <c r="M54" i="30"/>
  <c r="M54" i="82" s="1"/>
  <c r="D13" i="82"/>
  <c r="E13" i="82"/>
  <c r="F13" i="82"/>
  <c r="G13" i="82"/>
  <c r="H13" i="82"/>
  <c r="I13" i="82"/>
  <c r="L13" i="82"/>
  <c r="D14" i="82"/>
  <c r="E14" i="82"/>
  <c r="F14" i="82"/>
  <c r="G14" i="82"/>
  <c r="H14" i="82"/>
  <c r="I14" i="82"/>
  <c r="J14" i="82"/>
  <c r="K14" i="82"/>
  <c r="L14" i="82"/>
  <c r="D15" i="82"/>
  <c r="E15" i="82"/>
  <c r="F15" i="82"/>
  <c r="G15" i="82"/>
  <c r="H15" i="82"/>
  <c r="I15" i="82"/>
  <c r="J15" i="82"/>
  <c r="K15" i="82"/>
  <c r="L15" i="82"/>
  <c r="M15" i="82"/>
  <c r="D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D19" i="82"/>
  <c r="E19" i="82"/>
  <c r="F19" i="82"/>
  <c r="G19" i="82"/>
  <c r="J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F25" i="82"/>
  <c r="G25" i="82"/>
  <c r="H25" i="82"/>
  <c r="I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H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D30" i="82"/>
  <c r="E30" i="82"/>
  <c r="F30" i="82"/>
  <c r="G30" i="82"/>
  <c r="H30" i="82"/>
  <c r="I30" i="82"/>
  <c r="J30" i="82"/>
  <c r="K30" i="82"/>
  <c r="L30" i="82"/>
  <c r="D31" i="82"/>
  <c r="E31" i="82"/>
  <c r="F31" i="82"/>
  <c r="G31" i="82"/>
  <c r="I31" i="82"/>
  <c r="L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L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E41" i="82"/>
  <c r="F41" i="82"/>
  <c r="H41" i="82"/>
  <c r="I41" i="82"/>
  <c r="J41" i="82"/>
  <c r="K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D44" i="82"/>
  <c r="H44" i="82"/>
  <c r="I44" i="82"/>
  <c r="J44" i="82"/>
  <c r="L44" i="82"/>
  <c r="D45" i="82"/>
  <c r="E45" i="82"/>
  <c r="F45" i="82"/>
  <c r="G45" i="82"/>
  <c r="H45" i="82"/>
  <c r="I45" i="82"/>
  <c r="J45" i="82"/>
  <c r="K45" i="82"/>
  <c r="L45" i="82"/>
  <c r="D46" i="82"/>
  <c r="E46" i="82"/>
  <c r="F46" i="82"/>
  <c r="G46" i="82"/>
  <c r="H46" i="82"/>
  <c r="I46" i="82"/>
  <c r="J46" i="82"/>
  <c r="K46" i="82"/>
  <c r="L46" i="82"/>
  <c r="D47" i="82"/>
  <c r="E47" i="82"/>
  <c r="F47" i="82"/>
  <c r="H47" i="82"/>
  <c r="J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L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H6" i="31"/>
  <c r="D13" i="31"/>
  <c r="E13" i="31"/>
  <c r="E22" i="31" s="1"/>
  <c r="E22" i="83" s="1"/>
  <c r="F13" i="31"/>
  <c r="F13" i="83" s="1"/>
  <c r="G13" i="31"/>
  <c r="H13" i="31"/>
  <c r="I13" i="31"/>
  <c r="J13" i="31"/>
  <c r="K13" i="31"/>
  <c r="K13" i="83" s="1"/>
  <c r="L13" i="31"/>
  <c r="L13" i="83" s="1"/>
  <c r="L14" i="31"/>
  <c r="L14" i="83" s="1"/>
  <c r="L15" i="31"/>
  <c r="L15" i="83" s="1"/>
  <c r="D16" i="31"/>
  <c r="E16" i="31"/>
  <c r="F16" i="31"/>
  <c r="G16" i="31"/>
  <c r="H16" i="31"/>
  <c r="H16" i="83" s="1"/>
  <c r="I16" i="31"/>
  <c r="I16" i="83" s="1"/>
  <c r="J16" i="31"/>
  <c r="K16" i="31"/>
  <c r="K16" i="83" s="1"/>
  <c r="L17" i="31"/>
  <c r="L18" i="31"/>
  <c r="D19" i="31"/>
  <c r="E19" i="31"/>
  <c r="F19" i="31"/>
  <c r="G19" i="31"/>
  <c r="H19" i="31"/>
  <c r="H19" i="83" s="1"/>
  <c r="I19" i="31"/>
  <c r="J19" i="31"/>
  <c r="K19" i="31"/>
  <c r="K19" i="83" s="1"/>
  <c r="L20" i="31"/>
  <c r="L20" i="83" s="1"/>
  <c r="L21" i="31"/>
  <c r="L21" i="83" s="1"/>
  <c r="H22" i="31"/>
  <c r="H22" i="83" s="1"/>
  <c r="K22" i="31"/>
  <c r="K22" i="83" s="1"/>
  <c r="D25" i="31"/>
  <c r="E25" i="31"/>
  <c r="F25" i="31"/>
  <c r="G25" i="31"/>
  <c r="H25" i="31"/>
  <c r="I25" i="31"/>
  <c r="J25" i="31"/>
  <c r="J25" i="83" s="1"/>
  <c r="K25" i="31"/>
  <c r="K34" i="31" s="1"/>
  <c r="L26" i="31"/>
  <c r="L27" i="31"/>
  <c r="D28" i="31"/>
  <c r="D28" i="83" s="1"/>
  <c r="E28" i="31"/>
  <c r="F28" i="31"/>
  <c r="G28" i="31"/>
  <c r="G28" i="83" s="1"/>
  <c r="H28" i="31"/>
  <c r="I28" i="31"/>
  <c r="J28" i="31"/>
  <c r="K28" i="31"/>
  <c r="L28" i="31"/>
  <c r="L28" i="83" s="1"/>
  <c r="L29" i="31"/>
  <c r="L30" i="31"/>
  <c r="D31" i="31"/>
  <c r="E31" i="31"/>
  <c r="E34" i="31" s="1"/>
  <c r="F31" i="31"/>
  <c r="G31" i="31"/>
  <c r="G34" i="31" s="1"/>
  <c r="G34" i="83" s="1"/>
  <c r="H31" i="31"/>
  <c r="I31" i="31"/>
  <c r="J31" i="31"/>
  <c r="K31" i="31"/>
  <c r="L32" i="31"/>
  <c r="L33" i="31"/>
  <c r="F34" i="31"/>
  <c r="F34" i="83" s="1"/>
  <c r="H34" i="31"/>
  <c r="J34" i="31"/>
  <c r="J34" i="83" s="1"/>
  <c r="L36" i="31"/>
  <c r="L37" i="31"/>
  <c r="L37" i="83" s="1"/>
  <c r="L38" i="31"/>
  <c r="D41" i="31"/>
  <c r="E41" i="31"/>
  <c r="F41" i="31"/>
  <c r="F41" i="83" s="1"/>
  <c r="G41" i="31"/>
  <c r="H41" i="31"/>
  <c r="I41" i="31"/>
  <c r="J41" i="31"/>
  <c r="J41" i="83" s="1"/>
  <c r="K41" i="31"/>
  <c r="L42" i="31"/>
  <c r="L43" i="31"/>
  <c r="D44" i="31"/>
  <c r="E44" i="31"/>
  <c r="F44" i="31"/>
  <c r="G44" i="31"/>
  <c r="G44" i="83" s="1"/>
  <c r="H44" i="31"/>
  <c r="I44" i="31"/>
  <c r="I44" i="83" s="1"/>
  <c r="J44" i="31"/>
  <c r="J44" i="83" s="1"/>
  <c r="K44" i="31"/>
  <c r="K50" i="31" s="1"/>
  <c r="K50" i="83" s="1"/>
  <c r="L44" i="31"/>
  <c r="L44" i="83" s="1"/>
  <c r="L45" i="31"/>
  <c r="L46" i="31"/>
  <c r="D47" i="31"/>
  <c r="D47" i="83" s="1"/>
  <c r="E47" i="31"/>
  <c r="F47" i="31"/>
  <c r="F50" i="31" s="1"/>
  <c r="F50" i="83" s="1"/>
  <c r="G47" i="31"/>
  <c r="H47" i="31"/>
  <c r="I47" i="31"/>
  <c r="J47" i="31"/>
  <c r="K47" i="31"/>
  <c r="L48" i="31"/>
  <c r="L49" i="31"/>
  <c r="E50" i="31"/>
  <c r="E50" i="83" s="1"/>
  <c r="L52" i="31"/>
  <c r="L52" i="83" s="1"/>
  <c r="L53" i="31"/>
  <c r="L53" i="83" s="1"/>
  <c r="L54" i="31"/>
  <c r="G13" i="83"/>
  <c r="H13" i="83"/>
  <c r="I13" i="83"/>
  <c r="J13" i="83"/>
  <c r="D14" i="83"/>
  <c r="E14" i="83"/>
  <c r="F14" i="83"/>
  <c r="G14" i="83"/>
  <c r="H14" i="83"/>
  <c r="I14" i="83"/>
  <c r="J14" i="83"/>
  <c r="K14" i="83"/>
  <c r="D15" i="83"/>
  <c r="E15" i="83"/>
  <c r="F15" i="83"/>
  <c r="G15" i="83"/>
  <c r="H15" i="83"/>
  <c r="I15" i="83"/>
  <c r="J15" i="83"/>
  <c r="K15" i="83"/>
  <c r="D16" i="83"/>
  <c r="E16" i="83"/>
  <c r="F16" i="83"/>
  <c r="G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I19" i="83"/>
  <c r="J19" i="83"/>
  <c r="D20" i="83"/>
  <c r="E20" i="83"/>
  <c r="F20" i="83"/>
  <c r="G20" i="83"/>
  <c r="H20" i="83"/>
  <c r="I20" i="83"/>
  <c r="J20" i="83"/>
  <c r="K20" i="83"/>
  <c r="D21" i="83"/>
  <c r="E21" i="83"/>
  <c r="F21" i="83"/>
  <c r="G21" i="83"/>
  <c r="H21" i="83"/>
  <c r="I21" i="83"/>
  <c r="J21" i="83"/>
  <c r="K21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H25" i="83"/>
  <c r="I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E28" i="83"/>
  <c r="F28" i="83"/>
  <c r="H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E31" i="83"/>
  <c r="F31" i="83"/>
  <c r="G31" i="83"/>
  <c r="H31" i="83"/>
  <c r="J31" i="83"/>
  <c r="K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L33" i="83"/>
  <c r="E34" i="83"/>
  <c r="H34" i="83"/>
  <c r="K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H41" i="83"/>
  <c r="I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E44" i="83"/>
  <c r="F44" i="83"/>
  <c r="H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E47" i="83"/>
  <c r="G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D53" i="83"/>
  <c r="E53" i="83"/>
  <c r="F53" i="83"/>
  <c r="G53" i="83"/>
  <c r="H53" i="83"/>
  <c r="I53" i="83"/>
  <c r="J53" i="83"/>
  <c r="K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E13" i="84" s="1"/>
  <c r="F13" i="32"/>
  <c r="F13" i="84" s="1"/>
  <c r="G13" i="32"/>
  <c r="H13" i="32"/>
  <c r="I13" i="32"/>
  <c r="J13" i="32"/>
  <c r="J13" i="84" s="1"/>
  <c r="L13" i="32"/>
  <c r="K14" i="32"/>
  <c r="M14" i="32" s="1"/>
  <c r="K15" i="32"/>
  <c r="M15" i="32" s="1"/>
  <c r="M15" i="84" s="1"/>
  <c r="D16" i="32"/>
  <c r="E16" i="32"/>
  <c r="F16" i="32"/>
  <c r="G16" i="32"/>
  <c r="H16" i="32"/>
  <c r="I16" i="32"/>
  <c r="I16" i="84" s="1"/>
  <c r="J16" i="32"/>
  <c r="L16" i="32"/>
  <c r="K17" i="32"/>
  <c r="K18" i="32"/>
  <c r="K18" i="84" s="1"/>
  <c r="D19" i="32"/>
  <c r="E19" i="32"/>
  <c r="F19" i="32"/>
  <c r="G19" i="32"/>
  <c r="H19" i="32"/>
  <c r="K19" i="32" s="1"/>
  <c r="I19" i="32"/>
  <c r="J19" i="32"/>
  <c r="J19" i="84" s="1"/>
  <c r="L19" i="32"/>
  <c r="K20" i="32"/>
  <c r="K21" i="32"/>
  <c r="K21" i="84" s="1"/>
  <c r="H22" i="32"/>
  <c r="H22" i="84" s="1"/>
  <c r="J22" i="32"/>
  <c r="J22" i="84" s="1"/>
  <c r="D25" i="32"/>
  <c r="E25" i="32"/>
  <c r="F25" i="32"/>
  <c r="G25" i="32"/>
  <c r="H25" i="32"/>
  <c r="I25" i="32"/>
  <c r="I25" i="84" s="1"/>
  <c r="J25" i="32"/>
  <c r="L25" i="32"/>
  <c r="K26" i="32"/>
  <c r="K27" i="32"/>
  <c r="M27" i="32"/>
  <c r="M27" i="84" s="1"/>
  <c r="D28" i="32"/>
  <c r="K28" i="32" s="1"/>
  <c r="K28" i="84" s="1"/>
  <c r="E28" i="32"/>
  <c r="E28" i="84" s="1"/>
  <c r="F28" i="32"/>
  <c r="G28" i="32"/>
  <c r="H28" i="32"/>
  <c r="I28" i="32"/>
  <c r="J28" i="32"/>
  <c r="J28" i="84" s="1"/>
  <c r="L28" i="32"/>
  <c r="L34" i="32" s="1"/>
  <c r="L34" i="84" s="1"/>
  <c r="K29" i="32"/>
  <c r="K30" i="32"/>
  <c r="D31" i="32"/>
  <c r="E31" i="32"/>
  <c r="F31" i="32"/>
  <c r="F34" i="32" s="1"/>
  <c r="F34" i="84" s="1"/>
  <c r="G31" i="32"/>
  <c r="H31" i="32"/>
  <c r="I31" i="32"/>
  <c r="J31" i="32"/>
  <c r="J34" i="32" s="1"/>
  <c r="J34" i="84" s="1"/>
  <c r="L31" i="32"/>
  <c r="L31" i="84" s="1"/>
  <c r="K32" i="32"/>
  <c r="K33" i="32"/>
  <c r="M33" i="32" s="1"/>
  <c r="M33" i="84" s="1"/>
  <c r="I34" i="32"/>
  <c r="I34" i="84" s="1"/>
  <c r="K36" i="32"/>
  <c r="K36" i="84" s="1"/>
  <c r="M36" i="32"/>
  <c r="M36" i="84" s="1"/>
  <c r="K37" i="32"/>
  <c r="K38" i="32"/>
  <c r="D41" i="32"/>
  <c r="E41" i="32"/>
  <c r="F41" i="32"/>
  <c r="G41" i="32"/>
  <c r="G41" i="84" s="1"/>
  <c r="H41" i="32"/>
  <c r="H41" i="84" s="1"/>
  <c r="I41" i="32"/>
  <c r="I41" i="84" s="1"/>
  <c r="J41" i="32"/>
  <c r="L41" i="32"/>
  <c r="L41" i="84" s="1"/>
  <c r="K42" i="32"/>
  <c r="M42" i="32" s="1"/>
  <c r="K43" i="32"/>
  <c r="D44" i="32"/>
  <c r="E44" i="32"/>
  <c r="F44" i="32"/>
  <c r="G44" i="32"/>
  <c r="H44" i="32"/>
  <c r="I44" i="32"/>
  <c r="J44" i="32"/>
  <c r="L44" i="32"/>
  <c r="K45" i="32"/>
  <c r="K46" i="32"/>
  <c r="M46" i="32"/>
  <c r="M46" i="84" s="1"/>
  <c r="D47" i="32"/>
  <c r="D47" i="84" s="1"/>
  <c r="E47" i="32"/>
  <c r="E47" i="84" s="1"/>
  <c r="F47" i="32"/>
  <c r="G47" i="32"/>
  <c r="H47" i="32"/>
  <c r="I47" i="32"/>
  <c r="J47" i="32"/>
  <c r="L47" i="32"/>
  <c r="L47" i="84" s="1"/>
  <c r="K48" i="32"/>
  <c r="M48" i="32" s="1"/>
  <c r="K49" i="32"/>
  <c r="D50" i="32"/>
  <c r="D50" i="84" s="1"/>
  <c r="E50" i="32"/>
  <c r="E50" i="84" s="1"/>
  <c r="G50" i="32"/>
  <c r="G50" i="84" s="1"/>
  <c r="K52" i="32"/>
  <c r="K52" i="84" s="1"/>
  <c r="M52" i="32"/>
  <c r="M52" i="84" s="1"/>
  <c r="K53" i="32"/>
  <c r="K54" i="32"/>
  <c r="D13" i="84"/>
  <c r="G13" i="84"/>
  <c r="H13" i="84"/>
  <c r="I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K15" i="84"/>
  <c r="L15" i="84"/>
  <c r="E16" i="84"/>
  <c r="F16" i="84"/>
  <c r="H16" i="84"/>
  <c r="J16" i="84"/>
  <c r="L16" i="84"/>
  <c r="D17" i="84"/>
  <c r="E17" i="84"/>
  <c r="F17" i="84"/>
  <c r="G17" i="84"/>
  <c r="H17" i="84"/>
  <c r="I17" i="84"/>
  <c r="J17" i="84"/>
  <c r="L17" i="84"/>
  <c r="D18" i="84"/>
  <c r="E18" i="84"/>
  <c r="F18" i="84"/>
  <c r="G18" i="84"/>
  <c r="H18" i="84"/>
  <c r="I18" i="84"/>
  <c r="J18" i="84"/>
  <c r="L18" i="84"/>
  <c r="D19" i="84"/>
  <c r="E19" i="84"/>
  <c r="F19" i="84"/>
  <c r="G19" i="84"/>
  <c r="I19" i="84"/>
  <c r="L19" i="84"/>
  <c r="D20" i="84"/>
  <c r="E20" i="84"/>
  <c r="F20" i="84"/>
  <c r="G20" i="84"/>
  <c r="H20" i="84"/>
  <c r="I20" i="84"/>
  <c r="J20" i="84"/>
  <c r="L20" i="84"/>
  <c r="D21" i="84"/>
  <c r="E21" i="84"/>
  <c r="F21" i="84"/>
  <c r="G21" i="84"/>
  <c r="H21" i="84"/>
  <c r="I21" i="84"/>
  <c r="J21" i="84"/>
  <c r="L21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J25" i="84"/>
  <c r="L25" i="84"/>
  <c r="D26" i="84"/>
  <c r="E26" i="84"/>
  <c r="F26" i="84"/>
  <c r="G26" i="84"/>
  <c r="H26" i="84"/>
  <c r="I26" i="84"/>
  <c r="J26" i="84"/>
  <c r="L26" i="84"/>
  <c r="D27" i="84"/>
  <c r="E27" i="84"/>
  <c r="F27" i="84"/>
  <c r="G27" i="84"/>
  <c r="H27" i="84"/>
  <c r="I27" i="84"/>
  <c r="J27" i="84"/>
  <c r="K27" i="84"/>
  <c r="L27" i="84"/>
  <c r="F28" i="84"/>
  <c r="G28" i="84"/>
  <c r="H28" i="84"/>
  <c r="I28" i="84"/>
  <c r="L28" i="84"/>
  <c r="D29" i="84"/>
  <c r="E29" i="84"/>
  <c r="F29" i="84"/>
  <c r="G29" i="84"/>
  <c r="H29" i="84"/>
  <c r="I29" i="84"/>
  <c r="J29" i="84"/>
  <c r="K29" i="84"/>
  <c r="L29" i="84"/>
  <c r="D30" i="84"/>
  <c r="E30" i="84"/>
  <c r="F30" i="84"/>
  <c r="G30" i="84"/>
  <c r="H30" i="84"/>
  <c r="I30" i="84"/>
  <c r="J30" i="84"/>
  <c r="K30" i="84"/>
  <c r="L30" i="84"/>
  <c r="F31" i="84"/>
  <c r="H31" i="84"/>
  <c r="I31" i="84"/>
  <c r="J31" i="84"/>
  <c r="D32" i="84"/>
  <c r="E32" i="84"/>
  <c r="F32" i="84"/>
  <c r="G32" i="84"/>
  <c r="H32" i="84"/>
  <c r="I32" i="84"/>
  <c r="J32" i="84"/>
  <c r="L32" i="84"/>
  <c r="D33" i="84"/>
  <c r="E33" i="84"/>
  <c r="F33" i="84"/>
  <c r="G33" i="84"/>
  <c r="H33" i="84"/>
  <c r="I33" i="84"/>
  <c r="J33" i="84"/>
  <c r="K33" i="84"/>
  <c r="L33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L36" i="84"/>
  <c r="D37" i="84"/>
  <c r="E37" i="84"/>
  <c r="F37" i="84"/>
  <c r="G37" i="84"/>
  <c r="H37" i="84"/>
  <c r="I37" i="84"/>
  <c r="J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E41" i="84"/>
  <c r="J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L43" i="84"/>
  <c r="D44" i="84"/>
  <c r="E44" i="84"/>
  <c r="F44" i="84"/>
  <c r="G44" i="84"/>
  <c r="H44" i="84"/>
  <c r="I44" i="84"/>
  <c r="L44" i="84"/>
  <c r="D45" i="84"/>
  <c r="E45" i="84"/>
  <c r="F45" i="84"/>
  <c r="G45" i="84"/>
  <c r="H45" i="84"/>
  <c r="I45" i="84"/>
  <c r="J45" i="84"/>
  <c r="L45" i="84"/>
  <c r="D46" i="84"/>
  <c r="E46" i="84"/>
  <c r="F46" i="84"/>
  <c r="G46" i="84"/>
  <c r="H46" i="84"/>
  <c r="I46" i="84"/>
  <c r="J46" i="84"/>
  <c r="K46" i="84"/>
  <c r="L46" i="84"/>
  <c r="F47" i="84"/>
  <c r="G47" i="84"/>
  <c r="H47" i="84"/>
  <c r="I47" i="84"/>
  <c r="J47" i="84"/>
  <c r="D48" i="84"/>
  <c r="E48" i="84"/>
  <c r="F48" i="84"/>
  <c r="G48" i="84"/>
  <c r="H48" i="84"/>
  <c r="I48" i="84"/>
  <c r="J48" i="84"/>
  <c r="K48" i="84"/>
  <c r="L48" i="84"/>
  <c r="D49" i="84"/>
  <c r="E49" i="84"/>
  <c r="F49" i="84"/>
  <c r="G49" i="84"/>
  <c r="H49" i="84"/>
  <c r="I49" i="84"/>
  <c r="J49" i="84"/>
  <c r="L49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R6" i="33"/>
  <c r="D13" i="33"/>
  <c r="E13" i="33"/>
  <c r="F13" i="33"/>
  <c r="G13" i="33"/>
  <c r="H13" i="33"/>
  <c r="H13" i="85" s="1"/>
  <c r="I13" i="33"/>
  <c r="I13" i="85" s="1"/>
  <c r="J13" i="33"/>
  <c r="K13" i="33"/>
  <c r="L13" i="33"/>
  <c r="M13" i="33"/>
  <c r="N13" i="33"/>
  <c r="O13" i="33"/>
  <c r="P13" i="33"/>
  <c r="P13" i="85" s="1"/>
  <c r="Q13" i="33"/>
  <c r="R13" i="33"/>
  <c r="S13" i="33"/>
  <c r="T13" i="33"/>
  <c r="U13" i="33"/>
  <c r="V13" i="33"/>
  <c r="W13" i="33"/>
  <c r="X13" i="33"/>
  <c r="X13" i="85" s="1"/>
  <c r="Y13" i="33"/>
  <c r="Y13" i="85" s="1"/>
  <c r="Z13" i="33"/>
  <c r="AA13" i="33"/>
  <c r="AB13" i="33"/>
  <c r="AC13" i="33"/>
  <c r="AD13" i="33"/>
  <c r="AE13" i="33"/>
  <c r="AF13" i="33"/>
  <c r="AF13" i="85" s="1"/>
  <c r="AG13" i="33"/>
  <c r="AG13" i="85" s="1"/>
  <c r="AH13" i="33"/>
  <c r="AI13" i="33"/>
  <c r="AJ13" i="33"/>
  <c r="AK13" i="33"/>
  <c r="AL13" i="33"/>
  <c r="AM13" i="33"/>
  <c r="AN13" i="33"/>
  <c r="AN13" i="85" s="1"/>
  <c r="AO13" i="33"/>
  <c r="AO13" i="85" s="1"/>
  <c r="AP13" i="33"/>
  <c r="AQ13" i="33"/>
  <c r="AR13" i="33"/>
  <c r="D16" i="33"/>
  <c r="E16" i="33"/>
  <c r="F16" i="33"/>
  <c r="F16" i="85" s="1"/>
  <c r="G16" i="33"/>
  <c r="H16" i="33"/>
  <c r="I16" i="33"/>
  <c r="J16" i="33"/>
  <c r="J22" i="33" s="1"/>
  <c r="J22" i="85" s="1"/>
  <c r="K16" i="33"/>
  <c r="L16" i="33"/>
  <c r="M16" i="33"/>
  <c r="N16" i="33"/>
  <c r="N16" i="85" s="1"/>
  <c r="O16" i="33"/>
  <c r="P16" i="33"/>
  <c r="Q16" i="33"/>
  <c r="R16" i="33"/>
  <c r="R22" i="33" s="1"/>
  <c r="R22" i="85" s="1"/>
  <c r="S16" i="33"/>
  <c r="T16" i="33"/>
  <c r="U16" i="33"/>
  <c r="V16" i="33"/>
  <c r="V16" i="85" s="1"/>
  <c r="W16" i="33"/>
  <c r="X16" i="33"/>
  <c r="X16" i="85" s="1"/>
  <c r="Y16" i="33"/>
  <c r="Z16" i="33"/>
  <c r="AA16" i="33"/>
  <c r="AB16" i="33"/>
  <c r="AC16" i="33"/>
  <c r="AD16" i="33"/>
  <c r="AD16" i="85" s="1"/>
  <c r="AE16" i="33"/>
  <c r="AF16" i="33"/>
  <c r="AF16" i="85" s="1"/>
  <c r="AG16" i="33"/>
  <c r="AH16" i="33"/>
  <c r="AI16" i="33"/>
  <c r="AJ16" i="33"/>
  <c r="AK16" i="33"/>
  <c r="AL16" i="33"/>
  <c r="AL16" i="85" s="1"/>
  <c r="AM16" i="33"/>
  <c r="AN16" i="33"/>
  <c r="AO16" i="33"/>
  <c r="AP16" i="33"/>
  <c r="AQ16" i="33"/>
  <c r="AR16" i="33"/>
  <c r="AR22" i="33" s="1"/>
  <c r="AR22" i="85" s="1"/>
  <c r="D19" i="33"/>
  <c r="E19" i="33"/>
  <c r="F19" i="33"/>
  <c r="G19" i="33"/>
  <c r="G22" i="33" s="1"/>
  <c r="G22" i="85" s="1"/>
  <c r="H19" i="33"/>
  <c r="I19" i="33"/>
  <c r="I22" i="33" s="1"/>
  <c r="J19" i="33"/>
  <c r="K19" i="33"/>
  <c r="L19" i="33"/>
  <c r="M19" i="33"/>
  <c r="N19" i="33"/>
  <c r="O19" i="33"/>
  <c r="P19" i="33"/>
  <c r="Q19" i="33"/>
  <c r="R19" i="33"/>
  <c r="S19" i="33"/>
  <c r="T19" i="33"/>
  <c r="U19" i="33"/>
  <c r="V19" i="33"/>
  <c r="V22" i="33" s="1"/>
  <c r="V22" i="85" s="1"/>
  <c r="W19" i="33"/>
  <c r="W22" i="33" s="1"/>
  <c r="W22" i="85" s="1"/>
  <c r="X19" i="33"/>
  <c r="Y19" i="33"/>
  <c r="Y22" i="33" s="1"/>
  <c r="Z19" i="33"/>
  <c r="AA19" i="33"/>
  <c r="AB19" i="33"/>
  <c r="AC19" i="33"/>
  <c r="AC22" i="33" s="1"/>
  <c r="AC22" i="85" s="1"/>
  <c r="AD19" i="33"/>
  <c r="AE19" i="33"/>
  <c r="AE22" i="33" s="1"/>
  <c r="AE22" i="85" s="1"/>
  <c r="AF19" i="33"/>
  <c r="AG19" i="33"/>
  <c r="AH19" i="33"/>
  <c r="AH22" i="33" s="1"/>
  <c r="AH22" i="85" s="1"/>
  <c r="AI19" i="33"/>
  <c r="AJ19" i="33"/>
  <c r="AK19" i="33"/>
  <c r="AK22" i="33" s="1"/>
  <c r="AK22" i="85" s="1"/>
  <c r="AL19" i="33"/>
  <c r="AL22" i="33" s="1"/>
  <c r="AL22" i="85" s="1"/>
  <c r="AM19" i="33"/>
  <c r="AM22" i="33" s="1"/>
  <c r="AM22" i="85" s="1"/>
  <c r="AN19" i="33"/>
  <c r="AO19" i="33"/>
  <c r="AP19" i="33"/>
  <c r="AQ19" i="33"/>
  <c r="AR19" i="33"/>
  <c r="D22" i="33"/>
  <c r="E22" i="33"/>
  <c r="E22" i="85" s="1"/>
  <c r="F22" i="33"/>
  <c r="F22" i="85" s="1"/>
  <c r="L22" i="33"/>
  <c r="L22" i="85" s="1"/>
  <c r="M22" i="33"/>
  <c r="M22" i="85" s="1"/>
  <c r="N22" i="33"/>
  <c r="N22" i="85" s="1"/>
  <c r="O22" i="33"/>
  <c r="O22" i="85" s="1"/>
  <c r="T22" i="33"/>
  <c r="U22" i="33"/>
  <c r="U22" i="85" s="1"/>
  <c r="X22" i="33"/>
  <c r="X22" i="85" s="1"/>
  <c r="Z22" i="33"/>
  <c r="AB22" i="33"/>
  <c r="AD22" i="33"/>
  <c r="AD22" i="85" s="1"/>
  <c r="AF22" i="33"/>
  <c r="AF22" i="85" s="1"/>
  <c r="AG22" i="33"/>
  <c r="AG22" i="85" s="1"/>
  <c r="AJ22" i="33"/>
  <c r="AO22" i="33"/>
  <c r="AP22" i="33"/>
  <c r="AP22" i="85" s="1"/>
  <c r="D25" i="33"/>
  <c r="D25" i="85" s="1"/>
  <c r="E25" i="33"/>
  <c r="F25" i="33"/>
  <c r="G25" i="33"/>
  <c r="G25" i="85" s="1"/>
  <c r="H25" i="33"/>
  <c r="I25" i="33"/>
  <c r="I34" i="33" s="1"/>
  <c r="I34" i="85" s="1"/>
  <c r="J25" i="33"/>
  <c r="K25" i="33"/>
  <c r="L25" i="33"/>
  <c r="L25" i="85" s="1"/>
  <c r="M25" i="33"/>
  <c r="N25" i="33"/>
  <c r="O25" i="33"/>
  <c r="O25" i="85" s="1"/>
  <c r="P25" i="33"/>
  <c r="Q25" i="33"/>
  <c r="R25" i="33"/>
  <c r="S25" i="33"/>
  <c r="T25" i="33"/>
  <c r="T25" i="85" s="1"/>
  <c r="U25" i="33"/>
  <c r="V25" i="33"/>
  <c r="W25" i="33"/>
  <c r="W25" i="85" s="1"/>
  <c r="X25" i="33"/>
  <c r="Y25" i="33"/>
  <c r="Z25" i="33"/>
  <c r="AA25" i="33"/>
  <c r="AB25" i="33"/>
  <c r="AB25" i="85" s="1"/>
  <c r="AC25" i="33"/>
  <c r="AD25" i="33"/>
  <c r="AE25" i="33"/>
  <c r="AF25" i="33"/>
  <c r="AG25" i="33"/>
  <c r="AH25" i="33"/>
  <c r="AI25" i="33"/>
  <c r="AJ25" i="33"/>
  <c r="AJ25" i="85" s="1"/>
  <c r="AK25" i="33"/>
  <c r="AL25" i="33"/>
  <c r="AM25" i="33"/>
  <c r="AM25" i="85" s="1"/>
  <c r="AN25" i="33"/>
  <c r="AO25" i="33"/>
  <c r="AP25" i="33"/>
  <c r="AQ25" i="33"/>
  <c r="AR25" i="33"/>
  <c r="AR25" i="85" s="1"/>
  <c r="D28" i="33"/>
  <c r="E28" i="33"/>
  <c r="F28" i="33"/>
  <c r="F34" i="33" s="1"/>
  <c r="F34" i="85" s="1"/>
  <c r="G28" i="33"/>
  <c r="G28" i="85" s="1"/>
  <c r="H28" i="33"/>
  <c r="H28" i="85" s="1"/>
  <c r="I28" i="33"/>
  <c r="J28" i="33"/>
  <c r="K28" i="33"/>
  <c r="K34" i="33" s="1"/>
  <c r="K34" i="85" s="1"/>
  <c r="L28" i="33"/>
  <c r="M28" i="33"/>
  <c r="N28" i="33"/>
  <c r="O28" i="33"/>
  <c r="O28" i="85" s="1"/>
  <c r="P28" i="33"/>
  <c r="P28" i="85" s="1"/>
  <c r="Q28" i="33"/>
  <c r="R28" i="33"/>
  <c r="S28" i="33"/>
  <c r="T28" i="33"/>
  <c r="U28" i="33"/>
  <c r="V28" i="33"/>
  <c r="V28" i="85" s="1"/>
  <c r="W28" i="33"/>
  <c r="W28" i="85" s="1"/>
  <c r="X28" i="33"/>
  <c r="Y28" i="33"/>
  <c r="Z28" i="33"/>
  <c r="AA28" i="33"/>
  <c r="AB28" i="33"/>
  <c r="AC28" i="33"/>
  <c r="AD28" i="33"/>
  <c r="AD28" i="85" s="1"/>
  <c r="AE28" i="33"/>
  <c r="AE28" i="85" s="1"/>
  <c r="AF28" i="33"/>
  <c r="AG28" i="33"/>
  <c r="AH28" i="33"/>
  <c r="AI28" i="33"/>
  <c r="AJ28" i="33"/>
  <c r="AK28" i="33"/>
  <c r="AL28" i="33"/>
  <c r="AL28" i="85" s="1"/>
  <c r="AM28" i="33"/>
  <c r="AM28" i="85" s="1"/>
  <c r="AN28" i="33"/>
  <c r="AO28" i="33"/>
  <c r="AP28" i="33"/>
  <c r="AQ28" i="33"/>
  <c r="AR28" i="33"/>
  <c r="D31" i="33"/>
  <c r="E31" i="33"/>
  <c r="F31" i="33"/>
  <c r="F31" i="85" s="1"/>
  <c r="G31" i="33"/>
  <c r="H31" i="33"/>
  <c r="I31" i="33"/>
  <c r="J31" i="33"/>
  <c r="K31" i="33"/>
  <c r="L31" i="33"/>
  <c r="M31" i="33"/>
  <c r="N31" i="33"/>
  <c r="N31" i="85" s="1"/>
  <c r="O31" i="33"/>
  <c r="P31" i="33"/>
  <c r="Q31" i="33"/>
  <c r="R31" i="33"/>
  <c r="R34" i="33" s="1"/>
  <c r="S31" i="33"/>
  <c r="T31" i="33"/>
  <c r="T34" i="33" s="1"/>
  <c r="T34" i="85" s="1"/>
  <c r="U31" i="33"/>
  <c r="V31" i="33"/>
  <c r="V31" i="85" s="1"/>
  <c r="W31" i="33"/>
  <c r="X31" i="33"/>
  <c r="Y31" i="33"/>
  <c r="Z31" i="33"/>
  <c r="AA31" i="33"/>
  <c r="AA34" i="33" s="1"/>
  <c r="AA34" i="85" s="1"/>
  <c r="AB31" i="33"/>
  <c r="AC31" i="33"/>
  <c r="AD31" i="33"/>
  <c r="AD31" i="85" s="1"/>
  <c r="AE31" i="33"/>
  <c r="AE31" i="85" s="1"/>
  <c r="AF31" i="33"/>
  <c r="AG31" i="33"/>
  <c r="AH31" i="33"/>
  <c r="AI31" i="33"/>
  <c r="AI34" i="33" s="1"/>
  <c r="AI34" i="85" s="1"/>
  <c r="AJ31" i="33"/>
  <c r="AK31" i="33"/>
  <c r="AL31" i="33"/>
  <c r="AL31" i="85" s="1"/>
  <c r="AM31" i="33"/>
  <c r="AM31" i="85" s="1"/>
  <c r="AN31" i="33"/>
  <c r="AO31" i="33"/>
  <c r="AP31" i="33"/>
  <c r="AQ31" i="33"/>
  <c r="AQ34" i="33" s="1"/>
  <c r="AQ34" i="85" s="1"/>
  <c r="AR31" i="33"/>
  <c r="D34" i="33"/>
  <c r="D34" i="85" s="1"/>
  <c r="H34" i="33"/>
  <c r="J34" i="33"/>
  <c r="P34" i="33"/>
  <c r="Q34" i="33"/>
  <c r="Q34" i="85" s="1"/>
  <c r="S34" i="33"/>
  <c r="S34" i="85" s="1"/>
  <c r="Y34" i="33"/>
  <c r="Y34" i="85" s="1"/>
  <c r="Z34" i="33"/>
  <c r="AB34" i="33"/>
  <c r="AB34" i="85" s="1"/>
  <c r="AG34" i="33"/>
  <c r="AG34" i="85" s="1"/>
  <c r="AH34" i="33"/>
  <c r="AJ34" i="33"/>
  <c r="AJ34" i="85" s="1"/>
  <c r="AO34" i="33"/>
  <c r="AO34" i="85" s="1"/>
  <c r="AP34" i="33"/>
  <c r="AR34" i="33"/>
  <c r="AR34" i="85" s="1"/>
  <c r="D41" i="33"/>
  <c r="E41" i="33"/>
  <c r="F41" i="33"/>
  <c r="G41" i="33"/>
  <c r="H41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AG41" i="33"/>
  <c r="AH41" i="33"/>
  <c r="AI41" i="33"/>
  <c r="AJ41" i="33"/>
  <c r="AK41" i="33"/>
  <c r="AL41" i="33"/>
  <c r="AM41" i="33"/>
  <c r="AN41" i="33"/>
  <c r="AO41" i="33"/>
  <c r="AP41" i="33"/>
  <c r="AQ41" i="33"/>
  <c r="AR41" i="33"/>
  <c r="D44" i="33"/>
  <c r="E44" i="33"/>
  <c r="F44" i="33"/>
  <c r="G44" i="33"/>
  <c r="G44" i="85" s="1"/>
  <c r="H44" i="33"/>
  <c r="I44" i="33"/>
  <c r="J44" i="33"/>
  <c r="J50" i="33" s="1"/>
  <c r="K44" i="33"/>
  <c r="L44" i="33"/>
  <c r="M44" i="33"/>
  <c r="M50" i="33" s="1"/>
  <c r="M50" i="85" s="1"/>
  <c r="N44" i="33"/>
  <c r="O44" i="33"/>
  <c r="O44" i="85" s="1"/>
  <c r="P44" i="33"/>
  <c r="Q44" i="33"/>
  <c r="R44" i="33"/>
  <c r="R50" i="33" s="1"/>
  <c r="S44" i="33"/>
  <c r="T44" i="33"/>
  <c r="U44" i="33"/>
  <c r="V44" i="33"/>
  <c r="W44" i="33"/>
  <c r="W44" i="85" s="1"/>
  <c r="X44" i="33"/>
  <c r="Y44" i="33"/>
  <c r="Z44" i="33"/>
  <c r="Z50" i="33" s="1"/>
  <c r="AA44" i="33"/>
  <c r="AB44" i="33"/>
  <c r="AC44" i="33"/>
  <c r="AD44" i="33"/>
  <c r="AE44" i="33"/>
  <c r="AE44" i="85" s="1"/>
  <c r="AF44" i="33"/>
  <c r="AG44" i="33"/>
  <c r="AH44" i="33"/>
  <c r="AH50" i="33" s="1"/>
  <c r="AI44" i="33"/>
  <c r="AJ44" i="33"/>
  <c r="AK44" i="33"/>
  <c r="AL44" i="33"/>
  <c r="AM44" i="33"/>
  <c r="AM44" i="85" s="1"/>
  <c r="AN44" i="33"/>
  <c r="AO44" i="33"/>
  <c r="AP44" i="33"/>
  <c r="AP50" i="33" s="1"/>
  <c r="AQ44" i="33"/>
  <c r="AR44" i="33"/>
  <c r="D47" i="33"/>
  <c r="E47" i="33"/>
  <c r="F47" i="33"/>
  <c r="F47" i="85" s="1"/>
  <c r="G47" i="33"/>
  <c r="H47" i="33"/>
  <c r="I47" i="33"/>
  <c r="I50" i="33" s="1"/>
  <c r="I50" i="85" s="1"/>
  <c r="J47" i="33"/>
  <c r="K47" i="33"/>
  <c r="L47" i="33"/>
  <c r="M47" i="33"/>
  <c r="N47" i="33"/>
  <c r="O47" i="33"/>
  <c r="P47" i="33"/>
  <c r="Q47" i="33"/>
  <c r="Q50" i="33" s="1"/>
  <c r="Q50" i="85" s="1"/>
  <c r="R47" i="33"/>
  <c r="S47" i="33"/>
  <c r="T47" i="33"/>
  <c r="U47" i="33"/>
  <c r="V47" i="33"/>
  <c r="W47" i="33"/>
  <c r="X47" i="33"/>
  <c r="Y47" i="33"/>
  <c r="Y50" i="33" s="1"/>
  <c r="Y50" i="85" s="1"/>
  <c r="Z47" i="33"/>
  <c r="AA47" i="33"/>
  <c r="AB47" i="33"/>
  <c r="AC47" i="33"/>
  <c r="AD47" i="33"/>
  <c r="AE47" i="33"/>
  <c r="AF47" i="33"/>
  <c r="AG47" i="33"/>
  <c r="AG50" i="33" s="1"/>
  <c r="AG50" i="85" s="1"/>
  <c r="AH47" i="33"/>
  <c r="AI47" i="33"/>
  <c r="AJ47" i="33"/>
  <c r="AK47" i="33"/>
  <c r="AL47" i="33"/>
  <c r="AM47" i="33"/>
  <c r="AN47" i="33"/>
  <c r="AO47" i="33"/>
  <c r="AO50" i="33" s="1"/>
  <c r="AO50" i="85" s="1"/>
  <c r="AP47" i="33"/>
  <c r="AQ47" i="33"/>
  <c r="AR47" i="33"/>
  <c r="E50" i="33"/>
  <c r="E50" i="85" s="1"/>
  <c r="F50" i="33"/>
  <c r="K50" i="33"/>
  <c r="K50" i="85" s="1"/>
  <c r="S50" i="33"/>
  <c r="S50" i="85" s="1"/>
  <c r="U50" i="33"/>
  <c r="AA50" i="33"/>
  <c r="AA50" i="85" s="1"/>
  <c r="AC50" i="33"/>
  <c r="AC50" i="85" s="1"/>
  <c r="AI50" i="33"/>
  <c r="AI50" i="85" s="1"/>
  <c r="AK50" i="33"/>
  <c r="AQ50" i="33"/>
  <c r="AQ50" i="85" s="1"/>
  <c r="D13" i="85"/>
  <c r="E13" i="85"/>
  <c r="F13" i="85"/>
  <c r="G13" i="85"/>
  <c r="J13" i="85"/>
  <c r="K13" i="85"/>
  <c r="L13" i="85"/>
  <c r="M13" i="85"/>
  <c r="N13" i="85"/>
  <c r="O13" i="85"/>
  <c r="R13" i="85"/>
  <c r="S13" i="85"/>
  <c r="T13" i="85"/>
  <c r="U13" i="85"/>
  <c r="V13" i="85"/>
  <c r="W13" i="85"/>
  <c r="Z13" i="85"/>
  <c r="AA13" i="85"/>
  <c r="AB13" i="85"/>
  <c r="AC13" i="85"/>
  <c r="AD13" i="85"/>
  <c r="AE13" i="85"/>
  <c r="AH13" i="85"/>
  <c r="AI13" i="85"/>
  <c r="AJ13" i="85"/>
  <c r="AK13" i="85"/>
  <c r="AL13" i="85"/>
  <c r="AM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G16" i="85"/>
  <c r="I16" i="85"/>
  <c r="J16" i="85"/>
  <c r="K16" i="85"/>
  <c r="L16" i="85"/>
  <c r="M16" i="85"/>
  <c r="O16" i="85"/>
  <c r="Q16" i="85"/>
  <c r="R16" i="85"/>
  <c r="S16" i="85"/>
  <c r="T16" i="85"/>
  <c r="U16" i="85"/>
  <c r="W16" i="85"/>
  <c r="Y16" i="85"/>
  <c r="Z16" i="85"/>
  <c r="AA16" i="85"/>
  <c r="AB16" i="85"/>
  <c r="AC16" i="85"/>
  <c r="AE16" i="85"/>
  <c r="AG16" i="85"/>
  <c r="AH16" i="85"/>
  <c r="AI16" i="85"/>
  <c r="AJ16" i="85"/>
  <c r="AK16" i="85"/>
  <c r="AM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2" i="85"/>
  <c r="I22" i="85"/>
  <c r="T22" i="85"/>
  <c r="Y22" i="85"/>
  <c r="Z22" i="85"/>
  <c r="AB22" i="85"/>
  <c r="AJ22" i="85"/>
  <c r="AO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E25" i="85"/>
  <c r="F25" i="85"/>
  <c r="H25" i="85"/>
  <c r="I25" i="85"/>
  <c r="J25" i="85"/>
  <c r="K25" i="85"/>
  <c r="M25" i="85"/>
  <c r="N25" i="85"/>
  <c r="P25" i="85"/>
  <c r="Q25" i="85"/>
  <c r="R25" i="85"/>
  <c r="S25" i="85"/>
  <c r="U25" i="85"/>
  <c r="V25" i="85"/>
  <c r="X25" i="85"/>
  <c r="Y25" i="85"/>
  <c r="Z25" i="85"/>
  <c r="AA25" i="85"/>
  <c r="AC25" i="85"/>
  <c r="AD25" i="85"/>
  <c r="AF25" i="85"/>
  <c r="AG25" i="85"/>
  <c r="AH25" i="85"/>
  <c r="AI25" i="85"/>
  <c r="AK25" i="85"/>
  <c r="AL25" i="85"/>
  <c r="AN25" i="85"/>
  <c r="AO25" i="85"/>
  <c r="AP25" i="85"/>
  <c r="AQ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F28" i="85"/>
  <c r="I28" i="85"/>
  <c r="J28" i="85"/>
  <c r="K28" i="85"/>
  <c r="L28" i="85"/>
  <c r="M28" i="85"/>
  <c r="Q28" i="85"/>
  <c r="R28" i="85"/>
  <c r="S28" i="85"/>
  <c r="T28" i="85"/>
  <c r="U28" i="85"/>
  <c r="Y28" i="85"/>
  <c r="Z28" i="85"/>
  <c r="AA28" i="85"/>
  <c r="AB28" i="85"/>
  <c r="AC28" i="85"/>
  <c r="AG28" i="85"/>
  <c r="AH28" i="85"/>
  <c r="AI28" i="85"/>
  <c r="AJ28" i="85"/>
  <c r="AK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H31" i="85"/>
  <c r="I31" i="85"/>
  <c r="J31" i="85"/>
  <c r="K31" i="85"/>
  <c r="L31" i="85"/>
  <c r="P31" i="85"/>
  <c r="Q31" i="85"/>
  <c r="R31" i="85"/>
  <c r="S31" i="85"/>
  <c r="T31" i="85"/>
  <c r="X31" i="85"/>
  <c r="Y31" i="85"/>
  <c r="Z31" i="85"/>
  <c r="AA31" i="85"/>
  <c r="AB31" i="85"/>
  <c r="AF31" i="85"/>
  <c r="AG31" i="85"/>
  <c r="AH31" i="85"/>
  <c r="AI31" i="85"/>
  <c r="AJ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H34" i="85"/>
  <c r="J34" i="85"/>
  <c r="P34" i="85"/>
  <c r="R34" i="85"/>
  <c r="Z34" i="85"/>
  <c r="AH34" i="85"/>
  <c r="AP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H44" i="85"/>
  <c r="I44" i="85"/>
  <c r="J44" i="85"/>
  <c r="K44" i="85"/>
  <c r="L44" i="85"/>
  <c r="M44" i="85"/>
  <c r="N44" i="85"/>
  <c r="P44" i="85"/>
  <c r="Q44" i="85"/>
  <c r="R44" i="85"/>
  <c r="S44" i="85"/>
  <c r="T44" i="85"/>
  <c r="U44" i="85"/>
  <c r="V44" i="85"/>
  <c r="X44" i="85"/>
  <c r="Y44" i="85"/>
  <c r="Z44" i="85"/>
  <c r="AA44" i="85"/>
  <c r="AB44" i="85"/>
  <c r="AC44" i="85"/>
  <c r="AD44" i="85"/>
  <c r="AF44" i="85"/>
  <c r="AG44" i="85"/>
  <c r="AH44" i="85"/>
  <c r="AI44" i="85"/>
  <c r="AJ44" i="85"/>
  <c r="AK44" i="85"/>
  <c r="AL44" i="85"/>
  <c r="AN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E47" i="85"/>
  <c r="H47" i="85"/>
  <c r="I47" i="85"/>
  <c r="J47" i="85"/>
  <c r="K47" i="85"/>
  <c r="M47" i="85"/>
  <c r="P47" i="85"/>
  <c r="Q47" i="85"/>
  <c r="R47" i="85"/>
  <c r="S47" i="85"/>
  <c r="U47" i="85"/>
  <c r="X47" i="85"/>
  <c r="Y47" i="85"/>
  <c r="Z47" i="85"/>
  <c r="AA47" i="85"/>
  <c r="AC47" i="85"/>
  <c r="AF47" i="85"/>
  <c r="AG47" i="85"/>
  <c r="AH47" i="85"/>
  <c r="AI47" i="85"/>
  <c r="AK47" i="85"/>
  <c r="AN47" i="85"/>
  <c r="AO47" i="85"/>
  <c r="AP47" i="85"/>
  <c r="AQ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F50" i="85"/>
  <c r="J50" i="85"/>
  <c r="R50" i="85"/>
  <c r="U50" i="85"/>
  <c r="Z50" i="85"/>
  <c r="AH50" i="85"/>
  <c r="AK50" i="85"/>
  <c r="AP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D25" i="86" s="1"/>
  <c r="E25" i="76"/>
  <c r="F25" i="76"/>
  <c r="G25" i="76"/>
  <c r="G25" i="86" s="1"/>
  <c r="H25" i="76"/>
  <c r="I25" i="76"/>
  <c r="J25" i="76"/>
  <c r="K25" i="76"/>
  <c r="L25" i="76"/>
  <c r="L25" i="86" s="1"/>
  <c r="M26" i="76"/>
  <c r="M27" i="76"/>
  <c r="D28" i="76"/>
  <c r="E28" i="76"/>
  <c r="F28" i="76"/>
  <c r="F34" i="76" s="1"/>
  <c r="F34" i="86" s="1"/>
  <c r="G28" i="76"/>
  <c r="H28" i="76"/>
  <c r="I28" i="76"/>
  <c r="J28" i="76"/>
  <c r="K28" i="76"/>
  <c r="L28" i="76"/>
  <c r="M29" i="76"/>
  <c r="M30" i="76"/>
  <c r="D31" i="76"/>
  <c r="E31" i="76"/>
  <c r="F31" i="76"/>
  <c r="G31" i="76"/>
  <c r="H31" i="76"/>
  <c r="I31" i="76"/>
  <c r="J31" i="76"/>
  <c r="J34" i="76" s="1"/>
  <c r="K31" i="76"/>
  <c r="L31" i="76"/>
  <c r="L31" i="86" s="1"/>
  <c r="M32" i="76"/>
  <c r="M33" i="76"/>
  <c r="E34" i="76"/>
  <c r="E34" i="86" s="1"/>
  <c r="D37" i="76"/>
  <c r="E37" i="76"/>
  <c r="F37" i="76"/>
  <c r="F37" i="86" s="1"/>
  <c r="G37" i="76"/>
  <c r="H37" i="76"/>
  <c r="I37" i="76"/>
  <c r="J37" i="76"/>
  <c r="K37" i="76"/>
  <c r="L37" i="76"/>
  <c r="M38" i="76"/>
  <c r="M39" i="76"/>
  <c r="D40" i="76"/>
  <c r="E40" i="76"/>
  <c r="F40" i="76"/>
  <c r="G40" i="76"/>
  <c r="H40" i="76"/>
  <c r="H46" i="76" s="1"/>
  <c r="I40" i="76"/>
  <c r="J40" i="76"/>
  <c r="K40" i="76"/>
  <c r="L40" i="76"/>
  <c r="M41" i="76"/>
  <c r="M42" i="76"/>
  <c r="M42" i="86" s="1"/>
  <c r="D43" i="76"/>
  <c r="E43" i="76"/>
  <c r="F43" i="76"/>
  <c r="G43" i="76"/>
  <c r="H43" i="76"/>
  <c r="I43" i="76"/>
  <c r="I46" i="76" s="1"/>
  <c r="J43" i="76"/>
  <c r="K43" i="76"/>
  <c r="K46" i="76" s="1"/>
  <c r="L43" i="76"/>
  <c r="L46" i="76" s="1"/>
  <c r="M44" i="76"/>
  <c r="M45" i="76"/>
  <c r="E46" i="76"/>
  <c r="E46" i="86" s="1"/>
  <c r="E48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E25" i="86"/>
  <c r="F25" i="86"/>
  <c r="H25" i="86"/>
  <c r="I25" i="86"/>
  <c r="J25" i="86"/>
  <c r="K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E28" i="86"/>
  <c r="F28" i="86"/>
  <c r="G28" i="86"/>
  <c r="H28" i="86"/>
  <c r="I28" i="86"/>
  <c r="J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M30" i="86"/>
  <c r="E31" i="86"/>
  <c r="F31" i="86"/>
  <c r="I31" i="86"/>
  <c r="J31" i="86"/>
  <c r="K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J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G37" i="86"/>
  <c r="H37" i="86"/>
  <c r="I37" i="86"/>
  <c r="J37" i="86"/>
  <c r="K37" i="86"/>
  <c r="L37" i="86"/>
  <c r="D38" i="86"/>
  <c r="E38" i="86"/>
  <c r="F38" i="86"/>
  <c r="G38" i="86"/>
  <c r="H38" i="86"/>
  <c r="I38" i="86"/>
  <c r="J38" i="86"/>
  <c r="K38" i="86"/>
  <c r="L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F40" i="86"/>
  <c r="G40" i="86"/>
  <c r="H40" i="86"/>
  <c r="I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E43" i="86"/>
  <c r="G43" i="86"/>
  <c r="H43" i="86"/>
  <c r="I43" i="86"/>
  <c r="J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I46" i="86"/>
  <c r="K46" i="86"/>
  <c r="L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F25" i="35"/>
  <c r="G25" i="35"/>
  <c r="H25" i="35"/>
  <c r="H25" i="87" s="1"/>
  <c r="I25" i="35"/>
  <c r="I25" i="87" s="1"/>
  <c r="J25" i="35"/>
  <c r="K25" i="35"/>
  <c r="L26" i="35"/>
  <c r="L25" i="35" s="1"/>
  <c r="L25" i="87" s="1"/>
  <c r="L27" i="35"/>
  <c r="D28" i="35"/>
  <c r="E28" i="35"/>
  <c r="F28" i="35"/>
  <c r="G28" i="35"/>
  <c r="H28" i="35"/>
  <c r="I28" i="35"/>
  <c r="J28" i="35"/>
  <c r="K28" i="35"/>
  <c r="L29" i="35"/>
  <c r="L30" i="35"/>
  <c r="D31" i="35"/>
  <c r="E31" i="35"/>
  <c r="L31" i="35" s="1"/>
  <c r="L31" i="87" s="1"/>
  <c r="F31" i="35"/>
  <c r="G31" i="35"/>
  <c r="H31" i="35"/>
  <c r="I31" i="35"/>
  <c r="J31" i="35"/>
  <c r="K31" i="35"/>
  <c r="L32" i="35"/>
  <c r="L33" i="35"/>
  <c r="D34" i="35"/>
  <c r="G34" i="35"/>
  <c r="G34" i="87" s="1"/>
  <c r="D37" i="35"/>
  <c r="D37" i="87" s="1"/>
  <c r="E37" i="35"/>
  <c r="F37" i="35"/>
  <c r="G37" i="35"/>
  <c r="G37" i="87" s="1"/>
  <c r="H37" i="35"/>
  <c r="I37" i="35"/>
  <c r="J37" i="35"/>
  <c r="K37" i="35"/>
  <c r="K37" i="87" s="1"/>
  <c r="L38" i="35"/>
  <c r="L39" i="35"/>
  <c r="L39" i="87" s="1"/>
  <c r="D40" i="35"/>
  <c r="E40" i="35"/>
  <c r="F40" i="35"/>
  <c r="G40" i="35"/>
  <c r="H40" i="35"/>
  <c r="H40" i="87" s="1"/>
  <c r="I40" i="35"/>
  <c r="I40" i="87" s="1"/>
  <c r="J40" i="35"/>
  <c r="K40" i="35"/>
  <c r="L40" i="35" s="1"/>
  <c r="L40" i="87" s="1"/>
  <c r="L41" i="35"/>
  <c r="L42" i="35"/>
  <c r="D43" i="35"/>
  <c r="E43" i="35"/>
  <c r="F43" i="35"/>
  <c r="F43" i="87" s="1"/>
  <c r="G43" i="35"/>
  <c r="H43" i="35"/>
  <c r="I43" i="35"/>
  <c r="J43" i="35"/>
  <c r="K43" i="35"/>
  <c r="L44" i="35"/>
  <c r="M44" i="36" s="1"/>
  <c r="M44" i="88" s="1"/>
  <c r="L45" i="35"/>
  <c r="L45" i="87" s="1"/>
  <c r="E46" i="35"/>
  <c r="E46" i="87" s="1"/>
  <c r="F46" i="35"/>
  <c r="J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E25" i="87"/>
  <c r="F25" i="87"/>
  <c r="G25" i="87"/>
  <c r="J25" i="87"/>
  <c r="K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D28" i="87"/>
  <c r="G28" i="87"/>
  <c r="H28" i="87"/>
  <c r="I28" i="87"/>
  <c r="J28" i="87"/>
  <c r="K28" i="87"/>
  <c r="D29" i="87"/>
  <c r="E29" i="87"/>
  <c r="F29" i="87"/>
  <c r="G29" i="87"/>
  <c r="H29" i="87"/>
  <c r="I29" i="87"/>
  <c r="J29" i="87"/>
  <c r="K29" i="87"/>
  <c r="D30" i="87"/>
  <c r="E30" i="87"/>
  <c r="F30" i="87"/>
  <c r="G30" i="87"/>
  <c r="H30" i="87"/>
  <c r="I30" i="87"/>
  <c r="J30" i="87"/>
  <c r="K30" i="87"/>
  <c r="D31" i="87"/>
  <c r="E31" i="87"/>
  <c r="F31" i="87"/>
  <c r="G31" i="87"/>
  <c r="H31" i="87"/>
  <c r="I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L33" i="87"/>
  <c r="D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E37" i="87"/>
  <c r="H37" i="87"/>
  <c r="I37" i="87"/>
  <c r="J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E40" i="87"/>
  <c r="F40" i="87"/>
  <c r="G40" i="87"/>
  <c r="J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L42" i="87"/>
  <c r="D43" i="87"/>
  <c r="G43" i="87"/>
  <c r="J43" i="87"/>
  <c r="K43" i="87"/>
  <c r="D44" i="87"/>
  <c r="E44" i="87"/>
  <c r="F44" i="87"/>
  <c r="G44" i="87"/>
  <c r="H44" i="87"/>
  <c r="I44" i="87"/>
  <c r="J44" i="87"/>
  <c r="K44" i="87"/>
  <c r="D45" i="87"/>
  <c r="E45" i="87"/>
  <c r="F45" i="87"/>
  <c r="G45" i="87"/>
  <c r="H45" i="87"/>
  <c r="I45" i="87"/>
  <c r="J45" i="87"/>
  <c r="K45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6" i="36"/>
  <c r="K17" i="36"/>
  <c r="K17" i="88" s="1"/>
  <c r="K19" i="36"/>
  <c r="K20" i="36"/>
  <c r="D25" i="36"/>
  <c r="D25" i="88" s="1"/>
  <c r="E25" i="36"/>
  <c r="F25" i="36"/>
  <c r="G25" i="36"/>
  <c r="H25" i="36"/>
  <c r="I25" i="36"/>
  <c r="I25" i="88" s="1"/>
  <c r="J25" i="36"/>
  <c r="K25" i="36"/>
  <c r="L25" i="36"/>
  <c r="L25" i="88" s="1"/>
  <c r="D28" i="36"/>
  <c r="E28" i="36"/>
  <c r="F28" i="36"/>
  <c r="G28" i="36"/>
  <c r="H28" i="36"/>
  <c r="H28" i="88" s="1"/>
  <c r="I28" i="36"/>
  <c r="I28" i="88" s="1"/>
  <c r="J28" i="36"/>
  <c r="K28" i="36"/>
  <c r="L28" i="36"/>
  <c r="D31" i="36"/>
  <c r="E31" i="36"/>
  <c r="E31" i="88" s="1"/>
  <c r="F31" i="36"/>
  <c r="G31" i="36"/>
  <c r="H31" i="36"/>
  <c r="I31" i="36"/>
  <c r="J31" i="36"/>
  <c r="J34" i="36" s="1"/>
  <c r="J34" i="88" s="1"/>
  <c r="K31" i="36"/>
  <c r="K34" i="36" s="1"/>
  <c r="K34" i="88" s="1"/>
  <c r="L31" i="36"/>
  <c r="M32" i="36"/>
  <c r="M33" i="36"/>
  <c r="F34" i="36"/>
  <c r="G34" i="36"/>
  <c r="H34" i="36"/>
  <c r="H34" i="88" s="1"/>
  <c r="I34" i="36"/>
  <c r="I34" i="88" s="1"/>
  <c r="D37" i="36"/>
  <c r="E37" i="36"/>
  <c r="F37" i="36"/>
  <c r="G37" i="36"/>
  <c r="G37" i="88" s="1"/>
  <c r="H37" i="36"/>
  <c r="I37" i="36"/>
  <c r="J37" i="36"/>
  <c r="K37" i="36"/>
  <c r="M39" i="36"/>
  <c r="M39" i="88" s="1"/>
  <c r="D40" i="36"/>
  <c r="E40" i="36"/>
  <c r="F40" i="36"/>
  <c r="G40" i="36"/>
  <c r="H40" i="36"/>
  <c r="H40" i="88" s="1"/>
  <c r="I40" i="36"/>
  <c r="J40" i="36"/>
  <c r="K40" i="36"/>
  <c r="L40" i="36"/>
  <c r="L40" i="88" s="1"/>
  <c r="M41" i="36"/>
  <c r="M42" i="36"/>
  <c r="D43" i="36"/>
  <c r="D43" i="88" s="1"/>
  <c r="E43" i="36"/>
  <c r="F43" i="36"/>
  <c r="F46" i="36" s="1"/>
  <c r="G43" i="36"/>
  <c r="H43" i="36"/>
  <c r="I43" i="36"/>
  <c r="J43" i="36"/>
  <c r="K43" i="36"/>
  <c r="M45" i="36"/>
  <c r="D46" i="36"/>
  <c r="E46" i="36"/>
  <c r="I46" i="36"/>
  <c r="J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E25" i="88"/>
  <c r="F25" i="88"/>
  <c r="G25" i="88"/>
  <c r="H25" i="88"/>
  <c r="J25" i="88"/>
  <c r="K25" i="88"/>
  <c r="D26" i="88"/>
  <c r="E26" i="88"/>
  <c r="F26" i="88"/>
  <c r="G26" i="88"/>
  <c r="H26" i="88"/>
  <c r="I26" i="88"/>
  <c r="J26" i="88"/>
  <c r="K26" i="88"/>
  <c r="L26" i="88"/>
  <c r="D27" i="88"/>
  <c r="E27" i="88"/>
  <c r="F27" i="88"/>
  <c r="G27" i="88"/>
  <c r="H27" i="88"/>
  <c r="I27" i="88"/>
  <c r="J27" i="88"/>
  <c r="K27" i="88"/>
  <c r="L27" i="88"/>
  <c r="D28" i="88"/>
  <c r="F28" i="88"/>
  <c r="G28" i="88"/>
  <c r="J28" i="88"/>
  <c r="K28" i="88"/>
  <c r="L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F31" i="88"/>
  <c r="G31" i="88"/>
  <c r="H31" i="88"/>
  <c r="I31" i="88"/>
  <c r="J31" i="88"/>
  <c r="K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M33" i="88"/>
  <c r="F34" i="88"/>
  <c r="G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F37" i="88"/>
  <c r="H37" i="88"/>
  <c r="I37" i="88"/>
  <c r="J37" i="88"/>
  <c r="L37" i="88"/>
  <c r="D38" i="88"/>
  <c r="E38" i="88"/>
  <c r="F38" i="88"/>
  <c r="G38" i="88"/>
  <c r="H38" i="88"/>
  <c r="I38" i="88"/>
  <c r="J38" i="88"/>
  <c r="K38" i="88"/>
  <c r="L38" i="88"/>
  <c r="D39" i="88"/>
  <c r="E39" i="88"/>
  <c r="F39" i="88"/>
  <c r="G39" i="88"/>
  <c r="H39" i="88"/>
  <c r="I39" i="88"/>
  <c r="J39" i="88"/>
  <c r="K39" i="88"/>
  <c r="L39" i="88"/>
  <c r="D40" i="88"/>
  <c r="E40" i="88"/>
  <c r="F40" i="88"/>
  <c r="G40" i="88"/>
  <c r="I40" i="88"/>
  <c r="J40" i="88"/>
  <c r="D41" i="88"/>
  <c r="E41" i="88"/>
  <c r="F41" i="88"/>
  <c r="G41" i="88"/>
  <c r="H41" i="88"/>
  <c r="I41" i="88"/>
  <c r="J41" i="88"/>
  <c r="K41" i="88"/>
  <c r="L41" i="88"/>
  <c r="M41" i="88"/>
  <c r="D42" i="88"/>
  <c r="E42" i="88"/>
  <c r="F42" i="88"/>
  <c r="G42" i="88"/>
  <c r="H42" i="88"/>
  <c r="I42" i="88"/>
  <c r="J42" i="88"/>
  <c r="K42" i="88"/>
  <c r="L42" i="88"/>
  <c r="M42" i="88"/>
  <c r="E43" i="88"/>
  <c r="F43" i="88"/>
  <c r="I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D45" i="88"/>
  <c r="E45" i="88"/>
  <c r="F45" i="88"/>
  <c r="G45" i="88"/>
  <c r="H45" i="88"/>
  <c r="I45" i="88"/>
  <c r="J45" i="88"/>
  <c r="K45" i="88"/>
  <c r="L45" i="88"/>
  <c r="M45" i="88"/>
  <c r="J46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E20" i="89" s="1"/>
  <c r="F25" i="37"/>
  <c r="G25" i="37"/>
  <c r="H25" i="37"/>
  <c r="I25" i="37"/>
  <c r="J25" i="37"/>
  <c r="K25" i="37"/>
  <c r="L25" i="37"/>
  <c r="M25" i="37"/>
  <c r="M34" i="37" s="1"/>
  <c r="M29" i="89" s="1"/>
  <c r="N25" i="37"/>
  <c r="O25" i="37"/>
  <c r="P25" i="37"/>
  <c r="Q25" i="37"/>
  <c r="Q34" i="37" s="1"/>
  <c r="R25" i="37"/>
  <c r="S25" i="37"/>
  <c r="T25" i="37"/>
  <c r="U25" i="37"/>
  <c r="U20" i="89" s="1"/>
  <c r="V25" i="37"/>
  <c r="W25" i="37"/>
  <c r="X25" i="37"/>
  <c r="Y25" i="37"/>
  <c r="Y34" i="37" s="1"/>
  <c r="Y29" i="89" s="1"/>
  <c r="Z25" i="37"/>
  <c r="AA25" i="37"/>
  <c r="AB25" i="37"/>
  <c r="AC25" i="37"/>
  <c r="AC34" i="37" s="1"/>
  <c r="AC29" i="89" s="1"/>
  <c r="AD25" i="37"/>
  <c r="AE25" i="37"/>
  <c r="AF25" i="37"/>
  <c r="AG25" i="37"/>
  <c r="AH25" i="37"/>
  <c r="AI25" i="37"/>
  <c r="AJ25" i="37"/>
  <c r="AK25" i="37"/>
  <c r="AK20" i="89" s="1"/>
  <c r="AL25" i="37"/>
  <c r="AM25" i="37"/>
  <c r="AN25" i="37"/>
  <c r="AO25" i="37"/>
  <c r="AO34" i="37" s="1"/>
  <c r="AP25" i="37"/>
  <c r="AQ25" i="37"/>
  <c r="AR25" i="37"/>
  <c r="D28" i="37"/>
  <c r="D34" i="37" s="1"/>
  <c r="E28" i="37"/>
  <c r="F28" i="37"/>
  <c r="G28" i="37"/>
  <c r="H28" i="37"/>
  <c r="H23" i="89" s="1"/>
  <c r="I28" i="37"/>
  <c r="J28" i="37"/>
  <c r="K28" i="37"/>
  <c r="L28" i="37"/>
  <c r="L34" i="37" s="1"/>
  <c r="M28" i="37"/>
  <c r="N28" i="37"/>
  <c r="O28" i="37"/>
  <c r="P28" i="37"/>
  <c r="P23" i="89" s="1"/>
  <c r="Q28" i="37"/>
  <c r="R28" i="37"/>
  <c r="S28" i="37"/>
  <c r="T28" i="37"/>
  <c r="T34" i="37" s="1"/>
  <c r="U28" i="37"/>
  <c r="V28" i="37"/>
  <c r="W28" i="37"/>
  <c r="X28" i="37"/>
  <c r="X23" i="89" s="1"/>
  <c r="Y28" i="37"/>
  <c r="Z28" i="37"/>
  <c r="AA28" i="37"/>
  <c r="AB28" i="37"/>
  <c r="AB34" i="37" s="1"/>
  <c r="AC28" i="37"/>
  <c r="AD28" i="37"/>
  <c r="AE28" i="37"/>
  <c r="AF28" i="37"/>
  <c r="AF23" i="89" s="1"/>
  <c r="AG28" i="37"/>
  <c r="AH28" i="37"/>
  <c r="AI28" i="37"/>
  <c r="AJ28" i="37"/>
  <c r="AJ34" i="37" s="1"/>
  <c r="AK28" i="37"/>
  <c r="AL28" i="37"/>
  <c r="AM28" i="37"/>
  <c r="AN28" i="37"/>
  <c r="AN23" i="89" s="1"/>
  <c r="AO28" i="37"/>
  <c r="AP28" i="37"/>
  <c r="AQ28" i="37"/>
  <c r="AR28" i="37"/>
  <c r="AR34" i="37" s="1"/>
  <c r="D31" i="37"/>
  <c r="E31" i="37"/>
  <c r="F31" i="37"/>
  <c r="G31" i="37"/>
  <c r="G26" i="89" s="1"/>
  <c r="H31" i="37"/>
  <c r="H34" i="37" s="1"/>
  <c r="I31" i="37"/>
  <c r="J31" i="37"/>
  <c r="K31" i="37"/>
  <c r="K34" i="37" s="1"/>
  <c r="L31" i="37"/>
  <c r="M31" i="37"/>
  <c r="N31" i="37"/>
  <c r="O31" i="37"/>
  <c r="O34" i="37" s="1"/>
  <c r="O29" i="89" s="1"/>
  <c r="P31" i="37"/>
  <c r="P34" i="37" s="1"/>
  <c r="Q31" i="37"/>
  <c r="R31" i="37"/>
  <c r="S31" i="37"/>
  <c r="S34" i="37" s="1"/>
  <c r="T31" i="37"/>
  <c r="U31" i="37"/>
  <c r="V31" i="37"/>
  <c r="W31" i="37"/>
  <c r="W26" i="89" s="1"/>
  <c r="X31" i="37"/>
  <c r="X34" i="37" s="1"/>
  <c r="Y31" i="37"/>
  <c r="Z31" i="37"/>
  <c r="AA31" i="37"/>
  <c r="AA34" i="37" s="1"/>
  <c r="AB31" i="37"/>
  <c r="AC31" i="37"/>
  <c r="AD31" i="37"/>
  <c r="AE31" i="37"/>
  <c r="AE26" i="89" s="1"/>
  <c r="AF31" i="37"/>
  <c r="AG31" i="37"/>
  <c r="AH31" i="37"/>
  <c r="AI31" i="37"/>
  <c r="AI34" i="37" s="1"/>
  <c r="AJ31" i="37"/>
  <c r="AK31" i="37"/>
  <c r="AL31" i="37"/>
  <c r="AM31" i="37"/>
  <c r="AM34" i="37" s="1"/>
  <c r="AM29" i="89" s="1"/>
  <c r="AN31" i="37"/>
  <c r="AO31" i="37"/>
  <c r="AP31" i="37"/>
  <c r="AQ31" i="37"/>
  <c r="AQ34" i="37" s="1"/>
  <c r="AR31" i="37"/>
  <c r="F34" i="37"/>
  <c r="G34" i="37"/>
  <c r="I34" i="37"/>
  <c r="I29" i="89" s="1"/>
  <c r="J34" i="37"/>
  <c r="J29" i="89" s="1"/>
  <c r="N34" i="37"/>
  <c r="N29" i="89" s="1"/>
  <c r="R34" i="37"/>
  <c r="U34" i="37"/>
  <c r="U29" i="89" s="1"/>
  <c r="V34" i="37"/>
  <c r="V29" i="89" s="1"/>
  <c r="W34" i="37"/>
  <c r="W29" i="89" s="1"/>
  <c r="Z34" i="37"/>
  <c r="Z29" i="89" s="1"/>
  <c r="AD34" i="37"/>
  <c r="AG34" i="37"/>
  <c r="AH34" i="37"/>
  <c r="AH29" i="89" s="1"/>
  <c r="AK34" i="37"/>
  <c r="AK29" i="89" s="1"/>
  <c r="AL34" i="37"/>
  <c r="AP34" i="37"/>
  <c r="D37" i="37"/>
  <c r="E37" i="37"/>
  <c r="F37" i="37"/>
  <c r="F46" i="37" s="1"/>
  <c r="G37" i="37"/>
  <c r="H37" i="37"/>
  <c r="I37" i="37"/>
  <c r="I46" i="37" s="1"/>
  <c r="J37" i="37"/>
  <c r="K37" i="37"/>
  <c r="L37" i="37"/>
  <c r="M37" i="37"/>
  <c r="N37" i="37"/>
  <c r="N32" i="89" s="1"/>
  <c r="O37" i="37"/>
  <c r="P37" i="37"/>
  <c r="Q37" i="37"/>
  <c r="Q46" i="37" s="1"/>
  <c r="Q41" i="89" s="1"/>
  <c r="R37" i="37"/>
  <c r="S37" i="37"/>
  <c r="T37" i="37"/>
  <c r="U37" i="37"/>
  <c r="V37" i="37"/>
  <c r="V46" i="37" s="1"/>
  <c r="W37" i="37"/>
  <c r="X37" i="37"/>
  <c r="Y37" i="37"/>
  <c r="Y32" i="89" s="1"/>
  <c r="Z37" i="37"/>
  <c r="AA37" i="37"/>
  <c r="AB37" i="37"/>
  <c r="AC37" i="37"/>
  <c r="AD37" i="37"/>
  <c r="AD46" i="37" s="1"/>
  <c r="AE37" i="37"/>
  <c r="AF37" i="37"/>
  <c r="AG37" i="37"/>
  <c r="AG32" i="89" s="1"/>
  <c r="AH37" i="37"/>
  <c r="AI37" i="37"/>
  <c r="AJ37" i="37"/>
  <c r="AK37" i="37"/>
  <c r="AL37" i="37"/>
  <c r="AM37" i="37"/>
  <c r="AN37" i="37"/>
  <c r="AO37" i="37"/>
  <c r="AO46" i="37" s="1"/>
  <c r="AP37" i="37"/>
  <c r="AQ37" i="37"/>
  <c r="AR37" i="37"/>
  <c r="D40" i="37"/>
  <c r="D35" i="89" s="1"/>
  <c r="E40" i="37"/>
  <c r="E35" i="89" s="1"/>
  <c r="F40" i="37"/>
  <c r="G40" i="37"/>
  <c r="H40" i="37"/>
  <c r="H46" i="37" s="1"/>
  <c r="H48" i="37" s="1"/>
  <c r="I40" i="37"/>
  <c r="J40" i="37"/>
  <c r="K40" i="37"/>
  <c r="L40" i="37"/>
  <c r="L35" i="89" s="1"/>
  <c r="M40" i="37"/>
  <c r="M35" i="89" s="1"/>
  <c r="N40" i="37"/>
  <c r="O40" i="37"/>
  <c r="P40" i="37"/>
  <c r="P46" i="37" s="1"/>
  <c r="P41" i="89" s="1"/>
  <c r="Q40" i="37"/>
  <c r="R40" i="37"/>
  <c r="S40" i="37"/>
  <c r="T40" i="37"/>
  <c r="T35" i="89" s="1"/>
  <c r="U40" i="37"/>
  <c r="U35" i="89" s="1"/>
  <c r="V40" i="37"/>
  <c r="W40" i="37"/>
  <c r="X40" i="37"/>
  <c r="X46" i="37" s="1"/>
  <c r="X48" i="37" s="1"/>
  <c r="X43" i="89" s="1"/>
  <c r="Y40" i="37"/>
  <c r="Z40" i="37"/>
  <c r="AA40" i="37"/>
  <c r="AB40" i="37"/>
  <c r="AB35" i="89" s="1"/>
  <c r="AC40" i="37"/>
  <c r="AC35" i="89" s="1"/>
  <c r="AD40" i="37"/>
  <c r="AE40" i="37"/>
  <c r="AF40" i="37"/>
  <c r="AF46" i="37" s="1"/>
  <c r="AG40" i="37"/>
  <c r="AH40" i="37"/>
  <c r="AI40" i="37"/>
  <c r="AJ40" i="37"/>
  <c r="AJ35" i="89" s="1"/>
  <c r="AK40" i="37"/>
  <c r="AK35" i="89" s="1"/>
  <c r="AL40" i="37"/>
  <c r="AM40" i="37"/>
  <c r="AN40" i="37"/>
  <c r="AN46" i="37" s="1"/>
  <c r="AO40" i="37"/>
  <c r="AP40" i="37"/>
  <c r="AQ40" i="37"/>
  <c r="AR40" i="37"/>
  <c r="AR35" i="89" s="1"/>
  <c r="D43" i="37"/>
  <c r="D38" i="89" s="1"/>
  <c r="E43" i="37"/>
  <c r="F43" i="37"/>
  <c r="G43" i="37"/>
  <c r="G46" i="37" s="1"/>
  <c r="H43" i="37"/>
  <c r="I43" i="37"/>
  <c r="J43" i="37"/>
  <c r="K43" i="37"/>
  <c r="K38" i="89" s="1"/>
  <c r="L43" i="37"/>
  <c r="M43" i="37"/>
  <c r="M38" i="89" s="1"/>
  <c r="N43" i="37"/>
  <c r="O43" i="37"/>
  <c r="O46" i="37" s="1"/>
  <c r="P43" i="37"/>
  <c r="Q43" i="37"/>
  <c r="R43" i="37"/>
  <c r="S43" i="37"/>
  <c r="S46" i="37" s="1"/>
  <c r="T43" i="37"/>
  <c r="U43" i="37"/>
  <c r="V43" i="37"/>
  <c r="W43" i="37"/>
  <c r="W46" i="37" s="1"/>
  <c r="X43" i="37"/>
  <c r="Y43" i="37"/>
  <c r="Z43" i="37"/>
  <c r="AA43" i="37"/>
  <c r="AA46" i="37" s="1"/>
  <c r="AA41" i="89" s="1"/>
  <c r="AB43" i="37"/>
  <c r="AC43" i="37"/>
  <c r="AD43" i="37"/>
  <c r="AE43" i="37"/>
  <c r="AE46" i="37" s="1"/>
  <c r="AF43" i="37"/>
  <c r="AG43" i="37"/>
  <c r="AH43" i="37"/>
  <c r="AI43" i="37"/>
  <c r="AI38" i="89" s="1"/>
  <c r="AJ43" i="37"/>
  <c r="AJ38" i="89" s="1"/>
  <c r="AK43" i="37"/>
  <c r="AL43" i="37"/>
  <c r="AM43" i="37"/>
  <c r="AM46" i="37" s="1"/>
  <c r="AN43" i="37"/>
  <c r="AO43" i="37"/>
  <c r="AP43" i="37"/>
  <c r="AQ43" i="37"/>
  <c r="AQ38" i="89" s="1"/>
  <c r="AR43" i="37"/>
  <c r="J46" i="37"/>
  <c r="N46" i="37"/>
  <c r="R46" i="37"/>
  <c r="R48" i="37" s="1"/>
  <c r="R50" i="37" s="1"/>
  <c r="R45" i="89" s="1"/>
  <c r="Y46" i="37"/>
  <c r="Z46" i="37"/>
  <c r="Z41" i="89" s="1"/>
  <c r="AH46" i="37"/>
  <c r="AH48" i="37" s="1"/>
  <c r="AH50" i="37" s="1"/>
  <c r="AH45" i="89" s="1"/>
  <c r="AI46" i="37"/>
  <c r="AP46" i="37"/>
  <c r="AP48" i="37" s="1"/>
  <c r="AP50" i="37" s="1"/>
  <c r="AP45" i="89" s="1"/>
  <c r="P48" i="37"/>
  <c r="P43" i="89" s="1"/>
  <c r="Z48" i="37"/>
  <c r="Z50" i="37" s="1"/>
  <c r="Z45" i="89" s="1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F20" i="89"/>
  <c r="G20" i="89"/>
  <c r="H20" i="89"/>
  <c r="I20" i="89"/>
  <c r="J20" i="89"/>
  <c r="K20" i="89"/>
  <c r="L20" i="89"/>
  <c r="N20" i="89"/>
  <c r="O20" i="89"/>
  <c r="P20" i="89"/>
  <c r="Q20" i="89"/>
  <c r="R20" i="89"/>
  <c r="S20" i="89"/>
  <c r="T20" i="89"/>
  <c r="V20" i="89"/>
  <c r="W20" i="89"/>
  <c r="X20" i="89"/>
  <c r="Y20" i="89"/>
  <c r="Z20" i="89"/>
  <c r="AA20" i="89"/>
  <c r="AB20" i="89"/>
  <c r="AD20" i="89"/>
  <c r="AE20" i="89"/>
  <c r="AF20" i="89"/>
  <c r="AG20" i="89"/>
  <c r="AH20" i="89"/>
  <c r="AI20" i="89"/>
  <c r="AJ20" i="89"/>
  <c r="AL20" i="89"/>
  <c r="AM20" i="89"/>
  <c r="AN20" i="89"/>
  <c r="AO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E23" i="89"/>
  <c r="F23" i="89"/>
  <c r="G23" i="89"/>
  <c r="I23" i="89"/>
  <c r="J23" i="89"/>
  <c r="K23" i="89"/>
  <c r="M23" i="89"/>
  <c r="N23" i="89"/>
  <c r="O23" i="89"/>
  <c r="Q23" i="89"/>
  <c r="R23" i="89"/>
  <c r="S23" i="89"/>
  <c r="U23" i="89"/>
  <c r="V23" i="89"/>
  <c r="W23" i="89"/>
  <c r="Y23" i="89"/>
  <c r="Z23" i="89"/>
  <c r="AA23" i="89"/>
  <c r="AC23" i="89"/>
  <c r="AD23" i="89"/>
  <c r="AE23" i="89"/>
  <c r="AG23" i="89"/>
  <c r="AH23" i="89"/>
  <c r="AI23" i="89"/>
  <c r="AK23" i="89"/>
  <c r="AL23" i="89"/>
  <c r="AM23" i="89"/>
  <c r="AO23" i="89"/>
  <c r="AP23" i="89"/>
  <c r="AQ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H26" i="89"/>
  <c r="I26" i="89"/>
  <c r="J26" i="89"/>
  <c r="K26" i="89"/>
  <c r="L26" i="89"/>
  <c r="M26" i="89"/>
  <c r="N26" i="89"/>
  <c r="P26" i="89"/>
  <c r="Q26" i="89"/>
  <c r="R26" i="89"/>
  <c r="S26" i="89"/>
  <c r="T26" i="89"/>
  <c r="U26" i="89"/>
  <c r="V26" i="89"/>
  <c r="X26" i="89"/>
  <c r="Y26" i="89"/>
  <c r="Z26" i="89"/>
  <c r="AA26" i="89"/>
  <c r="AB26" i="89"/>
  <c r="AC26" i="89"/>
  <c r="AD26" i="89"/>
  <c r="AG26" i="89"/>
  <c r="AH26" i="89"/>
  <c r="AI26" i="89"/>
  <c r="AJ26" i="89"/>
  <c r="AK26" i="89"/>
  <c r="AL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D29" i="89"/>
  <c r="F29" i="89"/>
  <c r="G29" i="89"/>
  <c r="H29" i="89"/>
  <c r="K29" i="89"/>
  <c r="L29" i="89"/>
  <c r="P29" i="89"/>
  <c r="Q29" i="89"/>
  <c r="R29" i="89"/>
  <c r="S29" i="89"/>
  <c r="T29" i="89"/>
  <c r="X29" i="89"/>
  <c r="AA29" i="89"/>
  <c r="AB29" i="89"/>
  <c r="AD29" i="89"/>
  <c r="AG29" i="89"/>
  <c r="AI29" i="89"/>
  <c r="AJ29" i="89"/>
  <c r="AL29" i="89"/>
  <c r="AO29" i="89"/>
  <c r="AP29" i="89"/>
  <c r="AQ29" i="89"/>
  <c r="AR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H32" i="89"/>
  <c r="J32" i="89"/>
  <c r="K32" i="89"/>
  <c r="L32" i="89"/>
  <c r="M32" i="89"/>
  <c r="O32" i="89"/>
  <c r="P32" i="89"/>
  <c r="R32" i="89"/>
  <c r="S32" i="89"/>
  <c r="T32" i="89"/>
  <c r="U32" i="89"/>
  <c r="W32" i="89"/>
  <c r="X32" i="89"/>
  <c r="Z32" i="89"/>
  <c r="AA32" i="89"/>
  <c r="AB32" i="89"/>
  <c r="AC32" i="89"/>
  <c r="AE32" i="89"/>
  <c r="AF32" i="89"/>
  <c r="AH32" i="89"/>
  <c r="AI32" i="89"/>
  <c r="AJ32" i="89"/>
  <c r="AK32" i="89"/>
  <c r="AL32" i="89"/>
  <c r="AM32" i="89"/>
  <c r="AN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F35" i="89"/>
  <c r="G35" i="89"/>
  <c r="I35" i="89"/>
  <c r="J35" i="89"/>
  <c r="K35" i="89"/>
  <c r="N35" i="89"/>
  <c r="O35" i="89"/>
  <c r="Q35" i="89"/>
  <c r="R35" i="89"/>
  <c r="S35" i="89"/>
  <c r="V35" i="89"/>
  <c r="W35" i="89"/>
  <c r="Y35" i="89"/>
  <c r="Z35" i="89"/>
  <c r="AA35" i="89"/>
  <c r="AD35" i="89"/>
  <c r="AE35" i="89"/>
  <c r="AG35" i="89"/>
  <c r="AH35" i="89"/>
  <c r="AI35" i="89"/>
  <c r="AM35" i="89"/>
  <c r="AO35" i="89"/>
  <c r="AP35" i="89"/>
  <c r="AQ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F38" i="89"/>
  <c r="G38" i="89"/>
  <c r="H38" i="89"/>
  <c r="I38" i="89"/>
  <c r="J38" i="89"/>
  <c r="N38" i="89"/>
  <c r="O38" i="89"/>
  <c r="P38" i="89"/>
  <c r="Q38" i="89"/>
  <c r="R38" i="89"/>
  <c r="V38" i="89"/>
  <c r="W38" i="89"/>
  <c r="X38" i="89"/>
  <c r="Y38" i="89"/>
  <c r="Z38" i="89"/>
  <c r="AD38" i="89"/>
  <c r="AE38" i="89"/>
  <c r="AF38" i="89"/>
  <c r="AG38" i="89"/>
  <c r="AH38" i="89"/>
  <c r="AL38" i="89"/>
  <c r="AM38" i="89"/>
  <c r="AN38" i="89"/>
  <c r="AO38" i="89"/>
  <c r="AP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G41" i="89"/>
  <c r="H41" i="89"/>
  <c r="J41" i="89"/>
  <c r="O41" i="89"/>
  <c r="W41" i="89"/>
  <c r="X41" i="89"/>
  <c r="AE41" i="89"/>
  <c r="AF41" i="89"/>
  <c r="AM41" i="89"/>
  <c r="AN41" i="89"/>
  <c r="AP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R43" i="89"/>
  <c r="Z43" i="89"/>
  <c r="AP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J13" i="82" l="1"/>
  <c r="J22" i="30"/>
  <c r="J22" i="82" s="1"/>
  <c r="N48" i="37"/>
  <c r="N41" i="89"/>
  <c r="M46" i="37"/>
  <c r="AF48" i="37"/>
  <c r="AO48" i="37"/>
  <c r="AO41" i="89"/>
  <c r="I48" i="37"/>
  <c r="I41" i="89"/>
  <c r="D46" i="88"/>
  <c r="E50" i="76"/>
  <c r="E50" i="86" s="1"/>
  <c r="E48" i="86"/>
  <c r="E31" i="84"/>
  <c r="E34" i="32"/>
  <c r="E34" i="84" s="1"/>
  <c r="E28" i="88"/>
  <c r="E34" i="36"/>
  <c r="E34" i="88" s="1"/>
  <c r="G16" i="82"/>
  <c r="M16" i="30"/>
  <c r="M16" i="82" s="1"/>
  <c r="G22" i="30"/>
  <c r="G22" i="82" s="1"/>
  <c r="F48" i="36"/>
  <c r="F46" i="88"/>
  <c r="H43" i="89"/>
  <c r="AH43" i="89"/>
  <c r="V32" i="89"/>
  <c r="AJ46" i="37"/>
  <c r="J48" i="37"/>
  <c r="J40" i="86"/>
  <c r="J46" i="76"/>
  <c r="M37" i="76"/>
  <c r="M37" i="86" s="1"/>
  <c r="M38" i="36"/>
  <c r="M38" i="88" s="1"/>
  <c r="M38" i="86"/>
  <c r="K32" i="84"/>
  <c r="M32" i="32"/>
  <c r="Y41" i="89"/>
  <c r="Y48" i="37"/>
  <c r="AD32" i="89"/>
  <c r="AA48" i="37"/>
  <c r="AI41" i="89"/>
  <c r="AI48" i="37"/>
  <c r="D46" i="37"/>
  <c r="AK46" i="37"/>
  <c r="AK38" i="89"/>
  <c r="AC46" i="37"/>
  <c r="AC38" i="89"/>
  <c r="U46" i="37"/>
  <c r="U38" i="89"/>
  <c r="E46" i="37"/>
  <c r="E38" i="89"/>
  <c r="AL46" i="37"/>
  <c r="AL35" i="89"/>
  <c r="AN34" i="37"/>
  <c r="AN29" i="89" s="1"/>
  <c r="AN26" i="89"/>
  <c r="AF34" i="37"/>
  <c r="AF29" i="89" s="1"/>
  <c r="AF26" i="89"/>
  <c r="AR46" i="37"/>
  <c r="AR38" i="89"/>
  <c r="AB46" i="37"/>
  <c r="AB38" i="89"/>
  <c r="L46" i="37"/>
  <c r="L38" i="89"/>
  <c r="T46" i="37"/>
  <c r="T38" i="89"/>
  <c r="AD48" i="37"/>
  <c r="AD41" i="89"/>
  <c r="V48" i="37"/>
  <c r="V41" i="89"/>
  <c r="F48" i="37"/>
  <c r="F41" i="89"/>
  <c r="Q48" i="37"/>
  <c r="S48" i="37"/>
  <c r="S41" i="89"/>
  <c r="L31" i="88"/>
  <c r="L34" i="36"/>
  <c r="M31" i="36"/>
  <c r="M31" i="88" s="1"/>
  <c r="D31" i="88"/>
  <c r="D34" i="36"/>
  <c r="D34" i="88" s="1"/>
  <c r="F28" i="87"/>
  <c r="F34" i="35"/>
  <c r="F34" i="87" s="1"/>
  <c r="J44" i="84"/>
  <c r="J50" i="32"/>
  <c r="J50" i="84" s="1"/>
  <c r="K44" i="32"/>
  <c r="K44" i="84" s="1"/>
  <c r="M41" i="32"/>
  <c r="M41" i="84" s="1"/>
  <c r="M42" i="84"/>
  <c r="H31" i="82"/>
  <c r="M31" i="30"/>
  <c r="M31" i="82" s="1"/>
  <c r="H34" i="30"/>
  <c r="H34" i="82" s="1"/>
  <c r="K22" i="30"/>
  <c r="K22" i="82" s="1"/>
  <c r="K19" i="82"/>
  <c r="F43" i="86"/>
  <c r="F46" i="76"/>
  <c r="D28" i="86"/>
  <c r="M28" i="76"/>
  <c r="M28" i="86" s="1"/>
  <c r="AH41" i="89"/>
  <c r="R41" i="89"/>
  <c r="AN35" i="89"/>
  <c r="AF35" i="89"/>
  <c r="X35" i="89"/>
  <c r="P35" i="89"/>
  <c r="H35" i="89"/>
  <c r="AR23" i="89"/>
  <c r="AJ23" i="89"/>
  <c r="AB23" i="89"/>
  <c r="T23" i="89"/>
  <c r="L23" i="89"/>
  <c r="D23" i="89"/>
  <c r="AQ46" i="37"/>
  <c r="AG46" i="37"/>
  <c r="K46" i="37"/>
  <c r="AE34" i="37"/>
  <c r="AE29" i="89" s="1"/>
  <c r="I46" i="35"/>
  <c r="I43" i="87"/>
  <c r="D40" i="87"/>
  <c r="D46" i="35"/>
  <c r="F37" i="87"/>
  <c r="L37" i="35"/>
  <c r="L37" i="87" s="1"/>
  <c r="K34" i="35"/>
  <c r="K34" i="87" s="1"/>
  <c r="K31" i="87"/>
  <c r="L30" i="87"/>
  <c r="M30" i="36"/>
  <c r="M30" i="88" s="1"/>
  <c r="E28" i="87"/>
  <c r="E34" i="35"/>
  <c r="L28" i="35"/>
  <c r="H46" i="86"/>
  <c r="H48" i="76"/>
  <c r="H34" i="76"/>
  <c r="H34" i="86" s="1"/>
  <c r="H31" i="86"/>
  <c r="K34" i="76"/>
  <c r="K34" i="86" s="1"/>
  <c r="K28" i="86"/>
  <c r="M27" i="36"/>
  <c r="M27" i="88" s="1"/>
  <c r="M27" i="86"/>
  <c r="K44" i="82"/>
  <c r="K50" i="30"/>
  <c r="K50" i="82" s="1"/>
  <c r="D34" i="82"/>
  <c r="E34" i="37"/>
  <c r="E29" i="89" s="1"/>
  <c r="J48" i="35"/>
  <c r="H46" i="35"/>
  <c r="H43" i="87"/>
  <c r="K40" i="87"/>
  <c r="K46" i="35"/>
  <c r="J34" i="35"/>
  <c r="J34" i="87" s="1"/>
  <c r="J31" i="87"/>
  <c r="L29" i="87"/>
  <c r="M29" i="36"/>
  <c r="M29" i="88" s="1"/>
  <c r="L48" i="76"/>
  <c r="M40" i="76"/>
  <c r="M40" i="86" s="1"/>
  <c r="D34" i="76"/>
  <c r="G34" i="76"/>
  <c r="G34" i="86" s="1"/>
  <c r="G31" i="86"/>
  <c r="AK34" i="33"/>
  <c r="AK34" i="85" s="1"/>
  <c r="AK31" i="85"/>
  <c r="AC31" i="85"/>
  <c r="AC34" i="33"/>
  <c r="AC34" i="85" s="1"/>
  <c r="U31" i="85"/>
  <c r="U34" i="33"/>
  <c r="U34" i="85" s="1"/>
  <c r="M31" i="85"/>
  <c r="M34" i="33"/>
  <c r="M34" i="85" s="1"/>
  <c r="E31" i="85"/>
  <c r="E34" i="33"/>
  <c r="E34" i="85" s="1"/>
  <c r="N34" i="33"/>
  <c r="N34" i="85" s="1"/>
  <c r="N28" i="85"/>
  <c r="AE25" i="85"/>
  <c r="AE34" i="33"/>
  <c r="AE34" i="85" s="1"/>
  <c r="K17" i="84"/>
  <c r="M17" i="32"/>
  <c r="K16" i="32"/>
  <c r="K16" i="84" s="1"/>
  <c r="D16" i="84"/>
  <c r="D22" i="32"/>
  <c r="D22" i="84" s="1"/>
  <c r="I31" i="83"/>
  <c r="L31" i="31"/>
  <c r="L31" i="83" s="1"/>
  <c r="G50" i="30"/>
  <c r="G50" i="82" s="1"/>
  <c r="G47" i="82"/>
  <c r="L34" i="76"/>
  <c r="L34" i="86" s="1"/>
  <c r="L28" i="86"/>
  <c r="AA38" i="89"/>
  <c r="S38" i="89"/>
  <c r="AO32" i="89"/>
  <c r="Q32" i="89"/>
  <c r="I32" i="89"/>
  <c r="AM26" i="89"/>
  <c r="O26" i="89"/>
  <c r="AC20" i="89"/>
  <c r="M20" i="89"/>
  <c r="J48" i="36"/>
  <c r="M40" i="36"/>
  <c r="M40" i="88" s="1"/>
  <c r="F46" i="87"/>
  <c r="F48" i="35"/>
  <c r="G46" i="35"/>
  <c r="I34" i="35"/>
  <c r="I34" i="87" s="1"/>
  <c r="H19" i="84"/>
  <c r="G41" i="83"/>
  <c r="L41" i="31"/>
  <c r="L41" i="83" s="1"/>
  <c r="I34" i="31"/>
  <c r="I34" i="83" s="1"/>
  <c r="AM48" i="37"/>
  <c r="W48" i="37"/>
  <c r="O48" i="37"/>
  <c r="G48" i="37"/>
  <c r="I48" i="36"/>
  <c r="I46" i="88"/>
  <c r="H46" i="36"/>
  <c r="H43" i="88"/>
  <c r="K40" i="88"/>
  <c r="K46" i="36"/>
  <c r="H34" i="35"/>
  <c r="H34" i="87" s="1"/>
  <c r="V34" i="33"/>
  <c r="V34" i="85" s="1"/>
  <c r="K22" i="32"/>
  <c r="K22" i="84" s="1"/>
  <c r="K19" i="84"/>
  <c r="I47" i="83"/>
  <c r="I50" i="31"/>
  <c r="I50" i="83" s="1"/>
  <c r="D44" i="83"/>
  <c r="D50" i="31"/>
  <c r="AE48" i="37"/>
  <c r="E48" i="36"/>
  <c r="E46" i="88"/>
  <c r="G46" i="36"/>
  <c r="G43" i="88"/>
  <c r="M37" i="36"/>
  <c r="M37" i="88" s="1"/>
  <c r="K37" i="88"/>
  <c r="L43" i="35"/>
  <c r="AL47" i="85"/>
  <c r="AL50" i="33"/>
  <c r="AL50" i="85" s="1"/>
  <c r="AD47" i="85"/>
  <c r="AD50" i="33"/>
  <c r="AD50" i="85" s="1"/>
  <c r="V47" i="85"/>
  <c r="V50" i="33"/>
  <c r="V50" i="85" s="1"/>
  <c r="N47" i="85"/>
  <c r="N50" i="33"/>
  <c r="N50" i="85" s="1"/>
  <c r="AM34" i="33"/>
  <c r="AM34" i="85" s="1"/>
  <c r="M26" i="36"/>
  <c r="M26" i="88" s="1"/>
  <c r="J46" i="87"/>
  <c r="L44" i="87"/>
  <c r="E43" i="87"/>
  <c r="K43" i="86"/>
  <c r="I34" i="76"/>
  <c r="I34" i="86" s="1"/>
  <c r="AM50" i="33"/>
  <c r="AM50" i="85" s="1"/>
  <c r="AM47" i="85"/>
  <c r="AE50" i="33"/>
  <c r="AE50" i="85" s="1"/>
  <c r="AE47" i="85"/>
  <c r="W50" i="33"/>
  <c r="W50" i="85" s="1"/>
  <c r="W47" i="85"/>
  <c r="O50" i="33"/>
  <c r="O50" i="85" s="1"/>
  <c r="O47" i="85"/>
  <c r="G50" i="33"/>
  <c r="G50" i="85" s="1"/>
  <c r="G47" i="85"/>
  <c r="AN50" i="33"/>
  <c r="AN50" i="85" s="1"/>
  <c r="AF50" i="33"/>
  <c r="AF50" i="85" s="1"/>
  <c r="X50" i="33"/>
  <c r="X50" i="85" s="1"/>
  <c r="P50" i="33"/>
  <c r="P50" i="85" s="1"/>
  <c r="H50" i="33"/>
  <c r="H50" i="85" s="1"/>
  <c r="H50" i="32"/>
  <c r="H50" i="84" s="1"/>
  <c r="K47" i="32"/>
  <c r="K43" i="84"/>
  <c r="M43" i="32"/>
  <c r="M43" i="84" s="1"/>
  <c r="D34" i="32"/>
  <c r="D34" i="84" s="1"/>
  <c r="M26" i="32"/>
  <c r="K26" i="84"/>
  <c r="E13" i="83"/>
  <c r="G25" i="83"/>
  <c r="L25" i="31"/>
  <c r="L25" i="83" s="1"/>
  <c r="M25" i="76"/>
  <c r="M25" i="86" s="1"/>
  <c r="AR47" i="85"/>
  <c r="AR50" i="33"/>
  <c r="AR50" i="85" s="1"/>
  <c r="AJ47" i="85"/>
  <c r="AJ50" i="33"/>
  <c r="AJ50" i="85" s="1"/>
  <c r="AB47" i="85"/>
  <c r="AB50" i="33"/>
  <c r="AB50" i="85" s="1"/>
  <c r="T47" i="85"/>
  <c r="T50" i="33"/>
  <c r="T50" i="85" s="1"/>
  <c r="L47" i="85"/>
  <c r="L50" i="33"/>
  <c r="L50" i="85" s="1"/>
  <c r="D47" i="85"/>
  <c r="D50" i="33"/>
  <c r="D50" i="85" s="1"/>
  <c r="K37" i="84"/>
  <c r="M37" i="32"/>
  <c r="M37" i="84" s="1"/>
  <c r="M13" i="32"/>
  <c r="M13" i="84" s="1"/>
  <c r="M14" i="84"/>
  <c r="H50" i="31"/>
  <c r="H50" i="83" s="1"/>
  <c r="H47" i="83"/>
  <c r="M43" i="76"/>
  <c r="M43" i="86" s="1"/>
  <c r="D46" i="76"/>
  <c r="M53" i="32"/>
  <c r="M53" i="84" s="1"/>
  <c r="M48" i="84"/>
  <c r="H25" i="84"/>
  <c r="H34" i="32"/>
  <c r="H34" i="84" s="1"/>
  <c r="L13" i="84"/>
  <c r="L22" i="32"/>
  <c r="L22" i="84" s="1"/>
  <c r="J22" i="31"/>
  <c r="J22" i="83" s="1"/>
  <c r="J16" i="83"/>
  <c r="M44" i="30"/>
  <c r="M44" i="82" s="1"/>
  <c r="H50" i="30"/>
  <c r="H50" i="82" s="1"/>
  <c r="D22" i="82"/>
  <c r="M31" i="76"/>
  <c r="M31" i="86" s="1"/>
  <c r="F47" i="83"/>
  <c r="L47" i="31"/>
  <c r="L47" i="83" s="1"/>
  <c r="G22" i="31"/>
  <c r="G22" i="83" s="1"/>
  <c r="G19" i="83"/>
  <c r="D13" i="83"/>
  <c r="D22" i="31"/>
  <c r="M47" i="30"/>
  <c r="M47" i="82" s="1"/>
  <c r="D50" i="30"/>
  <c r="AN22" i="33"/>
  <c r="AN22" i="85" s="1"/>
  <c r="AN16" i="85"/>
  <c r="P22" i="33"/>
  <c r="P22" i="85" s="1"/>
  <c r="P16" i="85"/>
  <c r="H22" i="33"/>
  <c r="H22" i="85" s="1"/>
  <c r="H16" i="85"/>
  <c r="Q22" i="33"/>
  <c r="Q22" i="85" s="1"/>
  <c r="Q13" i="85"/>
  <c r="D28" i="84"/>
  <c r="K25" i="32"/>
  <c r="K25" i="84" s="1"/>
  <c r="G22" i="32"/>
  <c r="G22" i="84" s="1"/>
  <c r="G16" i="84"/>
  <c r="K34" i="30"/>
  <c r="K34" i="82" s="1"/>
  <c r="K31" i="82"/>
  <c r="F28" i="82"/>
  <c r="F34" i="30"/>
  <c r="F34" i="82" s="1"/>
  <c r="L43" i="86"/>
  <c r="D43" i="86"/>
  <c r="D31" i="86"/>
  <c r="G46" i="76"/>
  <c r="I48" i="76"/>
  <c r="W34" i="33"/>
  <c r="W34" i="85" s="1"/>
  <c r="W31" i="85"/>
  <c r="O34" i="33"/>
  <c r="O34" i="85" s="1"/>
  <c r="O31" i="85"/>
  <c r="G34" i="33"/>
  <c r="G34" i="85" s="1"/>
  <c r="G31" i="85"/>
  <c r="AN28" i="85"/>
  <c r="AN34" i="33"/>
  <c r="AN34" i="85" s="1"/>
  <c r="AF28" i="85"/>
  <c r="AF34" i="33"/>
  <c r="AF34" i="85" s="1"/>
  <c r="X28" i="85"/>
  <c r="X34" i="33"/>
  <c r="X34" i="85" s="1"/>
  <c r="M45" i="32"/>
  <c r="K45" i="84"/>
  <c r="F50" i="32"/>
  <c r="F50" i="84" s="1"/>
  <c r="F41" i="84"/>
  <c r="G31" i="84"/>
  <c r="G34" i="32"/>
  <c r="G34" i="84" s="1"/>
  <c r="M18" i="32"/>
  <c r="M18" i="84" s="1"/>
  <c r="E19" i="83"/>
  <c r="L19" i="31"/>
  <c r="L19" i="83" s="1"/>
  <c r="J34" i="30"/>
  <c r="J34" i="82" s="1"/>
  <c r="J31" i="82"/>
  <c r="M25" i="30"/>
  <c r="M25" i="82" s="1"/>
  <c r="M49" i="32"/>
  <c r="M49" i="84" s="1"/>
  <c r="K49" i="84"/>
  <c r="E22" i="32"/>
  <c r="E22" i="84" s="1"/>
  <c r="I22" i="32"/>
  <c r="I22" i="84" s="1"/>
  <c r="G50" i="31"/>
  <c r="G50" i="83" s="1"/>
  <c r="F22" i="31"/>
  <c r="F22" i="83" s="1"/>
  <c r="F19" i="83"/>
  <c r="E16" i="82"/>
  <c r="M41" i="30"/>
  <c r="M41" i="82" s="1"/>
  <c r="D41" i="82"/>
  <c r="D23" i="82" s="1"/>
  <c r="M28" i="30"/>
  <c r="M28" i="82" s="1"/>
  <c r="I22" i="30"/>
  <c r="I22" i="82" s="1"/>
  <c r="I19" i="82"/>
  <c r="AL34" i="33"/>
  <c r="AL34" i="85" s="1"/>
  <c r="AD34" i="33"/>
  <c r="AD34" i="85" s="1"/>
  <c r="L34" i="33"/>
  <c r="L34" i="85" s="1"/>
  <c r="AQ22" i="33"/>
  <c r="AQ22" i="85" s="1"/>
  <c r="AI22" i="33"/>
  <c r="AI22" i="85" s="1"/>
  <c r="AA22" i="33"/>
  <c r="AA22" i="85" s="1"/>
  <c r="S22" i="33"/>
  <c r="S22" i="85" s="1"/>
  <c r="K22" i="33"/>
  <c r="K22" i="85" s="1"/>
  <c r="L50" i="32"/>
  <c r="L50" i="84" s="1"/>
  <c r="I50" i="32"/>
  <c r="I50" i="84" s="1"/>
  <c r="D31" i="84"/>
  <c r="K31" i="32"/>
  <c r="M21" i="32"/>
  <c r="M21" i="84" s="1"/>
  <c r="L16" i="31"/>
  <c r="L16" i="83" s="1"/>
  <c r="H22" i="30"/>
  <c r="H22" i="82" s="1"/>
  <c r="H19" i="82"/>
  <c r="K41" i="32"/>
  <c r="K41" i="84" s="1"/>
  <c r="M30" i="32"/>
  <c r="M30" i="84" s="1"/>
  <c r="F22" i="32"/>
  <c r="F22" i="84" s="1"/>
  <c r="M38" i="32"/>
  <c r="M38" i="84" s="1"/>
  <c r="M29" i="32"/>
  <c r="K20" i="84"/>
  <c r="M20" i="32"/>
  <c r="D34" i="31"/>
  <c r="D31" i="83"/>
  <c r="I50" i="30"/>
  <c r="I50" i="82" s="1"/>
  <c r="I47" i="82"/>
  <c r="M19" i="30"/>
  <c r="M19" i="82" s="1"/>
  <c r="M13" i="30"/>
  <c r="M13" i="82" s="1"/>
  <c r="M14" i="82"/>
  <c r="D41" i="84"/>
  <c r="M54" i="32"/>
  <c r="M54" i="84" s="1"/>
  <c r="K13" i="32"/>
  <c r="K13" i="84" s="1"/>
  <c r="J50" i="31"/>
  <c r="J50" i="83" s="1"/>
  <c r="I22" i="31"/>
  <c r="I22" i="83" s="1"/>
  <c r="F50" i="30"/>
  <c r="F50" i="82" s="1"/>
  <c r="I34" i="30"/>
  <c r="I34" i="82" s="1"/>
  <c r="H48" i="35" l="1"/>
  <c r="H46" i="87"/>
  <c r="D46" i="87"/>
  <c r="L46" i="35"/>
  <c r="D48" i="35"/>
  <c r="L48" i="37"/>
  <c r="L41" i="89"/>
  <c r="AC48" i="37"/>
  <c r="AC41" i="89"/>
  <c r="J48" i="88"/>
  <c r="J52" i="36"/>
  <c r="J52" i="88" s="1"/>
  <c r="L48" i="36"/>
  <c r="L34" i="88"/>
  <c r="E52" i="36"/>
  <c r="E52" i="88" s="1"/>
  <c r="E48" i="88"/>
  <c r="G43" i="89"/>
  <c r="G50" i="37"/>
  <c r="G45" i="89" s="1"/>
  <c r="V43" i="89"/>
  <c r="V50" i="37"/>
  <c r="V45" i="89" s="1"/>
  <c r="AL48" i="37"/>
  <c r="AL41" i="89"/>
  <c r="F48" i="88"/>
  <c r="F52" i="36"/>
  <c r="F52" i="88" s="1"/>
  <c r="K34" i="32"/>
  <c r="K34" i="84" s="1"/>
  <c r="K31" i="84"/>
  <c r="L22" i="31"/>
  <c r="L22" i="83" s="1"/>
  <c r="D22" i="83"/>
  <c r="M22" i="30"/>
  <c r="M22" i="82" s="1"/>
  <c r="AE43" i="89"/>
  <c r="AE50" i="37"/>
  <c r="AE45" i="89" s="1"/>
  <c r="O43" i="89"/>
  <c r="O50" i="37"/>
  <c r="O45" i="89" s="1"/>
  <c r="K48" i="76"/>
  <c r="I48" i="35"/>
  <c r="I46" i="87"/>
  <c r="D48" i="37"/>
  <c r="D41" i="89"/>
  <c r="M32" i="84"/>
  <c r="M31" i="32"/>
  <c r="AJ48" i="37"/>
  <c r="AJ41" i="89"/>
  <c r="M48" i="37"/>
  <c r="M41" i="89"/>
  <c r="M19" i="32"/>
  <c r="M20" i="84"/>
  <c r="M25" i="32"/>
  <c r="M25" i="84" s="1"/>
  <c r="M26" i="84"/>
  <c r="L50" i="76"/>
  <c r="L50" i="86" s="1"/>
  <c r="L48" i="86"/>
  <c r="L34" i="35"/>
  <c r="L34" i="87" s="1"/>
  <c r="E48" i="35"/>
  <c r="E34" i="87"/>
  <c r="F46" i="86"/>
  <c r="F48" i="76"/>
  <c r="D50" i="82"/>
  <c r="M50" i="30"/>
  <c r="M50" i="82" s="1"/>
  <c r="I48" i="88"/>
  <c r="I52" i="36"/>
  <c r="I52" i="88" s="1"/>
  <c r="J48" i="87"/>
  <c r="J50" i="35"/>
  <c r="J50" i="87" s="1"/>
  <c r="AO50" i="37"/>
  <c r="AO45" i="89" s="1"/>
  <c r="AO43" i="89"/>
  <c r="M28" i="32"/>
  <c r="M28" i="84" s="1"/>
  <c r="M29" i="84"/>
  <c r="AB48" i="37"/>
  <c r="AB41" i="89"/>
  <c r="AK41" i="89"/>
  <c r="AK48" i="37"/>
  <c r="J50" i="37"/>
  <c r="J45" i="89" s="1"/>
  <c r="J43" i="89"/>
  <c r="AF43" i="89"/>
  <c r="AF50" i="37"/>
  <c r="AF45" i="89" s="1"/>
  <c r="I48" i="86"/>
  <c r="I50" i="76"/>
  <c r="I50" i="86" s="1"/>
  <c r="M47" i="32"/>
  <c r="K50" i="32"/>
  <c r="K50" i="84" s="1"/>
  <c r="K47" i="84"/>
  <c r="L43" i="87"/>
  <c r="M43" i="36"/>
  <c r="M43" i="88" s="1"/>
  <c r="L50" i="31"/>
  <c r="L50" i="83" s="1"/>
  <c r="D50" i="83"/>
  <c r="K46" i="88"/>
  <c r="K48" i="36"/>
  <c r="W43" i="89"/>
  <c r="W50" i="37"/>
  <c r="W45" i="89" s="1"/>
  <c r="M16" i="32"/>
  <c r="M16" i="84" s="1"/>
  <c r="M17" i="84"/>
  <c r="M34" i="30"/>
  <c r="M34" i="82" s="1"/>
  <c r="M25" i="36"/>
  <c r="M25" i="88" s="1"/>
  <c r="S50" i="37"/>
  <c r="S45" i="89" s="1"/>
  <c r="S43" i="89"/>
  <c r="AD43" i="89"/>
  <c r="AD50" i="37"/>
  <c r="AD45" i="89" s="1"/>
  <c r="AR48" i="37"/>
  <c r="AR41" i="89"/>
  <c r="E41" i="89"/>
  <c r="E48" i="37"/>
  <c r="AI50" i="37"/>
  <c r="AI45" i="89" s="1"/>
  <c r="AI43" i="89"/>
  <c r="D48" i="36"/>
  <c r="G48" i="36"/>
  <c r="G46" i="88"/>
  <c r="Y50" i="37"/>
  <c r="Y45" i="89" s="1"/>
  <c r="Y43" i="89"/>
  <c r="G48" i="76"/>
  <c r="G46" i="86"/>
  <c r="AM43" i="89"/>
  <c r="AM50" i="37"/>
  <c r="AM45" i="89" s="1"/>
  <c r="G48" i="35"/>
  <c r="G46" i="87"/>
  <c r="K46" i="87"/>
  <c r="K48" i="35"/>
  <c r="H50" i="76"/>
  <c r="H50" i="86" s="1"/>
  <c r="H48" i="86"/>
  <c r="Q50" i="37"/>
  <c r="Q45" i="89" s="1"/>
  <c r="Q43" i="89"/>
  <c r="N50" i="37"/>
  <c r="N45" i="89" s="1"/>
  <c r="N43" i="89"/>
  <c r="AQ48" i="37"/>
  <c r="AQ41" i="89"/>
  <c r="F50" i="37"/>
  <c r="F45" i="89" s="1"/>
  <c r="F43" i="89"/>
  <c r="AN48" i="37"/>
  <c r="F50" i="35"/>
  <c r="F50" i="87" s="1"/>
  <c r="F48" i="87"/>
  <c r="M34" i="76"/>
  <c r="M34" i="86" s="1"/>
  <c r="D34" i="86"/>
  <c r="K41" i="89"/>
  <c r="K48" i="37"/>
  <c r="P50" i="37"/>
  <c r="P45" i="89" s="1"/>
  <c r="T48" i="37"/>
  <c r="T41" i="89"/>
  <c r="U48" i="37"/>
  <c r="U41" i="89"/>
  <c r="AA50" i="37"/>
  <c r="AA45" i="89" s="1"/>
  <c r="AA43" i="89"/>
  <c r="J48" i="76"/>
  <c r="J46" i="86"/>
  <c r="L34" i="31"/>
  <c r="L34" i="83" s="1"/>
  <c r="D34" i="83"/>
  <c r="M44" i="32"/>
  <c r="M44" i="84" s="1"/>
  <c r="M45" i="84"/>
  <c r="M46" i="76"/>
  <c r="M46" i="36" s="1"/>
  <c r="M46" i="88" s="1"/>
  <c r="D48" i="76"/>
  <c r="D46" i="86"/>
  <c r="H46" i="88"/>
  <c r="H48" i="36"/>
  <c r="L28" i="87"/>
  <c r="M28" i="36"/>
  <c r="M28" i="88" s="1"/>
  <c r="AG48" i="37"/>
  <c r="AG41" i="89"/>
  <c r="X50" i="37"/>
  <c r="X45" i="89" s="1"/>
  <c r="H50" i="37"/>
  <c r="H45" i="89" s="1"/>
  <c r="I50" i="37"/>
  <c r="I45" i="89" s="1"/>
  <c r="I43" i="89"/>
  <c r="AR43" i="89" l="1"/>
  <c r="AR50" i="37"/>
  <c r="AR45" i="89" s="1"/>
  <c r="AC43" i="89"/>
  <c r="AC50" i="37"/>
  <c r="AC45" i="89" s="1"/>
  <c r="G52" i="36"/>
  <c r="G52" i="88" s="1"/>
  <c r="G48" i="88"/>
  <c r="D52" i="36"/>
  <c r="D52" i="88" s="1"/>
  <c r="D48" i="88"/>
  <c r="H52" i="36"/>
  <c r="H52" i="88" s="1"/>
  <c r="H48" i="88"/>
  <c r="T43" i="89"/>
  <c r="T50" i="37"/>
  <c r="T45" i="89" s="1"/>
  <c r="AN43" i="89"/>
  <c r="AN50" i="37"/>
  <c r="AN45" i="89" s="1"/>
  <c r="K48" i="88"/>
  <c r="K52" i="36"/>
  <c r="K52" i="88" s="1"/>
  <c r="AK43" i="89"/>
  <c r="AK50" i="37"/>
  <c r="AK45" i="89" s="1"/>
  <c r="M19" i="84"/>
  <c r="M22" i="32"/>
  <c r="M22" i="84" s="1"/>
  <c r="D43" i="89"/>
  <c r="D50" i="37"/>
  <c r="D45" i="89" s="1"/>
  <c r="AL43" i="89"/>
  <c r="AL50" i="37"/>
  <c r="AL45" i="89" s="1"/>
  <c r="L52" i="36"/>
  <c r="L52" i="88" s="1"/>
  <c r="L48" i="88"/>
  <c r="D48" i="87"/>
  <c r="D50" i="35"/>
  <c r="D50" i="87" s="1"/>
  <c r="F50" i="76"/>
  <c r="F50" i="86" s="1"/>
  <c r="F48" i="86"/>
  <c r="L43" i="89"/>
  <c r="L50" i="37"/>
  <c r="L45" i="89" s="1"/>
  <c r="M47" i="84"/>
  <c r="M50" i="32"/>
  <c r="M50" i="84" s="1"/>
  <c r="E48" i="87"/>
  <c r="E50" i="35"/>
  <c r="E50" i="87" s="1"/>
  <c r="M34" i="36"/>
  <c r="M34" i="88" s="1"/>
  <c r="L46" i="87"/>
  <c r="L48" i="35"/>
  <c r="M48" i="36" s="1"/>
  <c r="K50" i="37"/>
  <c r="K45" i="89" s="1"/>
  <c r="K43" i="89"/>
  <c r="G50" i="76"/>
  <c r="G50" i="86" s="1"/>
  <c r="G48" i="86"/>
  <c r="E43" i="89"/>
  <c r="E50" i="37"/>
  <c r="E45" i="89" s="1"/>
  <c r="M43" i="89"/>
  <c r="M50" i="37"/>
  <c r="M45" i="89" s="1"/>
  <c r="I48" i="87"/>
  <c r="I50" i="35"/>
  <c r="I50" i="87" s="1"/>
  <c r="AG50" i="37"/>
  <c r="AG45" i="89" s="1"/>
  <c r="AG43" i="89"/>
  <c r="D48" i="86"/>
  <c r="D50" i="76"/>
  <c r="D50" i="86" s="1"/>
  <c r="K48" i="87"/>
  <c r="K50" i="35"/>
  <c r="K50" i="87" s="1"/>
  <c r="AB43" i="89"/>
  <c r="AB50" i="37"/>
  <c r="AB45" i="89" s="1"/>
  <c r="K48" i="86"/>
  <c r="K50" i="76"/>
  <c r="K50" i="86" s="1"/>
  <c r="M31" i="84"/>
  <c r="M34" i="32"/>
  <c r="M34" i="84" s="1"/>
  <c r="U43" i="89"/>
  <c r="U50" i="37"/>
  <c r="U45" i="89" s="1"/>
  <c r="G50" i="35"/>
  <c r="G50" i="87" s="1"/>
  <c r="G48" i="87"/>
  <c r="J48" i="86"/>
  <c r="J50" i="76"/>
  <c r="J50" i="86" s="1"/>
  <c r="M48" i="76"/>
  <c r="M46" i="86"/>
  <c r="AQ50" i="37"/>
  <c r="AQ45" i="89" s="1"/>
  <c r="AQ43" i="89"/>
  <c r="AJ43" i="89"/>
  <c r="AJ50" i="37"/>
  <c r="AJ45" i="89" s="1"/>
  <c r="H50" i="35"/>
  <c r="H50" i="87" s="1"/>
  <c r="H48" i="87"/>
  <c r="M52" i="36" l="1"/>
  <c r="M52" i="88" s="1"/>
  <c r="M48" i="88"/>
  <c r="M50" i="76"/>
  <c r="M50" i="86" s="1"/>
  <c r="M48" i="86"/>
  <c r="L48" i="87"/>
  <c r="L50" i="35"/>
  <c r="L50" i="87" s="1"/>
</calcChain>
</file>

<file path=xl/sharedStrings.xml><?xml version="1.0" encoding="utf-8"?>
<sst xmlns="http://schemas.openxmlformats.org/spreadsheetml/2006/main" count="1650" uniqueCount="617">
  <si>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</si>
  <si>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</si>
  <si>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</si>
  <si>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</si>
  <si>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</si>
  <si>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</si>
  <si>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</si>
  <si>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</si>
  <si>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</si>
  <si>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</si>
  <si>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</si>
  <si>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</si>
  <si>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</si>
  <si>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</si>
  <si>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</si>
  <si>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</si>
  <si>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</si>
  <si>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</si>
  <si>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</si>
  <si>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</si>
  <si>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</si>
  <si>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</si>
  <si>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</si>
  <si>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</si>
  <si>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</si>
  <si>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</si>
  <si>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</si>
  <si>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</si>
  <si>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</si>
  <si>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</si>
  <si>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</si>
  <si>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</si>
  <si>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</si>
  <si>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</si>
  <si>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</si>
  <si>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</si>
  <si>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</si>
  <si>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</si>
  <si>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</si>
  <si>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</si>
  <si>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</si>
  <si>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</si>
  <si>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</si>
  <si>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</si>
  <si>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</si>
  <si>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</si>
  <si>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</si>
  <si>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</si>
  <si>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</si>
  <si>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</si>
  <si>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</si>
  <si>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</si>
  <si>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</si>
  <si>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</si>
  <si>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</si>
  <si>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</si>
  <si>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</si>
  <si>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</si>
  <si>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</si>
  <si>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</si>
  <si>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</si>
  <si>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</si>
  <si>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</si>
  <si>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</si>
  <si>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</si>
  <si>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</si>
  <si>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</si>
  <si>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</si>
  <si>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</si>
  <si>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</si>
  <si>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</si>
  <si>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</si>
  <si>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</si>
  <si>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</si>
  <si>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</si>
  <si>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</si>
  <si>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</si>
  <si>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</si>
  <si>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</si>
  <si>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</si>
  <si>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</si>
  <si>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</si>
  <si>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</si>
  <si>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</si>
  <si>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</si>
  <si>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</si>
  <si>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</si>
  <si>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</si>
  <si>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</si>
  <si>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</si>
  <si>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</si>
  <si>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</si>
  <si>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</si>
  <si>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</si>
  <si>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</si>
  <si>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</si>
  <si>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</si>
  <si>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</si>
  <si>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</si>
  <si>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</si>
  <si>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</si>
  <si>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</si>
  <si>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</si>
  <si>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</si>
  <si>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</si>
  <si>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</si>
  <si>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</si>
  <si>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</si>
  <si>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</si>
  <si>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</si>
  <si>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</si>
  <si>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</si>
  <si>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</si>
  <si>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</si>
  <si>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</si>
  <si>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</si>
  <si>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</si>
  <si>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</si>
  <si>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</si>
  <si>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</si>
  <si>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</si>
  <si>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</si>
  <si>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</si>
  <si>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</si>
  <si>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</si>
  <si>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</si>
  <si>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</si>
  <si>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</si>
  <si>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</si>
  <si>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</si>
  <si>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</si>
  <si>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</si>
  <si>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</si>
  <si>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</si>
  <si>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</si>
  <si>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</si>
  <si>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</si>
  <si>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</si>
  <si>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</si>
  <si>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</si>
  <si>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</si>
  <si>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</si>
  <si>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</si>
  <si>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</si>
  <si>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</si>
  <si>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</si>
  <si>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</si>
  <si>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</si>
  <si>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</si>
  <si>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</si>
  <si>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</si>
  <si>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</si>
  <si>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</si>
  <si>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</si>
  <si>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</si>
  <si>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</si>
  <si>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</si>
  <si>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</si>
  <si>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</si>
  <si>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</si>
  <si>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</si>
  <si>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</si>
  <si>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</si>
  <si>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</si>
  <si>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</si>
  <si>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</si>
  <si>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</si>
  <si>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</si>
  <si>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</si>
  <si>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</si>
  <si>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</si>
  <si>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</si>
  <si>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</si>
  <si>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</si>
  <si>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</si>
  <si>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</si>
  <si>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</si>
  <si>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</si>
  <si>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</si>
  <si>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</si>
  <si>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</si>
  <si>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</si>
  <si>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</si>
  <si>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</si>
  <si>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</si>
  <si>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</si>
  <si>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</si>
  <si>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</si>
  <si>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</si>
  <si>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</si>
  <si>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</si>
  <si>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</si>
  <si>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</si>
  <si>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</si>
  <si>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</si>
  <si>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</si>
  <si>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</si>
  <si>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</si>
  <si>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</si>
  <si>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</si>
  <si>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</si>
  <si>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</si>
  <si>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</si>
  <si>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</si>
  <si>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</si>
  <si>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</si>
  <si>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</si>
  <si>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</si>
  <si>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</si>
  <si>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</si>
  <si>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</si>
  <si>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</si>
  <si>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</si>
  <si>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</si>
  <si>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</si>
  <si>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</si>
  <si>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</si>
  <si>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</si>
  <si>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</si>
  <si>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</si>
  <si>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</si>
  <si>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</si>
  <si>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</si>
  <si>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</si>
  <si>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</si>
  <si>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</si>
  <si>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</si>
  <si>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</si>
  <si>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</si>
  <si>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</si>
  <si>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</si>
  <si>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</si>
  <si>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</si>
  <si>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</si>
  <si>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</si>
  <si>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</si>
  <si>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</si>
  <si>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</si>
  <si>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</si>
  <si>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</si>
  <si>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</si>
  <si>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</si>
  <si>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</si>
  <si>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</si>
  <si>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</si>
  <si>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</si>
  <si>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</si>
  <si>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</si>
  <si>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</si>
  <si>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</si>
  <si>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</si>
  <si>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</si>
  <si>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</si>
  <si>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</si>
  <si>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</si>
  <si>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</si>
  <si>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</si>
  <si>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</si>
  <si>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</si>
  <si>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</si>
  <si>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</si>
  <si>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</si>
  <si>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</si>
  <si>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</si>
  <si>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</si>
  <si>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</si>
  <si>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</si>
  <si>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</si>
  <si>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</si>
  <si>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</si>
  <si>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</si>
  <si>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</si>
  <si>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</si>
  <si>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</si>
  <si>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</si>
  <si>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</si>
  <si>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</si>
  <si>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</si>
  <si>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1. Число рабочих дней отчетного периода (апрель 2008)</t>
  </si>
  <si>
    <t>Структура оборота валют по кассовым сделкам и форвардным контрактам в апреле 2008года (млн.долл. США)</t>
  </si>
  <si>
    <t>Turnover in nominal or notional principal amounts in April 2008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</si>
  <si>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</si>
  <si>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</si>
  <si>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</si>
  <si>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</si>
  <si>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</si>
  <si>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</si>
  <si>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АВТОВАЗБАНК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</si>
  <si>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</si>
  <si>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</si>
  <si>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</si>
  <si>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</si>
  <si>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</si>
  <si>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</si>
  <si>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</si>
  <si>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</si>
  <si>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</si>
  <si>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</si>
  <si>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</si>
  <si>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122</t>
  </si>
  <si>
    <t>ЗАО "КОНВЕРСБАНК"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</si>
  <si>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</si>
  <si>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</si>
  <si>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</si>
  <si>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</si>
  <si>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</si>
  <si>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</si>
  <si>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</si>
  <si>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</si>
  <si>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</si>
  <si>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</si>
  <si>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</si>
  <si>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</si>
  <si>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</si>
  <si>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КРАБ "НОВОСИБИРСКВНЕШТОРГБАНК" (ЗАО)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</si>
  <si>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</si>
  <si>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</si>
  <si>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</si>
  <si>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</si>
  <si>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</si>
  <si>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</si>
  <si>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</si>
  <si>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</si>
  <si>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</si>
  <si>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</si>
  <si>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</si>
  <si>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</si>
  <si>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</si>
  <si>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</si>
  <si>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</si>
  <si>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</si>
  <si>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</si>
  <si>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</si>
  <si>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</si>
  <si>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</si>
  <si>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</si>
  <si>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</si>
  <si>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</si>
  <si>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</si>
  <si>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</si>
  <si>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</si>
  <si>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1125</t>
  </si>
  <si>
    <t>ОАО "ГРАНКОМБАНК"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</si>
  <si>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</si>
  <si>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</si>
  <si>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</si>
  <si>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</si>
  <si>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</si>
  <si>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</si>
  <si>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</si>
  <si>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</si>
  <si>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</si>
  <si>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</si>
  <si>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</si>
  <si>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</si>
  <si>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</si>
  <si>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</si>
  <si>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</si>
  <si>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</si>
  <si>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</si>
  <si>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</si>
  <si>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</si>
  <si>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</si>
  <si>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</si>
  <si>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</si>
  <si>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</si>
  <si>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</si>
  <si>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</si>
  <si>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</si>
  <si>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</si>
  <si>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</si>
  <si>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</si>
  <si>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</si>
  <si>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</si>
  <si>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</si>
  <si>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</si>
  <si>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</si>
  <si>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</si>
  <si>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</si>
  <si>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</si>
  <si>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</si>
  <si>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</si>
  <si>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</si>
  <si>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</si>
  <si>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</si>
  <si>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</si>
  <si>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</si>
  <si>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</si>
  <si>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</si>
  <si>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</si>
  <si>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</si>
  <si>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</si>
  <si>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</si>
  <si>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</si>
  <si>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</si>
  <si>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</si>
  <si>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</si>
  <si>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</si>
  <si>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</si>
  <si>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</si>
  <si>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</si>
  <si>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</si>
  <si>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</si>
  <si>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</si>
  <si>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</si>
  <si>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</si>
  <si>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</si>
  <si>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</si>
  <si>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</si>
  <si>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</si>
  <si>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</si>
  <si>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</si>
  <si>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</si>
  <si>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</si>
  <si>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КМБ-БАНК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</si>
  <si>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</si>
  <si>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</si>
  <si>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</si>
  <si>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</si>
  <si>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</si>
  <si>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</si>
  <si>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</si>
  <si>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</si>
  <si>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</si>
  <si>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</si>
  <si>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</si>
  <si>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</si>
  <si>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</si>
  <si>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</si>
  <si>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</si>
  <si>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</si>
  <si>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</si>
  <si>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</si>
  <si>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</si>
  <si>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</si>
  <si>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</si>
  <si>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</si>
  <si>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</si>
  <si>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</si>
  <si>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</si>
  <si>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</si>
  <si>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</si>
  <si>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</si>
  <si>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</si>
  <si>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</si>
  <si>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</si>
  <si>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</si>
  <si>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</si>
  <si>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</si>
  <si>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</si>
  <si>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</si>
  <si>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</si>
  <si>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</si>
  <si>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</si>
  <si>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</si>
  <si>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</si>
  <si>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</si>
  <si>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</si>
  <si>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</si>
  <si>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</si>
  <si>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</si>
  <si>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</si>
  <si>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</si>
  <si>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</si>
  <si>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</si>
  <si>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</si>
  <si>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</si>
  <si>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</si>
  <si>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</si>
  <si>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</si>
  <si>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</si>
  <si>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</si>
  <si>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</si>
  <si>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</si>
  <si>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"АБН АМРО БАНК ЗАО"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</si>
  <si>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</si>
  <si>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</si>
  <si>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</si>
  <si>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</si>
  <si>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</si>
  <si>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</si>
  <si>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</si>
  <si>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</si>
  <si>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</si>
  <si>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</si>
  <si>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</si>
  <si>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</si>
  <si>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</si>
  <si>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</si>
  <si>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</si>
  <si>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</si>
  <si>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</si>
  <si>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</si>
  <si>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</si>
  <si>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</si>
  <si>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</si>
  <si>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</si>
  <si>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2783</t>
  </si>
  <si>
    <t>ИНВЕСТИЦИОННЫЙ БАНК "ТРАСТ" (ОАО)</t>
  </si>
  <si>
    <t>2820</t>
  </si>
  <si>
    <t>ООО "СЛАВИНВЕСТБАНК"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</si>
  <si>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</si>
  <si>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</si>
  <si>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</si>
  <si>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</si>
  <si>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</si>
  <si>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</si>
  <si>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</si>
  <si>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ЗАО "СБ"ГУБЕРНСКИЙ"</t>
  </si>
  <si>
    <t>2996</t>
  </si>
  <si>
    <t>ООО "ПРОКОММЕРЦБАНК"</t>
  </si>
  <si>
    <t>2998</t>
  </si>
  <si>
    <t>КБ "ЭКСПОБАНК" ООО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</si>
  <si>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</si>
  <si>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</si>
  <si>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</si>
  <si>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</si>
  <si>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</si>
  <si>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</si>
  <si>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</si>
  <si>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</si>
  <si>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</si>
  <si>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</si>
  <si>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</si>
  <si>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</si>
  <si>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</si>
  <si>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</si>
  <si>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</si>
  <si>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</si>
  <si>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</si>
  <si>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</si>
  <si>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</si>
  <si>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</si>
  <si>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</si>
  <si>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</si>
  <si>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</si>
  <si>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</si>
  <si>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</si>
  <si>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</si>
  <si>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</si>
  <si>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</si>
  <si>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</si>
  <si>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</si>
  <si>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</si>
  <si>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</si>
  <si>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</si>
  <si>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</si>
  <si>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</si>
  <si>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</si>
  <si>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</si>
  <si>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</si>
  <si>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</si>
  <si>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</si>
  <si>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</si>
  <si>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</si>
  <si>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</si>
  <si>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</si>
  <si>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</si>
  <si>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</si>
  <si>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</si>
  <si>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</si>
  <si>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</si>
  <si>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</si>
  <si>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</si>
  <si>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</si>
  <si>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</si>
  <si>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</si>
  <si>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</si>
  <si>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</si>
  <si>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</si>
  <si>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</si>
  <si>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</si>
  <si>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</si>
  <si>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439/42</t>
  </si>
  <si>
    <t>Ф. В Г. МОСКВЕ ОАО "БАНК ВТБ СЕВЕРО-ЗАПАД"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</si>
  <si>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</si>
  <si>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</si>
  <si>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</si>
  <si>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</si>
  <si>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</si>
  <si>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</si>
  <si>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</si>
  <si>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</si>
  <si>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</si>
  <si>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</si>
  <si>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</si>
  <si>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</si>
  <si>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</si>
  <si>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</si>
  <si>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</si>
  <si>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</si>
  <si>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</si>
  <si>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</si>
  <si>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</si>
  <si>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</si>
  <si>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</si>
  <si>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</si>
  <si>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</si>
  <si>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</si>
  <si>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</si>
  <si>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</si>
  <si>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</si>
  <si>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</si>
  <si>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</si>
  <si>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</si>
  <si>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</si>
  <si>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Ф-Л ОАО "МДМ-БАНК" В Г.РОСТОВ-НА-ДОНУ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</si>
  <si>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</si>
  <si>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</si>
  <si>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</si>
  <si>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</si>
  <si>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</si>
  <si>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</si>
  <si>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</si>
  <si>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"ЮЖНЫЙ" КБ "ИНВЕСТРАСТБАНК" (ООО)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</si>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</sst>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3" fontId="85" fillId="0" borderId="18" xfId="0" applyNumberFormat="1" applyFont="1" applyFill="1" applyBorder="1" applyAlignment="1">
      <alignment horizontal="center" vertical="center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281</v>
      </c>
      <c r="C4" s="458" t="s">
        <v>282</v>
      </c>
      <c r="D4" s="458" t="s">
        <v>283</v>
      </c>
    </row>
    <row r="5" spans="1:4">
      <c r="A5">
        <v>2</v>
      </c>
      <c r="B5" s="457" t="s">
        <v>284</v>
      </c>
      <c r="C5" s="458" t="s">
        <v>285</v>
      </c>
      <c r="D5" s="458" t="s">
        <v>283</v>
      </c>
    </row>
    <row r="6" spans="1:4">
      <c r="A6">
        <v>3</v>
      </c>
      <c r="B6" s="457" t="s">
        <v>286</v>
      </c>
      <c r="C6" s="458" t="s">
        <v>287</v>
      </c>
      <c r="D6" s="458" t="s">
        <v>288</v>
      </c>
    </row>
    <row r="7" spans="1:4">
      <c r="A7">
        <v>4</v>
      </c>
      <c r="B7" s="457" t="s">
        <v>289</v>
      </c>
      <c r="C7" s="458" t="s">
        <v>290</v>
      </c>
      <c r="D7" s="458" t="s">
        <v>291</v>
      </c>
    </row>
    <row r="8" spans="1:4">
      <c r="A8">
        <v>5</v>
      </c>
      <c r="B8" s="457" t="s">
        <v>292</v>
      </c>
      <c r="C8" s="458" t="s">
        <v>293</v>
      </c>
      <c r="D8" s="458" t="s">
        <v>283</v>
      </c>
    </row>
    <row r="9" spans="1:4">
      <c r="A9">
        <v>6</v>
      </c>
      <c r="B9" s="457" t="s">
        <v>294</v>
      </c>
      <c r="C9" s="458" t="s">
        <v>295</v>
      </c>
      <c r="D9" s="458" t="s">
        <v>296</v>
      </c>
    </row>
    <row r="10" spans="1:4">
      <c r="A10">
        <v>7</v>
      </c>
      <c r="B10" s="457" t="s">
        <v>297</v>
      </c>
      <c r="C10" s="458" t="s">
        <v>298</v>
      </c>
      <c r="D10" s="458" t="s">
        <v>283</v>
      </c>
    </row>
    <row r="11" spans="1:4">
      <c r="A11">
        <v>8</v>
      </c>
      <c r="B11" s="457" t="s">
        <v>299</v>
      </c>
      <c r="C11" s="458" t="s">
        <v>300</v>
      </c>
      <c r="D11" s="458" t="s">
        <v>283</v>
      </c>
    </row>
    <row r="12" spans="1:4">
      <c r="A12">
        <v>9</v>
      </c>
      <c r="B12" s="457" t="s">
        <v>301</v>
      </c>
      <c r="C12" s="458" t="s">
        <v>302</v>
      </c>
      <c r="D12" s="458" t="s">
        <v>291</v>
      </c>
    </row>
    <row r="13" spans="1:4">
      <c r="A13">
        <v>10</v>
      </c>
      <c r="B13" s="457" t="s">
        <v>303</v>
      </c>
      <c r="C13" s="458" t="s">
        <v>304</v>
      </c>
      <c r="D13" s="458" t="s">
        <v>305</v>
      </c>
    </row>
    <row r="14" spans="1:4">
      <c r="A14">
        <v>11</v>
      </c>
      <c r="B14" s="457" t="s">
        <v>306</v>
      </c>
      <c r="C14" s="458" t="s">
        <v>307</v>
      </c>
      <c r="D14" s="458" t="s">
        <v>308</v>
      </c>
    </row>
    <row r="15" spans="1:4">
      <c r="A15">
        <v>12</v>
      </c>
      <c r="B15" s="457" t="s">
        <v>309</v>
      </c>
      <c r="C15" s="458" t="s">
        <v>310</v>
      </c>
      <c r="D15" s="458" t="s">
        <v>291</v>
      </c>
    </row>
    <row r="16" spans="1:4">
      <c r="A16">
        <v>13</v>
      </c>
      <c r="B16" s="457" t="s">
        <v>311</v>
      </c>
      <c r="C16" s="458" t="s">
        <v>312</v>
      </c>
      <c r="D16" s="458" t="s">
        <v>283</v>
      </c>
    </row>
    <row r="17" spans="1:4">
      <c r="A17">
        <v>14</v>
      </c>
      <c r="B17" s="457" t="s">
        <v>313</v>
      </c>
      <c r="C17" s="458" t="s">
        <v>314</v>
      </c>
      <c r="D17" s="458" t="s">
        <v>308</v>
      </c>
    </row>
    <row r="18" spans="1:4">
      <c r="A18">
        <v>15</v>
      </c>
      <c r="B18" s="457" t="s">
        <v>315</v>
      </c>
      <c r="C18" s="458" t="s">
        <v>316</v>
      </c>
      <c r="D18" s="458" t="s">
        <v>317</v>
      </c>
    </row>
    <row r="19" spans="1:4">
      <c r="A19">
        <v>16</v>
      </c>
      <c r="B19" s="457" t="s">
        <v>318</v>
      </c>
      <c r="C19" s="458" t="s">
        <v>319</v>
      </c>
      <c r="D19" s="458" t="s">
        <v>291</v>
      </c>
    </row>
    <row r="20" spans="1:4">
      <c r="A20">
        <v>17</v>
      </c>
      <c r="B20" s="457" t="s">
        <v>320</v>
      </c>
      <c r="C20" s="458" t="s">
        <v>321</v>
      </c>
      <c r="D20" s="458" t="s">
        <v>291</v>
      </c>
    </row>
    <row r="21" spans="1:4">
      <c r="A21">
        <v>18</v>
      </c>
      <c r="B21" s="457" t="s">
        <v>322</v>
      </c>
      <c r="C21" s="458" t="s">
        <v>323</v>
      </c>
      <c r="D21" s="458" t="s">
        <v>296</v>
      </c>
    </row>
    <row r="22" spans="1:4">
      <c r="A22">
        <v>19</v>
      </c>
      <c r="B22" s="457" t="s">
        <v>324</v>
      </c>
      <c r="C22" s="458" t="s">
        <v>325</v>
      </c>
      <c r="D22" s="458" t="s">
        <v>283</v>
      </c>
    </row>
    <row r="23" spans="1:4">
      <c r="A23">
        <v>20</v>
      </c>
      <c r="B23" s="457" t="s">
        <v>326</v>
      </c>
      <c r="C23" s="458" t="s">
        <v>327</v>
      </c>
      <c r="D23" s="458" t="s">
        <v>288</v>
      </c>
    </row>
    <row r="24" spans="1:4">
      <c r="A24">
        <v>21</v>
      </c>
      <c r="B24" s="457" t="s">
        <v>328</v>
      </c>
      <c r="C24" s="458" t="s">
        <v>329</v>
      </c>
      <c r="D24" s="458" t="s">
        <v>317</v>
      </c>
    </row>
    <row r="25" spans="1:4">
      <c r="A25">
        <v>22</v>
      </c>
      <c r="B25" s="457" t="s">
        <v>330</v>
      </c>
      <c r="C25" s="458" t="s">
        <v>331</v>
      </c>
      <c r="D25" s="458" t="s">
        <v>291</v>
      </c>
    </row>
    <row r="26" spans="1:4">
      <c r="A26">
        <v>23</v>
      </c>
      <c r="B26" s="457" t="s">
        <v>332</v>
      </c>
      <c r="C26" s="458" t="s">
        <v>333</v>
      </c>
      <c r="D26" s="458" t="s">
        <v>334</v>
      </c>
    </row>
    <row r="27" spans="1:4">
      <c r="A27">
        <v>24</v>
      </c>
      <c r="B27" s="457" t="s">
        <v>335</v>
      </c>
      <c r="C27" s="458" t="s">
        <v>336</v>
      </c>
      <c r="D27" s="458" t="s">
        <v>283</v>
      </c>
    </row>
    <row r="28" spans="1:4">
      <c r="A28">
        <v>25</v>
      </c>
      <c r="B28" s="457" t="s">
        <v>337</v>
      </c>
      <c r="C28" s="458" t="s">
        <v>338</v>
      </c>
      <c r="D28" s="458" t="s">
        <v>283</v>
      </c>
    </row>
    <row r="29" spans="1:4">
      <c r="A29">
        <v>26</v>
      </c>
      <c r="B29" s="457" t="s">
        <v>339</v>
      </c>
      <c r="C29" s="458" t="s">
        <v>340</v>
      </c>
      <c r="D29" s="458" t="s">
        <v>283</v>
      </c>
    </row>
    <row r="30" spans="1:4">
      <c r="A30">
        <v>27</v>
      </c>
      <c r="B30" s="457" t="s">
        <v>341</v>
      </c>
      <c r="C30" s="458" t="s">
        <v>342</v>
      </c>
      <c r="D30" s="458" t="s">
        <v>317</v>
      </c>
    </row>
    <row r="31" spans="1:4">
      <c r="A31">
        <v>28</v>
      </c>
      <c r="B31" s="457" t="s">
        <v>343</v>
      </c>
      <c r="C31" s="458" t="s">
        <v>344</v>
      </c>
      <c r="D31" s="458" t="s">
        <v>283</v>
      </c>
    </row>
    <row r="32" spans="1:4">
      <c r="A32">
        <v>29</v>
      </c>
      <c r="B32" s="457" t="s">
        <v>345</v>
      </c>
      <c r="C32" s="458" t="s">
        <v>346</v>
      </c>
      <c r="D32" s="458" t="s">
        <v>283</v>
      </c>
    </row>
    <row r="33" spans="1:4">
      <c r="A33">
        <v>30</v>
      </c>
      <c r="B33" s="457" t="s">
        <v>347</v>
      </c>
      <c r="C33" s="458" t="s">
        <v>348</v>
      </c>
      <c r="D33" s="458" t="s">
        <v>308</v>
      </c>
    </row>
    <row r="34" spans="1:4">
      <c r="A34">
        <v>31</v>
      </c>
      <c r="B34" s="457" t="s">
        <v>349</v>
      </c>
      <c r="C34" s="458" t="s">
        <v>350</v>
      </c>
      <c r="D34" s="458" t="s">
        <v>283</v>
      </c>
    </row>
    <row r="35" spans="1:4">
      <c r="A35">
        <v>32</v>
      </c>
      <c r="B35" s="457" t="s">
        <v>351</v>
      </c>
      <c r="C35" s="458" t="s">
        <v>352</v>
      </c>
      <c r="D35" s="458" t="s">
        <v>283</v>
      </c>
    </row>
    <row r="36" spans="1:4">
      <c r="A36">
        <v>33</v>
      </c>
      <c r="B36" s="457" t="s">
        <v>353</v>
      </c>
      <c r="C36" s="458" t="s">
        <v>354</v>
      </c>
      <c r="D36" s="458" t="s">
        <v>283</v>
      </c>
    </row>
    <row r="37" spans="1:4">
      <c r="A37">
        <v>34</v>
      </c>
      <c r="B37" s="457" t="s">
        <v>355</v>
      </c>
      <c r="C37" s="458" t="s">
        <v>356</v>
      </c>
      <c r="D37" s="458" t="s">
        <v>283</v>
      </c>
    </row>
    <row r="38" spans="1:4">
      <c r="A38">
        <v>35</v>
      </c>
      <c r="B38" s="457" t="s">
        <v>357</v>
      </c>
      <c r="C38" s="458" t="s">
        <v>358</v>
      </c>
      <c r="D38" s="458" t="s">
        <v>296</v>
      </c>
    </row>
    <row r="39" spans="1:4">
      <c r="A39">
        <v>36</v>
      </c>
      <c r="B39" s="457" t="s">
        <v>359</v>
      </c>
      <c r="C39" s="458" t="s">
        <v>360</v>
      </c>
      <c r="D39" s="458" t="s">
        <v>283</v>
      </c>
    </row>
    <row r="40" spans="1:4">
      <c r="A40">
        <v>37</v>
      </c>
      <c r="B40" s="457" t="s">
        <v>361</v>
      </c>
      <c r="C40" s="458" t="s">
        <v>362</v>
      </c>
      <c r="D40" s="458" t="s">
        <v>283</v>
      </c>
    </row>
    <row r="41" spans="1:4">
      <c r="A41">
        <v>38</v>
      </c>
      <c r="B41" s="457" t="s">
        <v>363</v>
      </c>
      <c r="C41" s="458" t="s">
        <v>364</v>
      </c>
      <c r="D41" s="458" t="s">
        <v>283</v>
      </c>
    </row>
    <row r="42" spans="1:4">
      <c r="A42">
        <v>39</v>
      </c>
      <c r="B42" s="457" t="s">
        <v>365</v>
      </c>
      <c r="C42" s="458" t="s">
        <v>366</v>
      </c>
      <c r="D42" s="458" t="s">
        <v>291</v>
      </c>
    </row>
    <row r="43" spans="1:4">
      <c r="A43">
        <v>40</v>
      </c>
      <c r="B43" s="457" t="s">
        <v>367</v>
      </c>
      <c r="C43" s="458" t="s">
        <v>368</v>
      </c>
      <c r="D43" s="458" t="s">
        <v>296</v>
      </c>
    </row>
    <row r="44" spans="1:4">
      <c r="A44">
        <v>41</v>
      </c>
      <c r="B44" s="457" t="s">
        <v>369</v>
      </c>
      <c r="C44" s="458" t="s">
        <v>370</v>
      </c>
      <c r="D44" s="458" t="s">
        <v>283</v>
      </c>
    </row>
    <row r="45" spans="1:4">
      <c r="A45">
        <v>42</v>
      </c>
      <c r="B45" s="457" t="s">
        <v>371</v>
      </c>
      <c r="C45" s="458" t="s">
        <v>372</v>
      </c>
      <c r="D45" s="458" t="s">
        <v>283</v>
      </c>
    </row>
    <row r="46" spans="1:4">
      <c r="A46">
        <v>43</v>
      </c>
      <c r="B46" s="457" t="s">
        <v>373</v>
      </c>
      <c r="C46" s="458" t="s">
        <v>374</v>
      </c>
      <c r="D46" s="458" t="s">
        <v>288</v>
      </c>
    </row>
    <row r="47" spans="1:4">
      <c r="A47">
        <v>44</v>
      </c>
      <c r="B47" s="457" t="s">
        <v>375</v>
      </c>
      <c r="C47" s="458" t="s">
        <v>376</v>
      </c>
      <c r="D47" s="458" t="s">
        <v>305</v>
      </c>
    </row>
    <row r="48" spans="1:4">
      <c r="A48">
        <v>45</v>
      </c>
      <c r="B48" s="457" t="s">
        <v>377</v>
      </c>
      <c r="C48" s="458" t="s">
        <v>378</v>
      </c>
      <c r="D48" s="458" t="s">
        <v>291</v>
      </c>
    </row>
    <row r="49" spans="1:4">
      <c r="A49">
        <v>46</v>
      </c>
      <c r="B49" s="457" t="s">
        <v>379</v>
      </c>
      <c r="C49" s="458" t="s">
        <v>380</v>
      </c>
      <c r="D49" s="458" t="s">
        <v>283</v>
      </c>
    </row>
    <row r="50" spans="1:4">
      <c r="A50">
        <v>47</v>
      </c>
      <c r="B50" s="457" t="s">
        <v>381</v>
      </c>
      <c r="C50" s="458" t="s">
        <v>382</v>
      </c>
      <c r="D50" s="458" t="s">
        <v>283</v>
      </c>
    </row>
    <row r="51" spans="1:4">
      <c r="A51">
        <v>48</v>
      </c>
      <c r="B51" s="457" t="s">
        <v>383</v>
      </c>
      <c r="C51" s="458" t="s">
        <v>384</v>
      </c>
      <c r="D51" s="458" t="s">
        <v>305</v>
      </c>
    </row>
    <row r="52" spans="1:4">
      <c r="A52">
        <v>49</v>
      </c>
      <c r="B52" s="457" t="s">
        <v>385</v>
      </c>
      <c r="C52" s="458" t="s">
        <v>386</v>
      </c>
      <c r="D52" s="458" t="s">
        <v>283</v>
      </c>
    </row>
    <row r="53" spans="1:4">
      <c r="A53">
        <v>50</v>
      </c>
      <c r="B53" s="457" t="s">
        <v>387</v>
      </c>
      <c r="C53" s="458" t="s">
        <v>388</v>
      </c>
      <c r="D53" s="458" t="s">
        <v>283</v>
      </c>
    </row>
    <row r="54" spans="1:4">
      <c r="A54">
        <v>51</v>
      </c>
      <c r="B54" s="457" t="s">
        <v>389</v>
      </c>
      <c r="C54" s="458" t="s">
        <v>390</v>
      </c>
      <c r="D54" s="458" t="s">
        <v>283</v>
      </c>
    </row>
    <row r="55" spans="1:4">
      <c r="A55">
        <v>52</v>
      </c>
      <c r="B55" s="457" t="s">
        <v>391</v>
      </c>
      <c r="C55" s="458" t="s">
        <v>392</v>
      </c>
      <c r="D55" s="458" t="s">
        <v>305</v>
      </c>
    </row>
    <row r="56" spans="1:4">
      <c r="A56">
        <v>53</v>
      </c>
      <c r="B56" s="457" t="s">
        <v>393</v>
      </c>
      <c r="C56" s="458" t="s">
        <v>394</v>
      </c>
      <c r="D56" s="458" t="s">
        <v>283</v>
      </c>
    </row>
    <row r="57" spans="1:4">
      <c r="A57">
        <v>54</v>
      </c>
      <c r="B57" s="457" t="s">
        <v>395</v>
      </c>
      <c r="C57" s="458" t="s">
        <v>396</v>
      </c>
      <c r="D57" s="458" t="s">
        <v>317</v>
      </c>
    </row>
    <row r="58" spans="1:4">
      <c r="A58">
        <v>55</v>
      </c>
      <c r="B58" s="457" t="s">
        <v>397</v>
      </c>
      <c r="C58" s="458" t="s">
        <v>398</v>
      </c>
      <c r="D58" s="458" t="s">
        <v>283</v>
      </c>
    </row>
    <row r="59" spans="1:4">
      <c r="A59">
        <v>56</v>
      </c>
      <c r="B59" s="457" t="s">
        <v>399</v>
      </c>
      <c r="C59" s="458" t="s">
        <v>400</v>
      </c>
      <c r="D59" s="458" t="s">
        <v>296</v>
      </c>
    </row>
    <row r="60" spans="1:4">
      <c r="A60">
        <v>57</v>
      </c>
      <c r="B60" s="457" t="s">
        <v>401</v>
      </c>
      <c r="C60" s="458" t="s">
        <v>402</v>
      </c>
      <c r="D60" s="458" t="s">
        <v>283</v>
      </c>
    </row>
    <row r="61" spans="1:4">
      <c r="A61">
        <v>58</v>
      </c>
      <c r="B61" s="457" t="s">
        <v>403</v>
      </c>
      <c r="C61" s="458" t="s">
        <v>404</v>
      </c>
      <c r="D61" s="458" t="s">
        <v>283</v>
      </c>
    </row>
    <row r="62" spans="1:4">
      <c r="A62">
        <v>59</v>
      </c>
      <c r="B62" s="457" t="s">
        <v>405</v>
      </c>
      <c r="C62" s="458" t="s">
        <v>406</v>
      </c>
      <c r="D62" s="458" t="s">
        <v>283</v>
      </c>
    </row>
    <row r="63" spans="1:4">
      <c r="A63">
        <v>60</v>
      </c>
      <c r="B63" s="457" t="s">
        <v>407</v>
      </c>
      <c r="C63" s="458" t="s">
        <v>408</v>
      </c>
      <c r="D63" s="458" t="s">
        <v>283</v>
      </c>
    </row>
    <row r="64" spans="1:4">
      <c r="A64">
        <v>61</v>
      </c>
      <c r="B64" s="457" t="s">
        <v>409</v>
      </c>
      <c r="C64" s="458" t="s">
        <v>410</v>
      </c>
      <c r="D64" s="458" t="s">
        <v>283</v>
      </c>
    </row>
    <row r="65" spans="1:4">
      <c r="A65">
        <v>62</v>
      </c>
      <c r="B65" s="457" t="s">
        <v>411</v>
      </c>
      <c r="C65" s="458" t="s">
        <v>412</v>
      </c>
      <c r="D65" s="458" t="s">
        <v>283</v>
      </c>
    </row>
    <row r="66" spans="1:4">
      <c r="A66">
        <v>63</v>
      </c>
      <c r="B66" s="457" t="s">
        <v>413</v>
      </c>
      <c r="C66" s="458" t="s">
        <v>414</v>
      </c>
      <c r="D66" s="458" t="s">
        <v>283</v>
      </c>
    </row>
    <row r="67" spans="1:4">
      <c r="A67">
        <v>64</v>
      </c>
      <c r="B67" s="457" t="s">
        <v>415</v>
      </c>
      <c r="C67" s="458" t="s">
        <v>416</v>
      </c>
      <c r="D67" s="458" t="s">
        <v>296</v>
      </c>
    </row>
    <row r="68" spans="1:4">
      <c r="A68">
        <v>65</v>
      </c>
      <c r="B68" s="457" t="s">
        <v>417</v>
      </c>
      <c r="C68" s="458" t="s">
        <v>418</v>
      </c>
      <c r="D68" s="458" t="s">
        <v>317</v>
      </c>
    </row>
    <row r="69" spans="1:4">
      <c r="A69">
        <v>66</v>
      </c>
      <c r="B69" s="457" t="s">
        <v>419</v>
      </c>
      <c r="C69" s="458" t="s">
        <v>420</v>
      </c>
      <c r="D69" s="458" t="s">
        <v>283</v>
      </c>
    </row>
    <row r="70" spans="1:4">
      <c r="A70">
        <v>67</v>
      </c>
      <c r="B70" s="457" t="s">
        <v>421</v>
      </c>
      <c r="C70" s="458" t="s">
        <v>422</v>
      </c>
      <c r="D70" s="458" t="s">
        <v>283</v>
      </c>
    </row>
    <row r="71" spans="1:4">
      <c r="A71">
        <v>68</v>
      </c>
      <c r="B71" s="457" t="s">
        <v>423</v>
      </c>
      <c r="C71" s="458" t="s">
        <v>424</v>
      </c>
      <c r="D71" s="458" t="s">
        <v>283</v>
      </c>
    </row>
    <row r="72" spans="1:4">
      <c r="A72">
        <v>69</v>
      </c>
      <c r="B72" s="457" t="s">
        <v>425</v>
      </c>
      <c r="C72" s="458" t="s">
        <v>426</v>
      </c>
      <c r="D72" s="458" t="s">
        <v>296</v>
      </c>
    </row>
    <row r="73" spans="1:4">
      <c r="A73">
        <v>70</v>
      </c>
      <c r="B73" s="457" t="s">
        <v>427</v>
      </c>
      <c r="C73" s="458" t="s">
        <v>428</v>
      </c>
      <c r="D73" s="458" t="s">
        <v>283</v>
      </c>
    </row>
    <row r="74" spans="1:4">
      <c r="A74">
        <v>71</v>
      </c>
      <c r="B74" s="457" t="s">
        <v>429</v>
      </c>
      <c r="C74" s="458" t="s">
        <v>430</v>
      </c>
      <c r="D74" s="458" t="s">
        <v>283</v>
      </c>
    </row>
    <row r="75" spans="1:4">
      <c r="A75">
        <v>72</v>
      </c>
      <c r="B75" s="457" t="s">
        <v>431</v>
      </c>
      <c r="C75" s="458" t="s">
        <v>432</v>
      </c>
      <c r="D75" s="458" t="s">
        <v>291</v>
      </c>
    </row>
    <row r="76" spans="1:4">
      <c r="A76">
        <v>73</v>
      </c>
      <c r="B76" s="457" t="s">
        <v>433</v>
      </c>
      <c r="C76" s="458" t="s">
        <v>434</v>
      </c>
      <c r="D76" s="458" t="s">
        <v>283</v>
      </c>
    </row>
    <row r="77" spans="1:4">
      <c r="A77">
        <v>74</v>
      </c>
      <c r="B77" s="457" t="s">
        <v>435</v>
      </c>
      <c r="C77" s="458" t="s">
        <v>436</v>
      </c>
      <c r="D77" s="458" t="s">
        <v>283</v>
      </c>
    </row>
    <row r="78" spans="1:4">
      <c r="A78">
        <v>75</v>
      </c>
      <c r="B78" s="457" t="s">
        <v>437</v>
      </c>
      <c r="C78" s="458" t="s">
        <v>438</v>
      </c>
      <c r="D78" s="458" t="s">
        <v>288</v>
      </c>
    </row>
    <row r="79" spans="1:4">
      <c r="A79">
        <v>76</v>
      </c>
      <c r="B79" s="457" t="s">
        <v>439</v>
      </c>
      <c r="C79" s="458" t="s">
        <v>440</v>
      </c>
      <c r="D79" s="458" t="s">
        <v>283</v>
      </c>
    </row>
    <row r="80" spans="1:4">
      <c r="A80">
        <v>77</v>
      </c>
      <c r="B80" s="457" t="s">
        <v>441</v>
      </c>
      <c r="C80" s="458" t="s">
        <v>442</v>
      </c>
      <c r="D80" s="458" t="s">
        <v>283</v>
      </c>
    </row>
    <row r="81" spans="1:4">
      <c r="A81">
        <v>78</v>
      </c>
      <c r="B81" s="457" t="s">
        <v>443</v>
      </c>
      <c r="C81" s="458" t="s">
        <v>444</v>
      </c>
      <c r="D81" s="458" t="s">
        <v>283</v>
      </c>
    </row>
    <row r="82" spans="1:4">
      <c r="A82">
        <v>79</v>
      </c>
      <c r="B82" s="457" t="s">
        <v>445</v>
      </c>
      <c r="C82" s="458" t="s">
        <v>446</v>
      </c>
      <c r="D82" s="458" t="s">
        <v>296</v>
      </c>
    </row>
    <row r="83" spans="1:4">
      <c r="A83">
        <v>80</v>
      </c>
      <c r="B83" s="457" t="s">
        <v>447</v>
      </c>
      <c r="C83" s="458" t="s">
        <v>448</v>
      </c>
      <c r="D83" s="458" t="s">
        <v>283</v>
      </c>
    </row>
    <row r="84" spans="1:4">
      <c r="A84">
        <v>81</v>
      </c>
      <c r="B84" s="457" t="s">
        <v>449</v>
      </c>
      <c r="C84" s="458" t="s">
        <v>450</v>
      </c>
      <c r="D84" s="458" t="s">
        <v>283</v>
      </c>
    </row>
    <row r="85" spans="1:4">
      <c r="A85">
        <v>82</v>
      </c>
      <c r="B85" s="457" t="s">
        <v>451</v>
      </c>
      <c r="C85" s="458" t="s">
        <v>452</v>
      </c>
      <c r="D85" s="458" t="s">
        <v>291</v>
      </c>
    </row>
    <row r="86" spans="1:4">
      <c r="A86">
        <v>83</v>
      </c>
      <c r="B86" s="457" t="s">
        <v>453</v>
      </c>
      <c r="C86" s="458" t="s">
        <v>454</v>
      </c>
      <c r="D86" s="458" t="s">
        <v>283</v>
      </c>
    </row>
    <row r="87" spans="1:4">
      <c r="A87">
        <v>84</v>
      </c>
      <c r="B87" s="457" t="s">
        <v>455</v>
      </c>
      <c r="C87" s="458" t="s">
        <v>456</v>
      </c>
      <c r="D87" s="458" t="s">
        <v>296</v>
      </c>
    </row>
    <row r="88" spans="1:4">
      <c r="A88">
        <v>85</v>
      </c>
      <c r="B88" s="457" t="s">
        <v>457</v>
      </c>
      <c r="C88" s="458" t="s">
        <v>458</v>
      </c>
      <c r="D88" s="458" t="s">
        <v>283</v>
      </c>
    </row>
    <row r="89" spans="1:4">
      <c r="A89">
        <v>86</v>
      </c>
      <c r="B89" s="457" t="s">
        <v>459</v>
      </c>
      <c r="C89" s="458" t="s">
        <v>460</v>
      </c>
      <c r="D89" s="458" t="s">
        <v>283</v>
      </c>
    </row>
    <row r="90" spans="1:4">
      <c r="A90">
        <v>87</v>
      </c>
      <c r="B90" s="457" t="s">
        <v>461</v>
      </c>
      <c r="C90" s="458" t="s">
        <v>462</v>
      </c>
      <c r="D90" s="458" t="s">
        <v>288</v>
      </c>
    </row>
    <row r="91" spans="1:4">
      <c r="A91">
        <v>88</v>
      </c>
      <c r="B91" s="457" t="s">
        <v>463</v>
      </c>
      <c r="C91" s="458" t="s">
        <v>464</v>
      </c>
      <c r="D91" s="458" t="s">
        <v>288</v>
      </c>
    </row>
    <row r="92" spans="1:4">
      <c r="A92">
        <v>89</v>
      </c>
      <c r="B92" s="457" t="s">
        <v>465</v>
      </c>
      <c r="C92" s="458" t="s">
        <v>466</v>
      </c>
      <c r="D92" s="458" t="s">
        <v>283</v>
      </c>
    </row>
    <row r="93" spans="1:4">
      <c r="A93">
        <v>90</v>
      </c>
      <c r="B93" s="457" t="s">
        <v>467</v>
      </c>
      <c r="C93" s="458" t="s">
        <v>468</v>
      </c>
      <c r="D93" s="458" t="s">
        <v>283</v>
      </c>
    </row>
    <row r="94" spans="1:4">
      <c r="A94">
        <v>91</v>
      </c>
      <c r="B94" s="457" t="s">
        <v>469</v>
      </c>
      <c r="C94" s="458" t="s">
        <v>470</v>
      </c>
      <c r="D94" s="458" t="s">
        <v>283</v>
      </c>
    </row>
    <row r="95" spans="1:4">
      <c r="A95">
        <v>92</v>
      </c>
      <c r="B95" s="457" t="s">
        <v>471</v>
      </c>
      <c r="C95" s="458" t="s">
        <v>472</v>
      </c>
      <c r="D95" s="458" t="s">
        <v>283</v>
      </c>
    </row>
    <row r="96" spans="1:4">
      <c r="A96">
        <v>93</v>
      </c>
      <c r="B96" s="457" t="s">
        <v>473</v>
      </c>
      <c r="C96" s="458" t="s">
        <v>474</v>
      </c>
      <c r="D96" s="458" t="s">
        <v>283</v>
      </c>
    </row>
    <row r="97" spans="1:4">
      <c r="A97">
        <v>94</v>
      </c>
      <c r="B97" s="457" t="s">
        <v>475</v>
      </c>
      <c r="C97" s="458" t="s">
        <v>476</v>
      </c>
      <c r="D97" s="458" t="s">
        <v>283</v>
      </c>
    </row>
    <row r="98" spans="1:4">
      <c r="A98">
        <v>95</v>
      </c>
      <c r="B98" s="457" t="s">
        <v>477</v>
      </c>
      <c r="C98" s="458" t="s">
        <v>478</v>
      </c>
      <c r="D98" s="458" t="s">
        <v>288</v>
      </c>
    </row>
    <row r="99" spans="1:4">
      <c r="A99">
        <v>96</v>
      </c>
      <c r="B99" s="457" t="s">
        <v>479</v>
      </c>
      <c r="C99" s="458" t="s">
        <v>480</v>
      </c>
      <c r="D99" s="458" t="s">
        <v>283</v>
      </c>
    </row>
    <row r="100" spans="1:4">
      <c r="A100">
        <v>97</v>
      </c>
      <c r="B100" s="457" t="s">
        <v>481</v>
      </c>
      <c r="C100" s="458" t="s">
        <v>482</v>
      </c>
      <c r="D100" s="458" t="s">
        <v>291</v>
      </c>
    </row>
    <row r="101" spans="1:4">
      <c r="A101">
        <v>98</v>
      </c>
      <c r="B101" s="457" t="s">
        <v>483</v>
      </c>
      <c r="C101" s="458" t="s">
        <v>484</v>
      </c>
      <c r="D101" s="458" t="s">
        <v>283</v>
      </c>
    </row>
    <row r="102" spans="1:4">
      <c r="A102">
        <v>99</v>
      </c>
      <c r="B102" s="457" t="s">
        <v>485</v>
      </c>
      <c r="C102" s="458" t="s">
        <v>486</v>
      </c>
      <c r="D102" s="458" t="s">
        <v>334</v>
      </c>
    </row>
    <row r="103" spans="1:4">
      <c r="A103">
        <v>100</v>
      </c>
      <c r="B103" s="457" t="s">
        <v>487</v>
      </c>
      <c r="C103" s="458" t="s">
        <v>488</v>
      </c>
      <c r="D103" s="458" t="s">
        <v>283</v>
      </c>
    </row>
    <row r="104" spans="1:4">
      <c r="A104">
        <v>101</v>
      </c>
      <c r="B104" s="457" t="s">
        <v>489</v>
      </c>
      <c r="C104" s="458" t="s">
        <v>490</v>
      </c>
      <c r="D104" s="458" t="s">
        <v>283</v>
      </c>
    </row>
    <row r="105" spans="1:4">
      <c r="A105">
        <v>102</v>
      </c>
      <c r="B105" s="457" t="s">
        <v>491</v>
      </c>
      <c r="C105" s="458" t="s">
        <v>492</v>
      </c>
      <c r="D105" s="458" t="s">
        <v>283</v>
      </c>
    </row>
    <row r="106" spans="1:4">
      <c r="A106">
        <v>103</v>
      </c>
      <c r="B106" s="457" t="s">
        <v>493</v>
      </c>
      <c r="C106" s="458" t="s">
        <v>494</v>
      </c>
      <c r="D106" s="458" t="s">
        <v>283</v>
      </c>
    </row>
    <row r="107" spans="1:4">
      <c r="A107">
        <v>104</v>
      </c>
      <c r="B107" s="457" t="s">
        <v>495</v>
      </c>
      <c r="C107" s="458" t="s">
        <v>496</v>
      </c>
      <c r="D107" s="458" t="s">
        <v>283</v>
      </c>
    </row>
    <row r="108" spans="1:4">
      <c r="A108">
        <v>105</v>
      </c>
      <c r="B108" s="457" t="s">
        <v>497</v>
      </c>
      <c r="C108" s="458" t="s">
        <v>498</v>
      </c>
      <c r="D108" s="458" t="s">
        <v>283</v>
      </c>
    </row>
    <row r="109" spans="1:4">
      <c r="A109">
        <v>106</v>
      </c>
      <c r="B109" s="457" t="s">
        <v>499</v>
      </c>
      <c r="C109" s="458" t="s">
        <v>500</v>
      </c>
      <c r="D109" s="458" t="s">
        <v>283</v>
      </c>
    </row>
    <row r="110" spans="1:4">
      <c r="A110">
        <v>107</v>
      </c>
      <c r="B110" s="457" t="s">
        <v>501</v>
      </c>
      <c r="C110" s="458" t="s">
        <v>502</v>
      </c>
      <c r="D110" s="458" t="s">
        <v>283</v>
      </c>
    </row>
    <row r="111" spans="1:4">
      <c r="A111">
        <v>108</v>
      </c>
      <c r="B111" s="457" t="s">
        <v>503</v>
      </c>
      <c r="C111" s="458" t="s">
        <v>504</v>
      </c>
      <c r="D111" s="458" t="s">
        <v>283</v>
      </c>
    </row>
    <row r="112" spans="1:4">
      <c r="A112">
        <v>109</v>
      </c>
      <c r="B112" s="457" t="s">
        <v>505</v>
      </c>
      <c r="C112" s="458" t="s">
        <v>506</v>
      </c>
      <c r="D112" s="458" t="s">
        <v>283</v>
      </c>
    </row>
    <row r="113" spans="1:4">
      <c r="A113">
        <v>110</v>
      </c>
      <c r="B113" s="457" t="s">
        <v>507</v>
      </c>
      <c r="C113" s="458" t="s">
        <v>508</v>
      </c>
      <c r="D113" s="458" t="s">
        <v>317</v>
      </c>
    </row>
    <row r="114" spans="1:4">
      <c r="A114">
        <v>111</v>
      </c>
      <c r="B114" s="457" t="s">
        <v>509</v>
      </c>
      <c r="C114" s="458" t="s">
        <v>510</v>
      </c>
      <c r="D114" s="458" t="s">
        <v>283</v>
      </c>
    </row>
    <row r="115" spans="1:4">
      <c r="A115">
        <v>112</v>
      </c>
      <c r="B115" s="457" t="s">
        <v>511</v>
      </c>
      <c r="C115" s="458" t="s">
        <v>512</v>
      </c>
      <c r="D115" s="458" t="s">
        <v>283</v>
      </c>
    </row>
    <row r="116" spans="1:4">
      <c r="A116">
        <v>113</v>
      </c>
      <c r="B116" s="457" t="s">
        <v>513</v>
      </c>
      <c r="C116" s="458" t="s">
        <v>514</v>
      </c>
      <c r="D116" s="458" t="s">
        <v>283</v>
      </c>
    </row>
    <row r="117" spans="1:4">
      <c r="A117">
        <v>114</v>
      </c>
      <c r="B117" s="457" t="s">
        <v>515</v>
      </c>
      <c r="C117" s="458" t="s">
        <v>516</v>
      </c>
      <c r="D117" s="458" t="s">
        <v>334</v>
      </c>
    </row>
    <row r="118" spans="1:4">
      <c r="A118">
        <v>115</v>
      </c>
      <c r="B118" s="457" t="s">
        <v>517</v>
      </c>
      <c r="C118" s="458" t="s">
        <v>518</v>
      </c>
      <c r="D118" s="458" t="s">
        <v>283</v>
      </c>
    </row>
    <row r="119" spans="1:4">
      <c r="A119">
        <v>116</v>
      </c>
      <c r="B119" s="457" t="s">
        <v>519</v>
      </c>
      <c r="C119" s="458" t="s">
        <v>520</v>
      </c>
      <c r="D119" s="458" t="s">
        <v>283</v>
      </c>
    </row>
    <row r="120" spans="1:4">
      <c r="A120">
        <v>117</v>
      </c>
      <c r="B120" s="457" t="s">
        <v>521</v>
      </c>
      <c r="C120" s="458" t="s">
        <v>522</v>
      </c>
      <c r="D120" s="458" t="s">
        <v>288</v>
      </c>
    </row>
    <row r="121" spans="1:4">
      <c r="A121">
        <v>118</v>
      </c>
      <c r="B121" s="457" t="s">
        <v>523</v>
      </c>
      <c r="C121" s="458" t="s">
        <v>524</v>
      </c>
      <c r="D121" s="458" t="s">
        <v>283</v>
      </c>
    </row>
    <row r="122" spans="1:4">
      <c r="A122">
        <v>119</v>
      </c>
      <c r="B122" s="457" t="s">
        <v>525</v>
      </c>
      <c r="C122" s="458" t="s">
        <v>526</v>
      </c>
      <c r="D122" s="458" t="s">
        <v>291</v>
      </c>
    </row>
    <row r="123" spans="1:4">
      <c r="A123">
        <v>120</v>
      </c>
      <c r="B123" s="457" t="s">
        <v>527</v>
      </c>
      <c r="C123" s="458" t="s">
        <v>528</v>
      </c>
      <c r="D123" s="458" t="s">
        <v>283</v>
      </c>
    </row>
    <row r="124" spans="1:4">
      <c r="A124">
        <v>121</v>
      </c>
      <c r="B124" s="457" t="s">
        <v>529</v>
      </c>
      <c r="C124" s="458" t="s">
        <v>530</v>
      </c>
      <c r="D124" s="458" t="s">
        <v>291</v>
      </c>
    </row>
    <row r="125" spans="1:4">
      <c r="A125">
        <v>122</v>
      </c>
      <c r="B125" s="457" t="s">
        <v>531</v>
      </c>
      <c r="C125" s="458" t="s">
        <v>532</v>
      </c>
      <c r="D125" s="458" t="s">
        <v>283</v>
      </c>
    </row>
    <row r="126" spans="1:4">
      <c r="A126">
        <v>123</v>
      </c>
      <c r="B126" s="457" t="s">
        <v>533</v>
      </c>
      <c r="C126" s="458" t="s">
        <v>534</v>
      </c>
      <c r="D126" s="458" t="s">
        <v>283</v>
      </c>
    </row>
    <row r="127" spans="1:4">
      <c r="A127">
        <v>124</v>
      </c>
      <c r="B127" s="457" t="s">
        <v>535</v>
      </c>
      <c r="C127" s="458" t="s">
        <v>536</v>
      </c>
      <c r="D127" s="458" t="s">
        <v>283</v>
      </c>
    </row>
    <row r="128" spans="1:4">
      <c r="A128">
        <v>125</v>
      </c>
      <c r="B128" s="457" t="s">
        <v>537</v>
      </c>
      <c r="C128" s="458" t="s">
        <v>538</v>
      </c>
      <c r="D128" s="458" t="s">
        <v>283</v>
      </c>
    </row>
    <row r="129" spans="1:4">
      <c r="A129">
        <v>126</v>
      </c>
      <c r="B129" s="457" t="s">
        <v>539</v>
      </c>
      <c r="C129" s="458" t="s">
        <v>540</v>
      </c>
      <c r="D129" s="458" t="s">
        <v>283</v>
      </c>
    </row>
    <row r="130" spans="1:4">
      <c r="A130">
        <v>127</v>
      </c>
      <c r="B130" s="457" t="s">
        <v>541</v>
      </c>
      <c r="C130" s="458" t="s">
        <v>542</v>
      </c>
      <c r="D130" s="458" t="s">
        <v>283</v>
      </c>
    </row>
    <row r="131" spans="1:4">
      <c r="A131">
        <v>128</v>
      </c>
      <c r="B131" s="457" t="s">
        <v>543</v>
      </c>
      <c r="C131" s="458" t="s">
        <v>544</v>
      </c>
      <c r="D131" s="458" t="s">
        <v>283</v>
      </c>
    </row>
    <row r="132" spans="1:4">
      <c r="A132">
        <v>129</v>
      </c>
      <c r="B132" s="457" t="s">
        <v>545</v>
      </c>
      <c r="C132" s="458" t="s">
        <v>546</v>
      </c>
      <c r="D132" s="458" t="s">
        <v>283</v>
      </c>
    </row>
    <row r="133" spans="1:4">
      <c r="A133">
        <v>130</v>
      </c>
      <c r="B133" s="457" t="s">
        <v>547</v>
      </c>
      <c r="C133" s="458" t="s">
        <v>548</v>
      </c>
      <c r="D133" s="458" t="s">
        <v>283</v>
      </c>
    </row>
    <row r="134" spans="1:4">
      <c r="A134">
        <v>131</v>
      </c>
      <c r="B134" s="457" t="s">
        <v>549</v>
      </c>
      <c r="C134" s="458" t="s">
        <v>550</v>
      </c>
      <c r="D134" s="458" t="s">
        <v>283</v>
      </c>
    </row>
    <row r="135" spans="1:4">
      <c r="A135">
        <v>132</v>
      </c>
      <c r="B135" s="457" t="s">
        <v>551</v>
      </c>
      <c r="C135" s="458" t="s">
        <v>552</v>
      </c>
      <c r="D135" s="458" t="s">
        <v>283</v>
      </c>
    </row>
    <row r="136" spans="1:4">
      <c r="A136">
        <v>133</v>
      </c>
      <c r="B136" s="457" t="s">
        <v>553</v>
      </c>
      <c r="C136" s="458" t="s">
        <v>554</v>
      </c>
      <c r="D136" s="458" t="s">
        <v>283</v>
      </c>
    </row>
    <row r="137" spans="1:4">
      <c r="A137">
        <v>134</v>
      </c>
      <c r="B137" s="457" t="s">
        <v>555</v>
      </c>
      <c r="C137" s="458" t="s">
        <v>556</v>
      </c>
      <c r="D137" s="458" t="s">
        <v>283</v>
      </c>
    </row>
    <row r="138" spans="1:4">
      <c r="A138">
        <v>135</v>
      </c>
      <c r="B138" s="457" t="s">
        <v>557</v>
      </c>
      <c r="C138" s="458" t="s">
        <v>558</v>
      </c>
      <c r="D138" s="458" t="s">
        <v>283</v>
      </c>
    </row>
    <row r="139" spans="1:4">
      <c r="A139">
        <v>136</v>
      </c>
      <c r="B139" s="457" t="s">
        <v>559</v>
      </c>
      <c r="C139" s="458" t="s">
        <v>560</v>
      </c>
      <c r="D139" s="458" t="s">
        <v>283</v>
      </c>
    </row>
    <row r="140" spans="1:4">
      <c r="A140">
        <v>137</v>
      </c>
      <c r="B140" s="457" t="s">
        <v>561</v>
      </c>
      <c r="C140" s="458" t="s">
        <v>562</v>
      </c>
      <c r="D140" s="458" t="s">
        <v>283</v>
      </c>
    </row>
    <row r="141" spans="1:4">
      <c r="A141">
        <v>138</v>
      </c>
      <c r="B141" s="457" t="s">
        <v>563</v>
      </c>
      <c r="C141" s="458" t="s">
        <v>564</v>
      </c>
      <c r="D141" s="458" t="s">
        <v>283</v>
      </c>
    </row>
    <row r="142" spans="1:4">
      <c r="A142">
        <v>139</v>
      </c>
      <c r="B142" s="457" t="s">
        <v>565</v>
      </c>
      <c r="C142" s="458" t="s">
        <v>566</v>
      </c>
      <c r="D142" s="458" t="s">
        <v>283</v>
      </c>
    </row>
    <row r="143" spans="1:4">
      <c r="A143">
        <v>140</v>
      </c>
      <c r="B143" s="457" t="s">
        <v>567</v>
      </c>
      <c r="C143" s="458" t="s">
        <v>568</v>
      </c>
      <c r="D143" s="458" t="s">
        <v>283</v>
      </c>
    </row>
    <row r="144" spans="1:4">
      <c r="A144">
        <v>141</v>
      </c>
      <c r="B144" s="457" t="s">
        <v>569</v>
      </c>
      <c r="C144" s="458" t="s">
        <v>570</v>
      </c>
      <c r="D144" s="458" t="s">
        <v>288</v>
      </c>
    </row>
    <row r="145" spans="1:4">
      <c r="A145">
        <v>142</v>
      </c>
      <c r="B145" s="457" t="s">
        <v>571</v>
      </c>
      <c r="C145" s="458" t="s">
        <v>572</v>
      </c>
      <c r="D145" s="458" t="s">
        <v>291</v>
      </c>
    </row>
    <row r="146" spans="1:4">
      <c r="A146">
        <v>143</v>
      </c>
      <c r="B146" s="457" t="s">
        <v>573</v>
      </c>
      <c r="C146" s="458" t="s">
        <v>574</v>
      </c>
      <c r="D146" s="458" t="s">
        <v>283</v>
      </c>
    </row>
    <row r="147" spans="1:4">
      <c r="A147">
        <v>144</v>
      </c>
      <c r="B147" s="457" t="s">
        <v>575</v>
      </c>
      <c r="C147" s="458" t="s">
        <v>576</v>
      </c>
      <c r="D147" s="458" t="s">
        <v>288</v>
      </c>
    </row>
    <row r="148" spans="1:4">
      <c r="A148">
        <v>145</v>
      </c>
      <c r="B148" s="457" t="s">
        <v>577</v>
      </c>
      <c r="C148" s="458" t="s">
        <v>578</v>
      </c>
      <c r="D148" s="458" t="s">
        <v>305</v>
      </c>
    </row>
    <row r="149" spans="1:4">
      <c r="A149">
        <v>146</v>
      </c>
      <c r="B149" s="457" t="s">
        <v>579</v>
      </c>
      <c r="C149" s="458" t="s">
        <v>580</v>
      </c>
      <c r="D149" s="458" t="s">
        <v>296</v>
      </c>
    </row>
    <row r="150" spans="1:4">
      <c r="A150">
        <v>147</v>
      </c>
      <c r="B150" s="457" t="s">
        <v>581</v>
      </c>
      <c r="C150" s="458" t="s">
        <v>582</v>
      </c>
      <c r="D150" s="458" t="s">
        <v>334</v>
      </c>
    </row>
    <row r="151" spans="1:4">
      <c r="A151">
        <v>148</v>
      </c>
      <c r="B151" s="457" t="s">
        <v>583</v>
      </c>
      <c r="C151" s="458" t="s">
        <v>584</v>
      </c>
      <c r="D151" s="458" t="s">
        <v>305</v>
      </c>
    </row>
    <row r="152" spans="1:4">
      <c r="A152">
        <v>149</v>
      </c>
      <c r="B152" s="457" t="s">
        <v>585</v>
      </c>
      <c r="C152" s="458" t="s">
        <v>586</v>
      </c>
      <c r="D152" s="458" t="s">
        <v>296</v>
      </c>
    </row>
    <row r="153" spans="1:4">
      <c r="A153">
        <v>150</v>
      </c>
      <c r="B153" s="457" t="s">
        <v>587</v>
      </c>
      <c r="C153" s="458" t="s">
        <v>588</v>
      </c>
      <c r="D153" s="458" t="s">
        <v>305</v>
      </c>
    </row>
    <row r="154" spans="1:4">
      <c r="A154">
        <v>151</v>
      </c>
      <c r="B154" s="457" t="s">
        <v>589</v>
      </c>
      <c r="C154" s="458" t="s">
        <v>590</v>
      </c>
      <c r="D154" s="458" t="s">
        <v>334</v>
      </c>
    </row>
    <row r="155" spans="1:4">
      <c r="A155">
        <v>152</v>
      </c>
      <c r="B155" s="457" t="s">
        <v>591</v>
      </c>
      <c r="C155" s="458" t="s">
        <v>592</v>
      </c>
      <c r="D155" s="458" t="s">
        <v>296</v>
      </c>
    </row>
    <row r="156" spans="1:4">
      <c r="A156">
        <v>153</v>
      </c>
      <c r="B156" s="457" t="s">
        <v>593</v>
      </c>
      <c r="C156" s="458" t="s">
        <v>594</v>
      </c>
      <c r="D156" s="458" t="s">
        <v>288</v>
      </c>
    </row>
    <row r="157" spans="1:4">
      <c r="A157">
        <v>154</v>
      </c>
      <c r="B157" s="457" t="s">
        <v>595</v>
      </c>
      <c r="C157" s="458" t="s">
        <v>596</v>
      </c>
      <c r="D157" s="458" t="s">
        <v>291</v>
      </c>
    </row>
    <row r="158" spans="1:4">
      <c r="A158">
        <v>155</v>
      </c>
      <c r="B158" s="457" t="s">
        <v>597</v>
      </c>
      <c r="C158" s="458" t="s">
        <v>598</v>
      </c>
      <c r="D158" s="458" t="s">
        <v>283</v>
      </c>
    </row>
    <row r="159" spans="1:4">
      <c r="A159">
        <v>156</v>
      </c>
      <c r="B159" s="457" t="s">
        <v>599</v>
      </c>
      <c r="C159" s="458" t="s">
        <v>600</v>
      </c>
      <c r="D159" s="458" t="s">
        <v>283</v>
      </c>
    </row>
    <row r="160" spans="1:4">
      <c r="A160">
        <v>157</v>
      </c>
      <c r="B160" s="457" t="s">
        <v>601</v>
      </c>
      <c r="C160" s="458" t="s">
        <v>602</v>
      </c>
      <c r="D160" s="458" t="s">
        <v>283</v>
      </c>
    </row>
    <row r="161" spans="1:4">
      <c r="A161">
        <v>158</v>
      </c>
      <c r="B161" s="457" t="s">
        <v>603</v>
      </c>
      <c r="C161" s="458" t="s">
        <v>604</v>
      </c>
      <c r="D161" s="458" t="s">
        <v>291</v>
      </c>
    </row>
    <row r="162" spans="1:4">
      <c r="A162">
        <v>159</v>
      </c>
      <c r="B162" s="457" t="s">
        <v>605</v>
      </c>
      <c r="C162" s="458" t="s">
        <v>606</v>
      </c>
      <c r="D162" s="458" t="s">
        <v>296</v>
      </c>
    </row>
    <row r="163" spans="1:4">
      <c r="A163">
        <v>160</v>
      </c>
      <c r="B163" s="457" t="s">
        <v>607</v>
      </c>
      <c r="C163" s="458" t="s">
        <v>608</v>
      </c>
      <c r="D163" s="458" t="s">
        <v>283</v>
      </c>
    </row>
    <row r="164" spans="1:4">
      <c r="A164">
        <v>161</v>
      </c>
      <c r="B164" s="457" t="s">
        <v>609</v>
      </c>
      <c r="C164" s="458" t="s">
        <v>610</v>
      </c>
      <c r="D164" s="458" t="s">
        <v>296</v>
      </c>
    </row>
    <row r="165" spans="1:4">
      <c r="A165">
        <v>162</v>
      </c>
      <c r="B165" s="457" t="s">
        <v>611</v>
      </c>
      <c r="C165" s="458" t="s">
        <v>612</v>
      </c>
      <c r="D165" s="458" t="s">
        <v>296</v>
      </c>
    </row>
    <row r="166" spans="1:4">
      <c r="A166">
        <v>163</v>
      </c>
      <c r="B166" s="457" t="s">
        <v>613</v>
      </c>
      <c r="C166" s="458" t="s">
        <v>614</v>
      </c>
      <c r="D166" s="458" t="s">
        <v>296</v>
      </c>
    </row>
    <row r="167" spans="1:4">
      <c r="A167">
        <v>164</v>
      </c>
      <c r="B167" s="457" t="s">
        <v>615</v>
      </c>
      <c r="C167" s="458" t="s">
        <v>616</v>
      </c>
      <c r="D167" s="458" t="s">
        <v>283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0" t="s">
        <v>231</v>
      </c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2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3.5712000000000001E-3</v>
      </c>
      <c r="M45" s="394">
        <f>'A8'!M50</f>
        <v>0</v>
      </c>
      <c r="N45" s="394">
        <f>'A8'!N50</f>
        <v>9.3399120300000007</v>
      </c>
      <c r="O45" s="394">
        <f>'A8'!O50</f>
        <v>38.129872909999996</v>
      </c>
      <c r="P45" s="394">
        <f>'A8'!P50</f>
        <v>0.54350138000000003</v>
      </c>
      <c r="Q45" s="394">
        <f>'A8'!Q50</f>
        <v>0</v>
      </c>
      <c r="R45" s="394">
        <f>'A8'!R50</f>
        <v>8.1519999999999992</v>
      </c>
      <c r="S45" s="394">
        <f>'A8'!S50</f>
        <v>0.30231143999999999</v>
      </c>
      <c r="T45" s="394">
        <f>'A8'!T50</f>
        <v>0</v>
      </c>
      <c r="U45" s="394">
        <f>'A8'!U50</f>
        <v>0</v>
      </c>
      <c r="V45" s="394">
        <f>'A8'!V50</f>
        <v>54.2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39.060505679999999</v>
      </c>
      <c r="AA45" s="394">
        <f>'A8'!AA50</f>
        <v>0</v>
      </c>
      <c r="AB45" s="394">
        <f>'A8'!AB50</f>
        <v>0</v>
      </c>
      <c r="AC45" s="394">
        <f>'A8'!AC50</f>
        <v>244.11651684999998</v>
      </c>
      <c r="AD45" s="394">
        <f>'A8'!AD50</f>
        <v>799.86265935999995</v>
      </c>
      <c r="AE45" s="394">
        <f>'A8'!AE50</f>
        <v>0</v>
      </c>
      <c r="AF45" s="394">
        <f>'A8'!AF50</f>
        <v>0</v>
      </c>
      <c r="AG45" s="394">
        <f>'A8'!AG50</f>
        <v>22.767165860000002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2.8235467600000002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6872.1677797399989</v>
      </c>
      <c r="AR45" s="394">
        <f>'A8'!AR50</f>
        <v>15137.079933419995</v>
      </c>
    </row>
    <row r="46" spans="1:44" s="44" customFormat="1" ht="18" customHeight="1">
      <c r="A46" s="480" t="s">
        <v>248</v>
      </c>
      <c r="B46" s="481"/>
      <c r="C46" s="481"/>
      <c r="D46" s="481"/>
      <c r="E46" s="481"/>
      <c r="F46" s="481"/>
      <c r="G46" s="481"/>
      <c r="H46" s="481"/>
      <c r="I46" s="481"/>
      <c r="J46" s="481"/>
      <c r="K46" s="481"/>
      <c r="L46" s="481"/>
      <c r="M46" s="481"/>
      <c r="O46" s="42"/>
      <c r="P46" s="42"/>
      <c r="T46" s="45"/>
    </row>
    <row r="47" spans="1:44" s="44" customFormat="1" ht="18" hidden="1" customHeight="1">
      <c r="A47" s="480" t="s">
        <v>240</v>
      </c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1"/>
      <c r="M47" s="481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6" t="s">
        <v>162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164</v>
      </c>
      <c r="F18" s="332">
        <v>118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19</v>
      </c>
      <c r="F20" s="333">
        <v>17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145</v>
      </c>
      <c r="F29" s="469" t="s">
        <v>146</v>
      </c>
      <c r="G29" s="470"/>
      <c r="H29" s="470"/>
      <c r="I29" s="471"/>
      <c r="J29" s="327"/>
    </row>
    <row r="30" spans="2:10" ht="34.5" thickBot="1">
      <c r="B30" s="321"/>
      <c r="C30" s="474"/>
      <c r="D30" s="475"/>
      <c r="E30" s="468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5" t="s">
        <v>140</v>
      </c>
      <c r="D31" s="466"/>
      <c r="E31" s="357">
        <v>6754.8058024600032</v>
      </c>
      <c r="F31" s="358">
        <v>0</v>
      </c>
      <c r="G31" s="359">
        <v>93.130515154999998</v>
      </c>
      <c r="H31" s="359">
        <v>67414.687820419946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7"/>
      <c r="B2" s="49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8"/>
      <c r="C3" s="498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8"/>
      <c r="C4" s="498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8"/>
      <c r="C6" s="498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8"/>
      <c r="C7" s="498"/>
      <c r="D7" s="208"/>
      <c r="E7" s="140"/>
      <c r="F7" s="142"/>
      <c r="I7" s="147" t="s">
        <v>280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8"/>
      <c r="C8" s="498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463139.01673266414</v>
      </c>
      <c r="E13" s="401">
        <f t="shared" si="0"/>
        <v>9909.1484685599826</v>
      </c>
      <c r="F13" s="401">
        <f t="shared" si="0"/>
        <v>12.969461690000001</v>
      </c>
      <c r="G13" s="401">
        <f t="shared" si="0"/>
        <v>4.8955395199999998</v>
      </c>
      <c r="H13" s="401">
        <f t="shared" si="0"/>
        <v>3.5323697399999996</v>
      </c>
      <c r="I13" s="401">
        <f t="shared" si="0"/>
        <v>10.978715860000001</v>
      </c>
      <c r="J13" s="401">
        <f t="shared" si="0"/>
        <v>0</v>
      </c>
      <c r="K13" s="401">
        <f t="shared" si="0"/>
        <v>0.49163128999999994</v>
      </c>
      <c r="L13" s="401">
        <f t="shared" si="0"/>
        <v>1.0914896500000002</v>
      </c>
      <c r="M13" s="401">
        <f t="shared" si="0"/>
        <v>473082.12440897408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303472.22437074425</v>
      </c>
      <c r="E14" s="122">
        <v>8650.4924025099826</v>
      </c>
      <c r="F14" s="122">
        <v>12.969461690000001</v>
      </c>
      <c r="G14" s="122">
        <v>4.2931954999999995</v>
      </c>
      <c r="H14" s="122">
        <v>3.5323697399999996</v>
      </c>
      <c r="I14" s="122">
        <v>10.978715860000001</v>
      </c>
      <c r="J14" s="122">
        <v>0</v>
      </c>
      <c r="K14" s="122">
        <v>0.49163128999999994</v>
      </c>
      <c r="L14" s="388">
        <v>1.0217135400000001</v>
      </c>
      <c r="M14" s="111">
        <f t="shared" ref="M14:M22" si="1">SUM(D14:L14)</f>
        <v>312156.00386087422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159666.79236191988</v>
      </c>
      <c r="E15" s="111">
        <v>1258.6560660500004</v>
      </c>
      <c r="F15" s="111">
        <v>0</v>
      </c>
      <c r="G15" s="111">
        <v>0.60234401999999998</v>
      </c>
      <c r="H15" s="111">
        <v>0</v>
      </c>
      <c r="I15" s="111">
        <v>0</v>
      </c>
      <c r="J15" s="111">
        <v>0</v>
      </c>
      <c r="K15" s="111">
        <v>0</v>
      </c>
      <c r="L15" s="388">
        <v>6.9776110000000002E-2</v>
      </c>
      <c r="M15" s="111">
        <f t="shared" si="1"/>
        <v>160926.12054809989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106285.25407383032</v>
      </c>
      <c r="E16" s="401">
        <f t="shared" si="2"/>
        <v>8723.8321411499874</v>
      </c>
      <c r="F16" s="401">
        <f t="shared" si="2"/>
        <v>10.959200049999996</v>
      </c>
      <c r="G16" s="401">
        <f t="shared" si="2"/>
        <v>23.398969880000003</v>
      </c>
      <c r="H16" s="401">
        <f t="shared" si="2"/>
        <v>8.0803291000000002</v>
      </c>
      <c r="I16" s="401">
        <f t="shared" si="2"/>
        <v>3.2461249999999997E-2</v>
      </c>
      <c r="J16" s="401">
        <f t="shared" si="2"/>
        <v>0</v>
      </c>
      <c r="K16" s="401">
        <f t="shared" si="2"/>
        <v>3.366E-4</v>
      </c>
      <c r="L16" s="401">
        <f t="shared" si="2"/>
        <v>21.179853970000007</v>
      </c>
      <c r="M16" s="111">
        <f t="shared" si="1"/>
        <v>115072.73736583031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83557.412253670249</v>
      </c>
      <c r="E17" s="122">
        <v>4187.0885091799873</v>
      </c>
      <c r="F17" s="122">
        <v>10.959200049999996</v>
      </c>
      <c r="G17" s="122">
        <v>7.4639415100000015</v>
      </c>
      <c r="H17" s="122">
        <v>6.5303724999999995</v>
      </c>
      <c r="I17" s="122">
        <v>3.2461249999999997E-2</v>
      </c>
      <c r="J17" s="122">
        <v>0</v>
      </c>
      <c r="K17" s="122">
        <v>3.366E-4</v>
      </c>
      <c r="L17" s="388">
        <v>3.6530229600000004</v>
      </c>
      <c r="M17" s="111">
        <f t="shared" si="1"/>
        <v>87773.140097720228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22727.84182016008</v>
      </c>
      <c r="E18" s="111">
        <v>4536.74363197</v>
      </c>
      <c r="F18" s="111">
        <v>0</v>
      </c>
      <c r="G18" s="111">
        <v>15.935028370000001</v>
      </c>
      <c r="H18" s="111">
        <v>1.5499565999999998</v>
      </c>
      <c r="I18" s="111">
        <v>0</v>
      </c>
      <c r="J18" s="111">
        <v>0</v>
      </c>
      <c r="K18" s="111">
        <v>0</v>
      </c>
      <c r="L18" s="388">
        <v>17.526831010000006</v>
      </c>
      <c r="M18" s="111">
        <f t="shared" si="1"/>
        <v>27299.597268110079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176696.80614389983</v>
      </c>
      <c r="E19" s="401">
        <f t="shared" si="3"/>
        <v>14278.142650269992</v>
      </c>
      <c r="F19" s="401">
        <f t="shared" si="3"/>
        <v>99.84545258</v>
      </c>
      <c r="G19" s="401">
        <f t="shared" si="3"/>
        <v>136.70025771000002</v>
      </c>
      <c r="H19" s="401">
        <f t="shared" si="3"/>
        <v>86.287428889999987</v>
      </c>
      <c r="I19" s="401">
        <f t="shared" si="3"/>
        <v>12.06383598</v>
      </c>
      <c r="J19" s="401">
        <f t="shared" si="3"/>
        <v>1.6459430000000001E-2</v>
      </c>
      <c r="K19" s="401">
        <f t="shared" si="3"/>
        <v>45.069196480000016</v>
      </c>
      <c r="L19" s="401">
        <f t="shared" si="3"/>
        <v>40.820734329999986</v>
      </c>
      <c r="M19" s="111">
        <f t="shared" si="1"/>
        <v>191395.75215956979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53994.059218349859</v>
      </c>
      <c r="E20" s="122">
        <v>10354.268947879989</v>
      </c>
      <c r="F20" s="122">
        <v>99.533337220000007</v>
      </c>
      <c r="G20" s="122">
        <v>129.39760181000003</v>
      </c>
      <c r="H20" s="122">
        <v>83.713401139999988</v>
      </c>
      <c r="I20" s="122">
        <v>12.06383598</v>
      </c>
      <c r="J20" s="122">
        <v>1.6459430000000001E-2</v>
      </c>
      <c r="K20" s="122">
        <v>44.698511460000013</v>
      </c>
      <c r="L20" s="388">
        <v>40.782579539999986</v>
      </c>
      <c r="M20" s="111">
        <f t="shared" si="1"/>
        <v>64758.533892809843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122702.74692554996</v>
      </c>
      <c r="E21" s="111">
        <v>3923.8737023900026</v>
      </c>
      <c r="F21" s="111">
        <v>0.31211535999999995</v>
      </c>
      <c r="G21" s="111">
        <v>7.3026558999999986</v>
      </c>
      <c r="H21" s="111">
        <v>2.5740277500000008</v>
      </c>
      <c r="I21" s="111">
        <v>0</v>
      </c>
      <c r="J21" s="111">
        <v>0</v>
      </c>
      <c r="K21" s="111">
        <v>0.37068502000000003</v>
      </c>
      <c r="L21" s="388">
        <v>3.8154790000000001E-2</v>
      </c>
      <c r="M21" s="111">
        <f t="shared" si="1"/>
        <v>126637.21826675996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746121.07695039432</v>
      </c>
      <c r="E22" s="401">
        <f t="shared" si="4"/>
        <v>32911.123259979962</v>
      </c>
      <c r="F22" s="401">
        <f t="shared" si="4"/>
        <v>123.77411432</v>
      </c>
      <c r="G22" s="401">
        <f t="shared" si="4"/>
        <v>164.99476711000003</v>
      </c>
      <c r="H22" s="401">
        <f t="shared" si="4"/>
        <v>97.90012772999998</v>
      </c>
      <c r="I22" s="401">
        <f t="shared" si="4"/>
        <v>23.075013090000002</v>
      </c>
      <c r="J22" s="401">
        <f t="shared" si="4"/>
        <v>1.6459430000000001E-2</v>
      </c>
      <c r="K22" s="401">
        <f t="shared" si="4"/>
        <v>45.561164370000014</v>
      </c>
      <c r="L22" s="401">
        <f t="shared" si="4"/>
        <v>63.09207794999999</v>
      </c>
      <c r="M22" s="111">
        <f t="shared" si="1"/>
        <v>779550.61393437441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27931.779807910018</v>
      </c>
      <c r="E25" s="401">
        <f t="shared" si="5"/>
        <v>424.21648975999994</v>
      </c>
      <c r="F25" s="401">
        <f t="shared" si="5"/>
        <v>8.2484847599999984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28364.244782430018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2758.5571263799993</v>
      </c>
      <c r="E26" s="122">
        <v>114.24238858999999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2872.7995149699991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25173.222681530016</v>
      </c>
      <c r="E27" s="111">
        <v>309.97410116999998</v>
      </c>
      <c r="F27" s="111">
        <v>8.2484847599999984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25491.445267460014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30926.864535569995</v>
      </c>
      <c r="E28" s="401">
        <f t="shared" si="7"/>
        <v>200.73656288000001</v>
      </c>
      <c r="F28" s="401">
        <f t="shared" si="7"/>
        <v>1.4494893099999999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8.0626499999999993E-3</v>
      </c>
      <c r="M28" s="111">
        <f t="shared" si="6"/>
        <v>31129.058650409996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28081.890004999997</v>
      </c>
      <c r="E29" s="122">
        <v>121.32793832</v>
      </c>
      <c r="F29" s="122">
        <v>1.4494893099999999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8.0626499999999993E-3</v>
      </c>
      <c r="M29" s="111">
        <f t="shared" si="6"/>
        <v>28204.675495279997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2844.9745305699989</v>
      </c>
      <c r="E30" s="111">
        <v>79.408624559999993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2924.3831551299991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4733.1347891400001</v>
      </c>
      <c r="E31" s="401">
        <f t="shared" si="8"/>
        <v>3022.6251085700001</v>
      </c>
      <c r="F31" s="401">
        <f t="shared" si="8"/>
        <v>0</v>
      </c>
      <c r="G31" s="401">
        <f t="shared" si="8"/>
        <v>1.4855483999999999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5.2301316900000003</v>
      </c>
      <c r="L31" s="401">
        <f t="shared" si="8"/>
        <v>1.70972195</v>
      </c>
      <c r="M31" s="111">
        <f t="shared" si="6"/>
        <v>7764.1852997500009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3001.0789132500004</v>
      </c>
      <c r="E32" s="122">
        <v>2703.0709347900001</v>
      </c>
      <c r="F32" s="122">
        <v>0</v>
      </c>
      <c r="G32" s="122">
        <v>1.4855483999999999</v>
      </c>
      <c r="H32" s="122">
        <v>0</v>
      </c>
      <c r="I32" s="122">
        <v>0</v>
      </c>
      <c r="J32" s="122">
        <v>0</v>
      </c>
      <c r="K32" s="122">
        <v>5.2301316900000003</v>
      </c>
      <c r="L32" s="388">
        <v>1.70972195</v>
      </c>
      <c r="M32" s="111">
        <f t="shared" si="6"/>
        <v>5712.5752500800008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1732.0558758899997</v>
      </c>
      <c r="E33" s="111">
        <v>319.55417377999999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2051.6100496699996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63591.779132620009</v>
      </c>
      <c r="E34" s="401">
        <f t="shared" si="9"/>
        <v>3647.57816121</v>
      </c>
      <c r="F34" s="401">
        <f t="shared" si="9"/>
        <v>9.697974069999999</v>
      </c>
      <c r="G34" s="401">
        <f t="shared" si="9"/>
        <v>1.4855483999999999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5.2301316900000003</v>
      </c>
      <c r="L34" s="401">
        <f t="shared" si="9"/>
        <v>1.7177846000000001</v>
      </c>
      <c r="M34" s="111">
        <f t="shared" si="6"/>
        <v>67257.488732590005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7699.1153573600013</v>
      </c>
      <c r="E36" s="112">
        <v>203.55635351000001</v>
      </c>
      <c r="F36" s="112">
        <v>1.9717111299999999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8.0626499999999993E-3</v>
      </c>
      <c r="M36" s="111">
        <f>SUM(D36:L36)</f>
        <v>7904.6514846500013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49899.08381460001</v>
      </c>
      <c r="E37" s="112">
        <v>3070.2419423299989</v>
      </c>
      <c r="F37" s="112">
        <v>7.7262629399999998</v>
      </c>
      <c r="G37" s="112">
        <v>1.4855483999999999</v>
      </c>
      <c r="H37" s="112">
        <v>0</v>
      </c>
      <c r="I37" s="112">
        <v>0</v>
      </c>
      <c r="J37" s="112">
        <v>0</v>
      </c>
      <c r="K37" s="112">
        <v>5.2301316900000003</v>
      </c>
      <c r="L37" s="112">
        <v>1.6455731500000002</v>
      </c>
      <c r="M37" s="111">
        <f>SUM(D37:L37)</f>
        <v>52985.413273110011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5993.5799607199988</v>
      </c>
      <c r="E38" s="112">
        <v>373.77986537000004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6.4148799999999992E-2</v>
      </c>
      <c r="M38" s="111">
        <f>SUM(D38:L38)</f>
        <v>6367.423974889999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260919.18333521049</v>
      </c>
      <c r="E41" s="401">
        <f t="shared" si="10"/>
        <v>4627.994496350002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265547.17783156049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192110.58791271047</v>
      </c>
      <c r="E42" s="122">
        <v>4325.621358620002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196436.20927133047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68808.595422500017</v>
      </c>
      <c r="E43" s="111">
        <v>302.37313772999994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69110.968560230016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63936.547914469898</v>
      </c>
      <c r="E44" s="401">
        <f t="shared" si="12"/>
        <v>3092.1498326500014</v>
      </c>
      <c r="F44" s="401">
        <f t="shared" si="12"/>
        <v>0</v>
      </c>
      <c r="G44" s="401">
        <f t="shared" si="12"/>
        <v>35.613879300000001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6.002365919999999</v>
      </c>
      <c r="M44" s="111">
        <f t="shared" si="11"/>
        <v>67070.313992339899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44525.18761458993</v>
      </c>
      <c r="E45" s="122">
        <v>3028.4923856000014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47553.680000189932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19411.360299879969</v>
      </c>
      <c r="E46" s="111">
        <v>63.657447050000009</v>
      </c>
      <c r="F46" s="111">
        <v>0</v>
      </c>
      <c r="G46" s="111">
        <v>35.613879300000001</v>
      </c>
      <c r="H46" s="111">
        <v>0</v>
      </c>
      <c r="I46" s="111">
        <v>0</v>
      </c>
      <c r="J46" s="111">
        <v>0</v>
      </c>
      <c r="K46" s="111">
        <v>0</v>
      </c>
      <c r="L46" s="388">
        <v>6.002365919999999</v>
      </c>
      <c r="M46" s="111">
        <f t="shared" si="11"/>
        <v>19516.633992149971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14366.415168300004</v>
      </c>
      <c r="E47" s="401">
        <f t="shared" si="13"/>
        <v>638.88864898999998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15005.303817290003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541.97502513000006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541.97502513000006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13824.440143170004</v>
      </c>
      <c r="E49" s="111">
        <v>638.88864898999998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14463.328792160004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339222.14641798037</v>
      </c>
      <c r="E50" s="401">
        <f t="shared" si="14"/>
        <v>8359.0329779900039</v>
      </c>
      <c r="F50" s="401">
        <f t="shared" si="14"/>
        <v>0</v>
      </c>
      <c r="G50" s="401">
        <f t="shared" si="14"/>
        <v>35.613879300000001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6.002365919999999</v>
      </c>
      <c r="M50" s="111">
        <f t="shared" si="11"/>
        <v>347622.79564119037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332720.2229810931</v>
      </c>
      <c r="E52" s="112">
        <v>8076.2924011300038</v>
      </c>
      <c r="F52" s="112">
        <v>0</v>
      </c>
      <c r="G52" s="112">
        <v>35.613879300000001</v>
      </c>
      <c r="H52" s="112">
        <v>0</v>
      </c>
      <c r="I52" s="112">
        <v>0</v>
      </c>
      <c r="J52" s="112">
        <v>0</v>
      </c>
      <c r="K52" s="112">
        <v>0</v>
      </c>
      <c r="L52" s="112">
        <v>2.9978873699999999</v>
      </c>
      <c r="M52" s="111">
        <f>SUM(D52:L52)</f>
        <v>340835.12714889314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5878.418898040004</v>
      </c>
      <c r="E53" s="112">
        <v>273.83406423999998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3.00447855</v>
      </c>
      <c r="M53" s="111">
        <f>SUM(D53:L53)</f>
        <v>6155.2574408300043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623.50453888999994</v>
      </c>
      <c r="E54" s="125">
        <v>8.9065126199999991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632.41105150999988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9">
        <v>39337.386435185188</v>
      </c>
      <c r="B2" s="499"/>
      <c r="C2" s="499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8"/>
      <c r="C3" s="498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8"/>
      <c r="C5" s="498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8"/>
      <c r="C6" s="498"/>
      <c r="D6" s="140"/>
      <c r="E6" s="142"/>
      <c r="F6" s="142"/>
      <c r="G6" s="142"/>
      <c r="H6" s="147" t="str">
        <f>'A1'!I7</f>
        <v>Turnover in nominal or notional principal amounts in April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8"/>
      <c r="C7" s="498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145876.7587126602</v>
      </c>
      <c r="E13" s="401">
        <f t="shared" si="0"/>
        <v>12684.982208850011</v>
      </c>
      <c r="F13" s="401">
        <f t="shared" si="0"/>
        <v>12001.043743090009</v>
      </c>
      <c r="G13" s="401">
        <f t="shared" si="0"/>
        <v>4490.2436492999987</v>
      </c>
      <c r="H13" s="401">
        <f t="shared" si="0"/>
        <v>646.22613041000034</v>
      </c>
      <c r="I13" s="401">
        <f t="shared" si="0"/>
        <v>800.46600753000018</v>
      </c>
      <c r="J13" s="401">
        <f t="shared" si="0"/>
        <v>281.82137273000006</v>
      </c>
      <c r="K13" s="401">
        <f t="shared" si="0"/>
        <v>2378.5890459999991</v>
      </c>
      <c r="L13" s="111">
        <f t="shared" ref="L13:L22" si="1">SUM(D13:K13)</f>
        <v>179160.13087057022</v>
      </c>
    </row>
    <row r="14" spans="1:17" s="14" customFormat="1" ht="18" customHeight="1">
      <c r="A14" s="30"/>
      <c r="B14" s="31" t="s">
        <v>15</v>
      </c>
      <c r="C14" s="31"/>
      <c r="D14" s="122">
        <v>28842.055501000013</v>
      </c>
      <c r="E14" s="122">
        <v>3267.2534859300022</v>
      </c>
      <c r="F14" s="122">
        <v>3310.1687794600034</v>
      </c>
      <c r="G14" s="122">
        <v>1316.4744043100009</v>
      </c>
      <c r="H14" s="122">
        <v>16.567614899999995</v>
      </c>
      <c r="I14" s="122">
        <v>133.15432144000002</v>
      </c>
      <c r="J14" s="122">
        <v>0.56609296000000009</v>
      </c>
      <c r="K14" s="122">
        <v>18.497645519999999</v>
      </c>
      <c r="L14" s="111">
        <f t="shared" si="1"/>
        <v>36904.737845520016</v>
      </c>
    </row>
    <row r="15" spans="1:17" s="14" customFormat="1" ht="18" customHeight="1">
      <c r="A15" s="30"/>
      <c r="B15" s="31" t="s">
        <v>16</v>
      </c>
      <c r="C15" s="31"/>
      <c r="D15" s="111">
        <v>117034.70321166019</v>
      </c>
      <c r="E15" s="111">
        <v>9417.7287229200101</v>
      </c>
      <c r="F15" s="111">
        <v>8690.8749636300054</v>
      </c>
      <c r="G15" s="111">
        <v>3173.7692449899982</v>
      </c>
      <c r="H15" s="111">
        <v>629.65851551000037</v>
      </c>
      <c r="I15" s="111">
        <v>667.31168609000019</v>
      </c>
      <c r="J15" s="111">
        <v>281.25527977000007</v>
      </c>
      <c r="K15" s="111">
        <v>2360.0914004799993</v>
      </c>
      <c r="L15" s="111">
        <f t="shared" si="1"/>
        <v>142255.39302505017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59906.245832530003</v>
      </c>
      <c r="E16" s="401">
        <f t="shared" si="2"/>
        <v>1730.2674479800003</v>
      </c>
      <c r="F16" s="401">
        <f t="shared" si="2"/>
        <v>4598.138288299996</v>
      </c>
      <c r="G16" s="401">
        <f t="shared" si="2"/>
        <v>2806.7874048800018</v>
      </c>
      <c r="H16" s="401">
        <f t="shared" si="2"/>
        <v>64.719389199999995</v>
      </c>
      <c r="I16" s="401">
        <f t="shared" si="2"/>
        <v>21.842034660000003</v>
      </c>
      <c r="J16" s="401">
        <f t="shared" si="2"/>
        <v>3.44616268</v>
      </c>
      <c r="K16" s="401">
        <f t="shared" si="2"/>
        <v>396.64263083999992</v>
      </c>
      <c r="L16" s="111">
        <f t="shared" si="1"/>
        <v>69528.089191070001</v>
      </c>
    </row>
    <row r="17" spans="1:14" s="14" customFormat="1" ht="18" customHeight="1">
      <c r="A17" s="30"/>
      <c r="B17" s="31" t="s">
        <v>15</v>
      </c>
      <c r="C17" s="31"/>
      <c r="D17" s="122">
        <v>28336.993556010002</v>
      </c>
      <c r="E17" s="122">
        <v>179.54076682000002</v>
      </c>
      <c r="F17" s="122">
        <v>351.13569124000003</v>
      </c>
      <c r="G17" s="122">
        <v>51.370514059999998</v>
      </c>
      <c r="H17" s="122">
        <v>26.109909790000003</v>
      </c>
      <c r="I17" s="122">
        <v>1.4857800000000001</v>
      </c>
      <c r="J17" s="122">
        <v>3.6737789999999999E-2</v>
      </c>
      <c r="K17" s="122">
        <v>9.6227244299999999</v>
      </c>
      <c r="L17" s="111">
        <f t="shared" si="1"/>
        <v>28956.29568014</v>
      </c>
    </row>
    <row r="18" spans="1:14" s="14" customFormat="1" ht="18" customHeight="1">
      <c r="A18" s="30"/>
      <c r="B18" s="31" t="s">
        <v>16</v>
      </c>
      <c r="C18" s="31"/>
      <c r="D18" s="111">
        <v>31569.252276520001</v>
      </c>
      <c r="E18" s="111">
        <v>1550.7266811600002</v>
      </c>
      <c r="F18" s="111">
        <v>4247.0025970599963</v>
      </c>
      <c r="G18" s="111">
        <v>2755.4168908200018</v>
      </c>
      <c r="H18" s="111">
        <v>38.609479409999985</v>
      </c>
      <c r="I18" s="111">
        <v>20.356254660000001</v>
      </c>
      <c r="J18" s="111">
        <v>3.4094248899999999</v>
      </c>
      <c r="K18" s="111">
        <v>387.01990640999992</v>
      </c>
      <c r="L18" s="111">
        <f t="shared" si="1"/>
        <v>40571.793510930002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114586.55144313001</v>
      </c>
      <c r="E19" s="401">
        <f t="shared" si="3"/>
        <v>2471.8739230599999</v>
      </c>
      <c r="F19" s="401">
        <f t="shared" si="3"/>
        <v>7096.3776886000051</v>
      </c>
      <c r="G19" s="401">
        <f t="shared" si="3"/>
        <v>9465.9335267200022</v>
      </c>
      <c r="H19" s="401">
        <f t="shared" si="3"/>
        <v>2655.9187758100011</v>
      </c>
      <c r="I19" s="401">
        <f t="shared" si="3"/>
        <v>129.78823990000001</v>
      </c>
      <c r="J19" s="401">
        <f t="shared" si="3"/>
        <v>54.732269390000006</v>
      </c>
      <c r="K19" s="401">
        <f t="shared" si="3"/>
        <v>129.42970547999997</v>
      </c>
      <c r="L19" s="111">
        <f t="shared" si="1"/>
        <v>136590.60557208999</v>
      </c>
    </row>
    <row r="20" spans="1:14" s="14" customFormat="1" ht="18" customHeight="1">
      <c r="A20" s="30"/>
      <c r="B20" s="31" t="s">
        <v>15</v>
      </c>
      <c r="C20" s="31"/>
      <c r="D20" s="122">
        <v>5990.3284124799975</v>
      </c>
      <c r="E20" s="122">
        <v>264.02560972000003</v>
      </c>
      <c r="F20" s="122">
        <v>930.73778682999898</v>
      </c>
      <c r="G20" s="122">
        <v>162.97755570000007</v>
      </c>
      <c r="H20" s="122">
        <v>38.035509040000022</v>
      </c>
      <c r="I20" s="122">
        <v>78.011752380000019</v>
      </c>
      <c r="J20" s="122">
        <v>51.597878720000004</v>
      </c>
      <c r="K20" s="122">
        <v>64.032655679999962</v>
      </c>
      <c r="L20" s="111">
        <f t="shared" si="1"/>
        <v>7579.7471605499968</v>
      </c>
    </row>
    <row r="21" spans="1:14" s="14" customFormat="1" ht="18" customHeight="1">
      <c r="A21" s="30"/>
      <c r="B21" s="31" t="s">
        <v>16</v>
      </c>
      <c r="C21" s="31"/>
      <c r="D21" s="111">
        <v>108596.22303065001</v>
      </c>
      <c r="E21" s="111">
        <v>2207.84831334</v>
      </c>
      <c r="F21" s="111">
        <v>6165.639901770006</v>
      </c>
      <c r="G21" s="111">
        <v>9302.9559710200028</v>
      </c>
      <c r="H21" s="111">
        <v>2617.8832667700012</v>
      </c>
      <c r="I21" s="111">
        <v>51.776487520000003</v>
      </c>
      <c r="J21" s="111">
        <v>3.1343906700000002</v>
      </c>
      <c r="K21" s="111">
        <v>65.397049800000005</v>
      </c>
      <c r="L21" s="111">
        <f t="shared" si="1"/>
        <v>129010.85841154002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320369.55598832021</v>
      </c>
      <c r="E22" s="401">
        <f t="shared" si="4"/>
        <v>16887.123579890012</v>
      </c>
      <c r="F22" s="401">
        <f t="shared" si="4"/>
        <v>23695.559719990011</v>
      </c>
      <c r="G22" s="401">
        <f t="shared" si="4"/>
        <v>16762.964580900003</v>
      </c>
      <c r="H22" s="401">
        <f t="shared" si="4"/>
        <v>3366.8642954200013</v>
      </c>
      <c r="I22" s="401">
        <f t="shared" si="4"/>
        <v>952.09628209000016</v>
      </c>
      <c r="J22" s="401">
        <f t="shared" si="4"/>
        <v>339.99980480000005</v>
      </c>
      <c r="K22" s="401">
        <f t="shared" si="4"/>
        <v>2904.6613823199991</v>
      </c>
      <c r="L22" s="111">
        <f t="shared" si="1"/>
        <v>385278.82563373022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785.34148931999982</v>
      </c>
      <c r="E25" s="401">
        <f t="shared" si="5"/>
        <v>39.657754320000002</v>
      </c>
      <c r="F25" s="401">
        <f t="shared" si="5"/>
        <v>270.14130964000003</v>
      </c>
      <c r="G25" s="401">
        <f t="shared" si="5"/>
        <v>142.21064652000001</v>
      </c>
      <c r="H25" s="401">
        <f t="shared" si="5"/>
        <v>3.1452368599999998</v>
      </c>
      <c r="I25" s="401">
        <f t="shared" si="5"/>
        <v>0.46759958000000001</v>
      </c>
      <c r="J25" s="401">
        <f t="shared" si="5"/>
        <v>1.00355751</v>
      </c>
      <c r="K25" s="401">
        <f t="shared" si="5"/>
        <v>47.860525889999998</v>
      </c>
      <c r="L25" s="111">
        <f t="shared" ref="L25:L38" si="6">SUM(D25:K25)</f>
        <v>1289.8281196400001</v>
      </c>
    </row>
    <row r="26" spans="1:14" s="14" customFormat="1" ht="18" customHeight="1">
      <c r="A26" s="30"/>
      <c r="B26" s="31" t="s">
        <v>15</v>
      </c>
      <c r="C26" s="12"/>
      <c r="D26" s="122">
        <v>55.230265510000009</v>
      </c>
      <c r="E26" s="122">
        <v>0</v>
      </c>
      <c r="F26" s="122">
        <v>0</v>
      </c>
      <c r="G26" s="122">
        <v>0</v>
      </c>
      <c r="H26" s="122">
        <v>2.1490351099999998</v>
      </c>
      <c r="I26" s="122">
        <v>0</v>
      </c>
      <c r="J26" s="122">
        <v>0</v>
      </c>
      <c r="K26" s="122">
        <v>0</v>
      </c>
      <c r="L26" s="111">
        <f t="shared" si="6"/>
        <v>57.379300620000009</v>
      </c>
    </row>
    <row r="27" spans="1:14" s="14" customFormat="1" ht="18" customHeight="1">
      <c r="A27" s="30"/>
      <c r="B27" s="31" t="s">
        <v>16</v>
      </c>
      <c r="C27" s="31"/>
      <c r="D27" s="111">
        <v>730.11122380999984</v>
      </c>
      <c r="E27" s="111">
        <v>39.657754320000002</v>
      </c>
      <c r="F27" s="111">
        <v>270.14130964000003</v>
      </c>
      <c r="G27" s="111">
        <v>142.21064652000001</v>
      </c>
      <c r="H27" s="111">
        <v>0.99620175</v>
      </c>
      <c r="I27" s="111">
        <v>0.46759958000000001</v>
      </c>
      <c r="J27" s="111">
        <v>1.00355751</v>
      </c>
      <c r="K27" s="111">
        <v>47.860525889999998</v>
      </c>
      <c r="L27" s="111">
        <f t="shared" si="6"/>
        <v>1232.4488190199997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4896.1658270700018</v>
      </c>
      <c r="E28" s="401">
        <f t="shared" si="7"/>
        <v>216.09442641000004</v>
      </c>
      <c r="F28" s="401">
        <f t="shared" si="7"/>
        <v>101.00375051999995</v>
      </c>
      <c r="G28" s="401">
        <f t="shared" si="7"/>
        <v>2.9347045900000004</v>
      </c>
      <c r="H28" s="401">
        <f t="shared" si="7"/>
        <v>2.3702285599999997</v>
      </c>
      <c r="I28" s="401">
        <f t="shared" si="7"/>
        <v>1.4911995</v>
      </c>
      <c r="J28" s="401">
        <f t="shared" si="7"/>
        <v>0</v>
      </c>
      <c r="K28" s="401">
        <f t="shared" si="7"/>
        <v>102.59355204999999</v>
      </c>
      <c r="L28" s="111">
        <f t="shared" si="6"/>
        <v>5322.653688700002</v>
      </c>
    </row>
    <row r="29" spans="1:14" s="14" customFormat="1" ht="18" customHeight="1">
      <c r="A29" s="30"/>
      <c r="B29" s="31" t="s">
        <v>15</v>
      </c>
      <c r="C29" s="12"/>
      <c r="D29" s="122">
        <v>146.37842165999999</v>
      </c>
      <c r="E29" s="122">
        <v>0</v>
      </c>
      <c r="F29" s="122">
        <v>0</v>
      </c>
      <c r="G29" s="122">
        <v>2.9347045900000004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149.31312624999998</v>
      </c>
    </row>
    <row r="30" spans="1:14" s="14" customFormat="1" ht="18" customHeight="1">
      <c r="A30" s="30"/>
      <c r="B30" s="31" t="s">
        <v>16</v>
      </c>
      <c r="C30" s="31"/>
      <c r="D30" s="111">
        <v>4749.7874054100021</v>
      </c>
      <c r="E30" s="111">
        <v>216.09442641000004</v>
      </c>
      <c r="F30" s="111">
        <v>101.00375051999995</v>
      </c>
      <c r="G30" s="111">
        <v>0</v>
      </c>
      <c r="H30" s="111">
        <v>2.3702285599999997</v>
      </c>
      <c r="I30" s="111">
        <v>1.4911995</v>
      </c>
      <c r="J30" s="111">
        <v>0</v>
      </c>
      <c r="K30" s="111">
        <v>102.59355204999999</v>
      </c>
      <c r="L30" s="111">
        <f t="shared" si="6"/>
        <v>5173.3405624500019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228.99258742000001</v>
      </c>
      <c r="E31" s="401">
        <f t="shared" si="8"/>
        <v>10.98032246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111">
        <f t="shared" si="6"/>
        <v>239.97290988</v>
      </c>
    </row>
    <row r="32" spans="1:14" s="14" customFormat="1" ht="18" customHeight="1">
      <c r="A32" s="30"/>
      <c r="B32" s="31" t="s">
        <v>15</v>
      </c>
      <c r="C32" s="12"/>
      <c r="D32" s="122">
        <v>101.70548635999999</v>
      </c>
      <c r="E32" s="122">
        <v>10.98032246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112.68580881999999</v>
      </c>
    </row>
    <row r="33" spans="1:15" s="14" customFormat="1" ht="18" customHeight="1">
      <c r="A33" s="30"/>
      <c r="B33" s="31" t="s">
        <v>16</v>
      </c>
      <c r="C33" s="31"/>
      <c r="D33" s="111">
        <v>127.28710106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f t="shared" si="6"/>
        <v>127.28710106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5910.4999038100013</v>
      </c>
      <c r="E34" s="401">
        <f t="shared" si="9"/>
        <v>266.73250319000005</v>
      </c>
      <c r="F34" s="401">
        <f t="shared" si="9"/>
        <v>371.14506015999996</v>
      </c>
      <c r="G34" s="401">
        <f t="shared" si="9"/>
        <v>145.14535111000001</v>
      </c>
      <c r="H34" s="401">
        <f t="shared" si="9"/>
        <v>5.51546542</v>
      </c>
      <c r="I34" s="401">
        <f t="shared" si="9"/>
        <v>1.9587990799999999</v>
      </c>
      <c r="J34" s="401">
        <f t="shared" si="9"/>
        <v>1.00355751</v>
      </c>
      <c r="K34" s="401">
        <f t="shared" si="9"/>
        <v>150.45407793999999</v>
      </c>
      <c r="L34" s="111">
        <f t="shared" si="6"/>
        <v>6852.4547182200013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342.62407088000003</v>
      </c>
      <c r="E36" s="112">
        <v>0.52249684000000007</v>
      </c>
      <c r="F36" s="112">
        <v>0</v>
      </c>
      <c r="G36" s="112">
        <v>0</v>
      </c>
      <c r="H36" s="112">
        <v>3.1452368599999998</v>
      </c>
      <c r="I36" s="112">
        <v>0.46759958000000001</v>
      </c>
      <c r="J36" s="112">
        <v>0</v>
      </c>
      <c r="K36" s="112">
        <v>6.911314560000001</v>
      </c>
      <c r="L36" s="111">
        <f t="shared" si="6"/>
        <v>353.67071872000002</v>
      </c>
    </row>
    <row r="37" spans="1:15" s="14" customFormat="1" ht="18" customHeight="1">
      <c r="A37" s="29"/>
      <c r="B37" s="12" t="s">
        <v>22</v>
      </c>
      <c r="C37" s="12"/>
      <c r="D37" s="112">
        <v>5567.8758329300044</v>
      </c>
      <c r="E37" s="112">
        <v>255.22968390999998</v>
      </c>
      <c r="F37" s="112">
        <v>371.14506015999996</v>
      </c>
      <c r="G37" s="112">
        <v>145.14535111000001</v>
      </c>
      <c r="H37" s="112">
        <v>2.3702285599999997</v>
      </c>
      <c r="I37" s="112">
        <v>1.4911995</v>
      </c>
      <c r="J37" s="112">
        <v>1.00355751</v>
      </c>
      <c r="K37" s="112">
        <v>116.54276338000001</v>
      </c>
      <c r="L37" s="111">
        <f t="shared" si="6"/>
        <v>6460.8036770600047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10.98032246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27</v>
      </c>
      <c r="L38" s="111">
        <f t="shared" si="6"/>
        <v>37.980322459999996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200089.09886759022</v>
      </c>
      <c r="E41" s="401">
        <f t="shared" si="10"/>
        <v>28673.130210570045</v>
      </c>
      <c r="F41" s="401">
        <f t="shared" si="10"/>
        <v>24898.676929350033</v>
      </c>
      <c r="G41" s="401">
        <f t="shared" si="10"/>
        <v>10152.937184970004</v>
      </c>
      <c r="H41" s="401">
        <f t="shared" si="10"/>
        <v>2868.8408415900008</v>
      </c>
      <c r="I41" s="401">
        <f t="shared" si="10"/>
        <v>1220.2165916500003</v>
      </c>
      <c r="J41" s="401">
        <f t="shared" si="10"/>
        <v>5.1515170699999997</v>
      </c>
      <c r="K41" s="401">
        <f t="shared" si="10"/>
        <v>6173.04738585</v>
      </c>
      <c r="L41" s="111">
        <f t="shared" ref="L41:L50" si="11">SUM(D41:K41)</f>
        <v>274081.09952864028</v>
      </c>
    </row>
    <row r="42" spans="1:15" s="14" customFormat="1" ht="18" customHeight="1">
      <c r="A42" s="30"/>
      <c r="B42" s="31" t="s">
        <v>15</v>
      </c>
      <c r="C42" s="31"/>
      <c r="D42" s="122">
        <v>46535.851836559916</v>
      </c>
      <c r="E42" s="122">
        <v>9686.7150565800202</v>
      </c>
      <c r="F42" s="122">
        <v>8021.4061259100035</v>
      </c>
      <c r="G42" s="122">
        <v>1709.3828768000019</v>
      </c>
      <c r="H42" s="122">
        <v>110.87528954000003</v>
      </c>
      <c r="I42" s="122">
        <v>41.634521369999995</v>
      </c>
      <c r="J42" s="122">
        <v>0.51449694000000001</v>
      </c>
      <c r="K42" s="122">
        <v>21.494622150000001</v>
      </c>
      <c r="L42" s="111">
        <f t="shared" si="11"/>
        <v>66127.874825849925</v>
      </c>
    </row>
    <row r="43" spans="1:15" s="14" customFormat="1" ht="18" customHeight="1">
      <c r="A43" s="30"/>
      <c r="B43" s="31" t="s">
        <v>16</v>
      </c>
      <c r="C43" s="31"/>
      <c r="D43" s="111">
        <v>153553.2470310303</v>
      </c>
      <c r="E43" s="111">
        <v>18986.415153990027</v>
      </c>
      <c r="F43" s="111">
        <v>16877.270803440028</v>
      </c>
      <c r="G43" s="111">
        <v>8443.5543081700016</v>
      </c>
      <c r="H43" s="111">
        <v>2757.965552050001</v>
      </c>
      <c r="I43" s="111">
        <v>1178.5820702800004</v>
      </c>
      <c r="J43" s="111">
        <v>4.6370201299999998</v>
      </c>
      <c r="K43" s="111">
        <v>6151.5527636999996</v>
      </c>
      <c r="L43" s="111">
        <f t="shared" si="11"/>
        <v>207953.22470279035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34445.865274050033</v>
      </c>
      <c r="E44" s="401">
        <f t="shared" si="12"/>
        <v>3612.1862174499993</v>
      </c>
      <c r="F44" s="401">
        <f t="shared" si="12"/>
        <v>2114.0641530999987</v>
      </c>
      <c r="G44" s="401">
        <f t="shared" si="12"/>
        <v>2624.5653195199993</v>
      </c>
      <c r="H44" s="401">
        <f t="shared" si="12"/>
        <v>278.86207613999983</v>
      </c>
      <c r="I44" s="401">
        <f t="shared" si="12"/>
        <v>90.49554221999999</v>
      </c>
      <c r="J44" s="401">
        <f t="shared" si="12"/>
        <v>3.0410345400000001</v>
      </c>
      <c r="K44" s="401">
        <f t="shared" si="12"/>
        <v>1912.5440320599994</v>
      </c>
      <c r="L44" s="111">
        <f t="shared" si="11"/>
        <v>45081.623649080037</v>
      </c>
    </row>
    <row r="45" spans="1:15" s="14" customFormat="1" ht="18" customHeight="1">
      <c r="A45" s="30"/>
      <c r="B45" s="31" t="s">
        <v>15</v>
      </c>
      <c r="C45" s="31"/>
      <c r="D45" s="122">
        <v>11291.401751859992</v>
      </c>
      <c r="E45" s="122">
        <v>1714.1138685499993</v>
      </c>
      <c r="F45" s="122">
        <v>47.313941019999987</v>
      </c>
      <c r="G45" s="122">
        <v>378.73272985</v>
      </c>
      <c r="H45" s="122">
        <v>12.299486319999998</v>
      </c>
      <c r="I45" s="122">
        <v>3.0803746999999997</v>
      </c>
      <c r="J45" s="122">
        <v>0</v>
      </c>
      <c r="K45" s="122">
        <v>47.41029666</v>
      </c>
      <c r="L45" s="111">
        <f t="shared" si="11"/>
        <v>13494.352448959993</v>
      </c>
    </row>
    <row r="46" spans="1:15" s="14" customFormat="1" ht="18" customHeight="1">
      <c r="A46" s="30"/>
      <c r="B46" s="31" t="s">
        <v>16</v>
      </c>
      <c r="C46" s="31"/>
      <c r="D46" s="111">
        <v>23154.463522190039</v>
      </c>
      <c r="E46" s="111">
        <v>1898.0723489000002</v>
      </c>
      <c r="F46" s="111">
        <v>2066.7502120799986</v>
      </c>
      <c r="G46" s="111">
        <v>2245.8325896699994</v>
      </c>
      <c r="H46" s="111">
        <v>266.56258981999986</v>
      </c>
      <c r="I46" s="111">
        <v>87.415167519999997</v>
      </c>
      <c r="J46" s="111">
        <v>3.0410345400000001</v>
      </c>
      <c r="K46" s="111">
        <v>1865.1337353999993</v>
      </c>
      <c r="L46" s="111">
        <f t="shared" si="11"/>
        <v>31587.271200120042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22316.963448240022</v>
      </c>
      <c r="E47" s="401">
        <f t="shared" si="13"/>
        <v>3909.2634822499999</v>
      </c>
      <c r="F47" s="401">
        <f t="shared" si="13"/>
        <v>3885.0931397399986</v>
      </c>
      <c r="G47" s="401">
        <f t="shared" si="13"/>
        <v>4752.1390703400029</v>
      </c>
      <c r="H47" s="401">
        <f t="shared" si="13"/>
        <v>134.77366193</v>
      </c>
      <c r="I47" s="401">
        <f t="shared" si="13"/>
        <v>178.57829369999999</v>
      </c>
      <c r="J47" s="401">
        <f t="shared" si="13"/>
        <v>0</v>
      </c>
      <c r="K47" s="401">
        <f t="shared" si="13"/>
        <v>297.8638497300002</v>
      </c>
      <c r="L47" s="111">
        <f t="shared" si="11"/>
        <v>35474.674945930012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959.41165099999944</v>
      </c>
      <c r="E48" s="122">
        <v>113.84636406</v>
      </c>
      <c r="F48" s="122">
        <v>420.52843500000006</v>
      </c>
      <c r="G48" s="122">
        <v>54.791502720000004</v>
      </c>
      <c r="H48" s="122">
        <v>83.925510990000006</v>
      </c>
      <c r="I48" s="122">
        <v>126.50329298</v>
      </c>
      <c r="J48" s="122">
        <v>0</v>
      </c>
      <c r="K48" s="122">
        <v>284.84656029000018</v>
      </c>
      <c r="L48" s="111">
        <f t="shared" si="11"/>
        <v>2043.8533170399996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21357.551797240023</v>
      </c>
      <c r="E49" s="111">
        <v>3795.4171181900001</v>
      </c>
      <c r="F49" s="111">
        <v>3464.5647047399984</v>
      </c>
      <c r="G49" s="111">
        <v>4697.3475676200032</v>
      </c>
      <c r="H49" s="111">
        <v>50.848150939999996</v>
      </c>
      <c r="I49" s="111">
        <v>52.075000719999998</v>
      </c>
      <c r="J49" s="111">
        <v>0</v>
      </c>
      <c r="K49" s="111">
        <v>13.017289440000001</v>
      </c>
      <c r="L49" s="111">
        <f t="shared" si="11"/>
        <v>33430.821628890022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256851.92758988027</v>
      </c>
      <c r="E50" s="401">
        <f t="shared" si="14"/>
        <v>36194.57991027004</v>
      </c>
      <c r="F50" s="401">
        <f t="shared" si="14"/>
        <v>30897.834222190031</v>
      </c>
      <c r="G50" s="401">
        <f t="shared" si="14"/>
        <v>17529.641574830006</v>
      </c>
      <c r="H50" s="401">
        <f t="shared" si="14"/>
        <v>3282.4765796600004</v>
      </c>
      <c r="I50" s="401">
        <f t="shared" si="14"/>
        <v>1489.2904275700002</v>
      </c>
      <c r="J50" s="401">
        <f t="shared" si="14"/>
        <v>8.1925516099999989</v>
      </c>
      <c r="K50" s="401">
        <f t="shared" si="14"/>
        <v>8383.4552676399999</v>
      </c>
      <c r="L50" s="111">
        <f t="shared" si="11"/>
        <v>354637.39812365035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248907.406454321</v>
      </c>
      <c r="E52" s="112">
        <v>36023.928601430045</v>
      </c>
      <c r="F52" s="112">
        <v>30827.506433279996</v>
      </c>
      <c r="G52" s="112">
        <v>17484.497277410006</v>
      </c>
      <c r="H52" s="112">
        <v>3282.47657966</v>
      </c>
      <c r="I52" s="112">
        <v>1489.2904275699998</v>
      </c>
      <c r="J52" s="112">
        <v>7.6157883500000008</v>
      </c>
      <c r="K52" s="112">
        <v>8170.7568055800011</v>
      </c>
      <c r="L52" s="111">
        <f>SUM(D52:K52)</f>
        <v>346193.47836760106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7900.9271116700002</v>
      </c>
      <c r="E53" s="112">
        <v>170.65130886</v>
      </c>
      <c r="F53" s="112">
        <v>70.32778891000001</v>
      </c>
      <c r="G53" s="112">
        <v>45.144297420000001</v>
      </c>
      <c r="H53" s="112">
        <v>0</v>
      </c>
      <c r="I53" s="112">
        <v>0</v>
      </c>
      <c r="J53" s="112">
        <v>0.57676326</v>
      </c>
      <c r="K53" s="112">
        <v>212.69846206</v>
      </c>
      <c r="L53" s="111">
        <f>SUM(D53:K53)</f>
        <v>8400.3257321800011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43.594023849999999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43.594023849999999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9">
        <v>39337.364062499997</v>
      </c>
      <c r="B2" s="500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April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2218.7582443500005</v>
      </c>
      <c r="E13" s="401">
        <f t="shared" si="0"/>
        <v>6439.9621832300036</v>
      </c>
      <c r="F13" s="401">
        <f t="shared" si="0"/>
        <v>322.53759770000005</v>
      </c>
      <c r="G13" s="401">
        <f t="shared" si="0"/>
        <v>53.365805479999999</v>
      </c>
      <c r="H13" s="401">
        <f t="shared" si="0"/>
        <v>76.636267279999984</v>
      </c>
      <c r="I13" s="401">
        <f t="shared" si="0"/>
        <v>0.61910558999999998</v>
      </c>
      <c r="J13" s="401">
        <f t="shared" si="0"/>
        <v>28.92171025</v>
      </c>
      <c r="K13" s="401">
        <f t="shared" ref="K13:K21" si="1">SUM(D13:J13)</f>
        <v>9140.8009138800044</v>
      </c>
      <c r="L13" s="402">
        <f t="shared" si="0"/>
        <v>1233.22155896</v>
      </c>
      <c r="M13" s="401">
        <f t="shared" si="0"/>
        <v>662616.27775238431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143.97230236999999</v>
      </c>
      <c r="E14" s="122">
        <v>1355.853126200001</v>
      </c>
      <c r="F14" s="122">
        <v>38.261978790000001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1538.0874073600012</v>
      </c>
      <c r="L14" s="388">
        <v>10.353319609999996</v>
      </c>
      <c r="M14" s="122">
        <f>L14+K14+'A2'!L14+'A1'!M14</f>
        <v>350609.18243336421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2074.7859419800006</v>
      </c>
      <c r="E15" s="111">
        <v>5084.1090570300021</v>
      </c>
      <c r="F15" s="111">
        <v>284.27561891000005</v>
      </c>
      <c r="G15" s="111">
        <v>53.365805479999999</v>
      </c>
      <c r="H15" s="111">
        <v>76.636267279999984</v>
      </c>
      <c r="I15" s="111">
        <v>0.61910558999999998</v>
      </c>
      <c r="J15" s="111">
        <v>28.92171025</v>
      </c>
      <c r="K15" s="111">
        <f t="shared" si="1"/>
        <v>7602.7135065200018</v>
      </c>
      <c r="L15" s="388">
        <v>1222.8682393500001</v>
      </c>
      <c r="M15" s="122">
        <f>L15+K15+'A2'!L15+'A1'!M15</f>
        <v>312007.0953190201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1027.2096188099995</v>
      </c>
      <c r="E16" s="401">
        <f t="shared" si="2"/>
        <v>445.75081768000018</v>
      </c>
      <c r="F16" s="401">
        <f t="shared" si="2"/>
        <v>43.623924449999997</v>
      </c>
      <c r="G16" s="401">
        <f t="shared" si="2"/>
        <v>0.23682829</v>
      </c>
      <c r="H16" s="401">
        <f t="shared" si="2"/>
        <v>0.15878150000000002</v>
      </c>
      <c r="I16" s="401">
        <f t="shared" si="2"/>
        <v>2.6314644</v>
      </c>
      <c r="J16" s="401">
        <f t="shared" si="2"/>
        <v>9.538723619999999</v>
      </c>
      <c r="K16" s="401">
        <f t="shared" si="1"/>
        <v>1529.1501587499995</v>
      </c>
      <c r="L16" s="401">
        <f t="shared" si="2"/>
        <v>213.68060421499996</v>
      </c>
      <c r="M16" s="401">
        <f t="shared" si="2"/>
        <v>186343.65731986531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94.053859339999988</v>
      </c>
      <c r="E17" s="122">
        <v>84.343938049999977</v>
      </c>
      <c r="F17" s="122">
        <v>7.730047250000001</v>
      </c>
      <c r="G17" s="122">
        <v>0</v>
      </c>
      <c r="H17" s="122">
        <v>0</v>
      </c>
      <c r="I17" s="122">
        <v>2.3844199999999999E-2</v>
      </c>
      <c r="J17" s="122">
        <v>0</v>
      </c>
      <c r="K17" s="122">
        <f t="shared" si="1"/>
        <v>186.15168883999999</v>
      </c>
      <c r="L17" s="388">
        <v>6.6378736950000015</v>
      </c>
      <c r="M17" s="122">
        <f>L17+K17+'A2'!L17+'A1'!M17</f>
        <v>116922.22534039523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933.15575946999957</v>
      </c>
      <c r="E18" s="111">
        <v>361.40687963000022</v>
      </c>
      <c r="F18" s="111">
        <v>35.893877199999999</v>
      </c>
      <c r="G18" s="111">
        <v>0.23682829</v>
      </c>
      <c r="H18" s="111">
        <v>0.15878150000000002</v>
      </c>
      <c r="I18" s="111">
        <v>2.6076201999999999</v>
      </c>
      <c r="J18" s="111">
        <v>9.538723619999999</v>
      </c>
      <c r="K18" s="111">
        <f t="shared" si="1"/>
        <v>1342.9984699099996</v>
      </c>
      <c r="L18" s="388">
        <v>207.04273051999996</v>
      </c>
      <c r="M18" s="122">
        <f>L18+K18+'A2'!L18+'A1'!M18</f>
        <v>69421.431979470086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602.02516474999993</v>
      </c>
      <c r="E19" s="401">
        <f t="shared" si="3"/>
        <v>1273.7075870599997</v>
      </c>
      <c r="F19" s="401">
        <f t="shared" si="3"/>
        <v>98.170252300000016</v>
      </c>
      <c r="G19" s="401">
        <f t="shared" si="3"/>
        <v>0.34997815999999998</v>
      </c>
      <c r="H19" s="401">
        <f t="shared" si="3"/>
        <v>2.9226394400000002</v>
      </c>
      <c r="I19" s="401">
        <f t="shared" si="3"/>
        <v>0.95784953999999989</v>
      </c>
      <c r="J19" s="401">
        <f t="shared" si="3"/>
        <v>4.7703959799999973</v>
      </c>
      <c r="K19" s="401">
        <f t="shared" si="1"/>
        <v>1982.9038672299998</v>
      </c>
      <c r="L19" s="401">
        <f t="shared" si="3"/>
        <v>88.674829190000068</v>
      </c>
      <c r="M19" s="401">
        <f t="shared" si="3"/>
        <v>330057.93642807985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253.05811427000006</v>
      </c>
      <c r="E20" s="122">
        <v>90.568691449999989</v>
      </c>
      <c r="F20" s="122">
        <v>57.948077760000004</v>
      </c>
      <c r="G20" s="122">
        <v>2.012953E-2</v>
      </c>
      <c r="H20" s="122">
        <v>0.41651452</v>
      </c>
      <c r="I20" s="122">
        <v>0.95784953999999989</v>
      </c>
      <c r="J20" s="122">
        <v>4.7613223599999976</v>
      </c>
      <c r="K20" s="122">
        <f t="shared" si="1"/>
        <v>407.73069943000007</v>
      </c>
      <c r="L20" s="388">
        <v>54.788278790000064</v>
      </c>
      <c r="M20" s="122">
        <f>L20+K20+'A2'!L20+'A1'!M20</f>
        <v>72800.800031579842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348.9670504799999</v>
      </c>
      <c r="E21" s="111">
        <v>1183.1388956099997</v>
      </c>
      <c r="F21" s="111">
        <v>40.222174540000005</v>
      </c>
      <c r="G21" s="111">
        <v>0.32984862999999998</v>
      </c>
      <c r="H21" s="111">
        <v>2.50612492</v>
      </c>
      <c r="I21" s="111">
        <v>0</v>
      </c>
      <c r="J21" s="111">
        <v>9.0736199999999993E-3</v>
      </c>
      <c r="K21" s="111">
        <f t="shared" si="1"/>
        <v>1575.1731677999996</v>
      </c>
      <c r="L21" s="388">
        <v>33.886550400000004</v>
      </c>
      <c r="M21" s="122">
        <f>L21+K21+'A2'!L21+'A1'!M21</f>
        <v>257257.13639649999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3847.9930279099999</v>
      </c>
      <c r="E22" s="401">
        <f t="shared" si="4"/>
        <v>8159.4205879700039</v>
      </c>
      <c r="F22" s="401">
        <f t="shared" si="4"/>
        <v>464.33177445000007</v>
      </c>
      <c r="G22" s="401">
        <f t="shared" si="4"/>
        <v>53.952611929999996</v>
      </c>
      <c r="H22" s="401">
        <f t="shared" si="4"/>
        <v>79.717688219999985</v>
      </c>
      <c r="I22" s="401">
        <f t="shared" si="4"/>
        <v>4.2084195299999996</v>
      </c>
      <c r="J22" s="401">
        <f t="shared" si="4"/>
        <v>43.230829849999992</v>
      </c>
      <c r="K22" s="401">
        <f t="shared" si="4"/>
        <v>12652.854939860004</v>
      </c>
      <c r="L22" s="401">
        <f t="shared" si="4"/>
        <v>1535.576992365</v>
      </c>
      <c r="M22" s="401">
        <f t="shared" si="4"/>
        <v>1179017.8715003296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54.763961259999995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54.763961259999995</v>
      </c>
      <c r="L25" s="401">
        <f t="shared" si="5"/>
        <v>23.930262945000003</v>
      </c>
      <c r="M25" s="401">
        <f t="shared" si="5"/>
        <v>29732.767126275012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0</v>
      </c>
      <c r="M26" s="122">
        <f>L26+K26+'A2'!L26+'A1'!M26</f>
        <v>2930.178815589999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54.763961259999995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54.763961259999995</v>
      </c>
      <c r="L27" s="388">
        <v>23.930262945000003</v>
      </c>
      <c r="M27" s="122">
        <f>L27+K27+'A2'!L27+'A1'!M27</f>
        <v>26802.588310685012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14.553863130000002</v>
      </c>
      <c r="K28" s="401">
        <f t="shared" si="6"/>
        <v>14.553863130000002</v>
      </c>
      <c r="L28" s="401">
        <f t="shared" si="7"/>
        <v>58.577738914999998</v>
      </c>
      <c r="M28" s="401">
        <f t="shared" si="7"/>
        <v>36524.843941154999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4.0313249999999997E-3</v>
      </c>
      <c r="M29" s="122">
        <f>L29+K29+'A2'!L29+'A1'!M29</f>
        <v>28353.992652854995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14.553863130000002</v>
      </c>
      <c r="K30" s="122">
        <f t="shared" si="6"/>
        <v>14.553863130000002</v>
      </c>
      <c r="L30" s="388">
        <v>58.573707589999998</v>
      </c>
      <c r="M30" s="122">
        <f>L30+K30+'A2'!L30+'A1'!M30</f>
        <v>8170.8512883000012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0</v>
      </c>
      <c r="L31" s="401">
        <f t="shared" si="8"/>
        <v>0.85486097500000002</v>
      </c>
      <c r="M31" s="401">
        <f t="shared" si="8"/>
        <v>8005.0130706050004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0.85486097500000002</v>
      </c>
      <c r="M32" s="122">
        <f>L32+K32+'A2'!L32+'A1'!M32</f>
        <v>5826.1159198750011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</v>
      </c>
      <c r="L33" s="388">
        <v>0</v>
      </c>
      <c r="M33" s="122">
        <f>L33+K33+'A2'!L33+'A1'!M33</f>
        <v>2178.8971507299998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54.763961259999995</v>
      </c>
      <c r="E34" s="401">
        <f t="shared" si="9"/>
        <v>0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14.553863130000002</v>
      </c>
      <c r="K34" s="401">
        <f t="shared" si="9"/>
        <v>69.317824389999998</v>
      </c>
      <c r="L34" s="401">
        <f t="shared" si="9"/>
        <v>83.362862835000001</v>
      </c>
      <c r="M34" s="401">
        <f t="shared" si="9"/>
        <v>74262.624138035011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0</v>
      </c>
      <c r="L36" s="392">
        <v>3.4596886049999998</v>
      </c>
      <c r="M36" s="122">
        <f>L36+K36+'A2'!L36+'A1'!M36</f>
        <v>8261.7818919750007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54.763961259999995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14.553863130000002</v>
      </c>
      <c r="K37" s="122">
        <f>SUM(D37:J37)</f>
        <v>69.317824389999998</v>
      </c>
      <c r="L37" s="392">
        <v>66.371099829999991</v>
      </c>
      <c r="M37" s="122">
        <f>L37+K37+'A2'!L37+'A1'!M37</f>
        <v>59581.905874390017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13.532074399999999</v>
      </c>
      <c r="M38" s="122">
        <f>L38+K38+'A2'!L38+'A1'!M38</f>
        <v>6418.9363717499991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473.37188503999982</v>
      </c>
      <c r="E41" s="401">
        <f t="shared" si="10"/>
        <v>4514.4459650000017</v>
      </c>
      <c r="F41" s="401">
        <f t="shared" si="10"/>
        <v>449.18199318000001</v>
      </c>
      <c r="G41" s="401">
        <f t="shared" si="10"/>
        <v>500.61547608000001</v>
      </c>
      <c r="H41" s="401">
        <f t="shared" si="10"/>
        <v>57.593228699999997</v>
      </c>
      <c r="I41" s="401">
        <f t="shared" si="10"/>
        <v>0</v>
      </c>
      <c r="J41" s="401">
        <f t="shared" si="10"/>
        <v>3.1518900299999997</v>
      </c>
      <c r="K41" s="401">
        <f t="shared" ref="K41:K49" si="11">SUM(D41:J41)</f>
        <v>5998.3604380300012</v>
      </c>
      <c r="L41" s="401">
        <f t="shared" si="10"/>
        <v>3101.9108589799989</v>
      </c>
      <c r="M41" s="401">
        <f t="shared" si="10"/>
        <v>548728.54865721078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31.442523539999996</v>
      </c>
      <c r="E42" s="122">
        <v>47.873238580000006</v>
      </c>
      <c r="F42" s="122">
        <v>154.41597418000009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233.73173630000008</v>
      </c>
      <c r="L42" s="388">
        <v>10.847061174999995</v>
      </c>
      <c r="M42" s="122">
        <f>L42+K42+'A2'!L42+'A1'!M42</f>
        <v>262808.66289465537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441.92936149999986</v>
      </c>
      <c r="E43" s="111">
        <v>4466.5727264200013</v>
      </c>
      <c r="F43" s="111">
        <v>294.76601899999991</v>
      </c>
      <c r="G43" s="111">
        <v>500.61547608000001</v>
      </c>
      <c r="H43" s="111">
        <v>57.593228699999997</v>
      </c>
      <c r="I43" s="111">
        <v>0</v>
      </c>
      <c r="J43" s="111">
        <v>3.1518900299999997</v>
      </c>
      <c r="K43" s="122">
        <f t="shared" si="11"/>
        <v>5764.6287017300001</v>
      </c>
      <c r="L43" s="388">
        <v>3091.063797804999</v>
      </c>
      <c r="M43" s="122">
        <f>L43+K43+'A2'!L43+'A1'!M43</f>
        <v>285919.88576255541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32.405052630000007</v>
      </c>
      <c r="E44" s="401">
        <f t="shared" si="12"/>
        <v>281.64979599999987</v>
      </c>
      <c r="F44" s="401">
        <f t="shared" si="12"/>
        <v>15.489662639999999</v>
      </c>
      <c r="G44" s="401">
        <f t="shared" si="12"/>
        <v>69.416902620000002</v>
      </c>
      <c r="H44" s="401">
        <f t="shared" si="12"/>
        <v>0</v>
      </c>
      <c r="I44" s="401">
        <f t="shared" si="12"/>
        <v>5.0337489199999998</v>
      </c>
      <c r="J44" s="401">
        <f t="shared" si="12"/>
        <v>0</v>
      </c>
      <c r="K44" s="401">
        <f t="shared" si="11"/>
        <v>403.9951628099999</v>
      </c>
      <c r="L44" s="401">
        <f t="shared" si="12"/>
        <v>959.27319898999974</v>
      </c>
      <c r="M44" s="401">
        <f t="shared" si="12"/>
        <v>113515.20600321994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0.15952711</v>
      </c>
      <c r="E45" s="122">
        <v>17.3396154</v>
      </c>
      <c r="F45" s="122">
        <v>8.4489783799999998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25.948120889999998</v>
      </c>
      <c r="L45" s="388">
        <v>23.705148329999997</v>
      </c>
      <c r="M45" s="122">
        <f>L45+K45+'A2'!L45+'A1'!M45</f>
        <v>61097.685718369925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32.245525520000008</v>
      </c>
      <c r="E46" s="111">
        <v>264.31018059999985</v>
      </c>
      <c r="F46" s="111">
        <v>7.040684259999999</v>
      </c>
      <c r="G46" s="111">
        <v>69.416902620000002</v>
      </c>
      <c r="H46" s="111">
        <v>0</v>
      </c>
      <c r="I46" s="111">
        <v>5.0337489199999998</v>
      </c>
      <c r="J46" s="111">
        <v>0</v>
      </c>
      <c r="K46" s="122">
        <f t="shared" si="11"/>
        <v>378.04704191999986</v>
      </c>
      <c r="L46" s="388">
        <v>935.5680506599997</v>
      </c>
      <c r="M46" s="122">
        <f>L46+K46+'A2'!L46+'A1'!M46</f>
        <v>52417.520284850019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324.62051222000008</v>
      </c>
      <c r="E47" s="401">
        <f t="shared" si="13"/>
        <v>274.92544836000008</v>
      </c>
      <c r="F47" s="401">
        <f t="shared" si="13"/>
        <v>63.723818430000001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663.26977901000021</v>
      </c>
      <c r="L47" s="401">
        <f>SUM(L48:L49)</f>
        <v>148.99095545500003</v>
      </c>
      <c r="M47" s="401">
        <f>SUM(M48:M49)</f>
        <v>51292.239497685026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322.16736226000006</v>
      </c>
      <c r="E48" s="122">
        <v>112.79246164000003</v>
      </c>
      <c r="F48" s="122">
        <v>51.277010330000003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486.23683423000006</v>
      </c>
      <c r="L48" s="388">
        <v>142.42328014500004</v>
      </c>
      <c r="M48" s="122">
        <f>L48+K48+'A2'!L48+'A1'!M48</f>
        <v>3214.4884565450002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2.4531499599999997</v>
      </c>
      <c r="E49" s="111">
        <v>162.13298672000005</v>
      </c>
      <c r="F49" s="111">
        <v>12.4468081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177.03294478000004</v>
      </c>
      <c r="L49" s="388">
        <v>6.5676753099999994</v>
      </c>
      <c r="M49" s="122">
        <f>L49+K49+'A2'!L49+'A1'!M49</f>
        <v>48077.751041140029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830.39744988999996</v>
      </c>
      <c r="E50" s="401">
        <f t="shared" si="14"/>
        <v>5071.0212093600021</v>
      </c>
      <c r="F50" s="401">
        <f t="shared" si="14"/>
        <v>528.39547425000001</v>
      </c>
      <c r="G50" s="401">
        <f t="shared" si="14"/>
        <v>570.03237869999998</v>
      </c>
      <c r="H50" s="401">
        <f t="shared" si="14"/>
        <v>57.593228699999997</v>
      </c>
      <c r="I50" s="401">
        <f t="shared" si="14"/>
        <v>5.0337489199999998</v>
      </c>
      <c r="J50" s="401">
        <f t="shared" si="14"/>
        <v>3.1518900299999997</v>
      </c>
      <c r="K50" s="401">
        <f t="shared" si="14"/>
        <v>7065.6253798500011</v>
      </c>
      <c r="L50" s="401">
        <f t="shared" si="14"/>
        <v>4210.1750134249987</v>
      </c>
      <c r="M50" s="401">
        <f t="shared" si="14"/>
        <v>713535.9941581157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806.95012873000019</v>
      </c>
      <c r="E52" s="112">
        <v>5071.021209360003</v>
      </c>
      <c r="F52" s="112">
        <v>456.03765022999983</v>
      </c>
      <c r="G52" s="112">
        <v>570.03237869999998</v>
      </c>
      <c r="H52" s="112">
        <v>57.593228699999997</v>
      </c>
      <c r="I52" s="112">
        <v>5.0337489199999998</v>
      </c>
      <c r="J52" s="122">
        <v>2.4384769200000003</v>
      </c>
      <c r="K52" s="122">
        <f>SUM(D52:J52)</f>
        <v>6969.1068215600017</v>
      </c>
      <c r="L52" s="392">
        <v>4101.9668365699972</v>
      </c>
      <c r="M52" s="122">
        <f>L52+K52+'A2'!L52+'A1'!M52</f>
        <v>698099.67917462415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23.447321159999998</v>
      </c>
      <c r="E53" s="112">
        <v>0</v>
      </c>
      <c r="F53" s="112">
        <v>72.357824019999995</v>
      </c>
      <c r="G53" s="112">
        <v>0</v>
      </c>
      <c r="H53" s="112">
        <v>0</v>
      </c>
      <c r="I53" s="112">
        <v>0</v>
      </c>
      <c r="J53" s="122">
        <v>0.71341311000000007</v>
      </c>
      <c r="K53" s="122">
        <f>SUM(D53:J53)</f>
        <v>96.518558290000001</v>
      </c>
      <c r="L53" s="392">
        <v>108.20817686000001</v>
      </c>
      <c r="M53" s="122">
        <f>L53+K53+'A2'!L53+'A1'!M53</f>
        <v>14760.309908160005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676.00507535999986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11" activePane="bottomRight" state="frozen"/>
      <selection activeCell="D27" sqref="D27"/>
      <selection pane="topRight" activeCell="D27" sqref="D27"/>
      <selection pane="bottomLeft" activeCell="D27" sqref="D27"/>
      <selection pane="bottomRight" activeCell="B18" sqref="B18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9">
        <v>39337.350324074076</v>
      </c>
      <c r="B2" s="500"/>
      <c r="C2" s="500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2"/>
      <c r="C3" s="503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1"/>
      <c r="C4" s="501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1"/>
      <c r="C5" s="501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April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0" t="s">
        <v>65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5.2473545000000001</v>
      </c>
      <c r="O13" s="401">
        <f t="shared" si="0"/>
        <v>24.378564880000003</v>
      </c>
      <c r="P13" s="401">
        <f t="shared" si="0"/>
        <v>0.54350138000000003</v>
      </c>
      <c r="Q13" s="401">
        <f t="shared" si="0"/>
        <v>0</v>
      </c>
      <c r="R13" s="401">
        <f t="shared" si="0"/>
        <v>8.1479999999999997</v>
      </c>
      <c r="S13" s="401">
        <f t="shared" si="0"/>
        <v>0</v>
      </c>
      <c r="T13" s="401">
        <f t="shared" si="0"/>
        <v>0</v>
      </c>
      <c r="U13" s="401">
        <f t="shared" si="0"/>
        <v>0</v>
      </c>
      <c r="V13" s="401">
        <f t="shared" si="0"/>
        <v>0.2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120.16638062000001</v>
      </c>
      <c r="AD13" s="401">
        <f t="shared" si="0"/>
        <v>134.29510562000002</v>
      </c>
      <c r="AE13" s="401">
        <f t="shared" si="0"/>
        <v>0</v>
      </c>
      <c r="AF13" s="401">
        <f t="shared" si="0"/>
        <v>0</v>
      </c>
      <c r="AG13" s="401">
        <f t="shared" si="0"/>
        <v>11.220103400000001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2.8235467600000002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516.07186602000013</v>
      </c>
      <c r="AR13" s="401">
        <f t="shared" si="0"/>
        <v>4051.950940639998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2.0503399999999999E-3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4.7690973799999989</v>
      </c>
      <c r="AD14" s="111">
        <v>2.9382751600000003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32.516575399999986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5.2473545000000001</v>
      </c>
      <c r="O15" s="111">
        <v>24.376514540000002</v>
      </c>
      <c r="P15" s="111">
        <v>0.54350138000000003</v>
      </c>
      <c r="Q15" s="111">
        <v>0</v>
      </c>
      <c r="R15" s="111">
        <v>8.1479999999999997</v>
      </c>
      <c r="S15" s="111">
        <v>0</v>
      </c>
      <c r="T15" s="111">
        <v>0</v>
      </c>
      <c r="U15" s="111">
        <v>0</v>
      </c>
      <c r="V15" s="111">
        <v>0.2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115.39728324000001</v>
      </c>
      <c r="AD15" s="111">
        <v>131.35683046000003</v>
      </c>
      <c r="AE15" s="111">
        <v>0</v>
      </c>
      <c r="AF15" s="111">
        <v>0</v>
      </c>
      <c r="AG15" s="111">
        <v>11.220103400000001</v>
      </c>
      <c r="AH15" s="111">
        <v>0</v>
      </c>
      <c r="AI15" s="111">
        <v>0</v>
      </c>
      <c r="AJ15" s="111">
        <v>0</v>
      </c>
      <c r="AK15" s="111">
        <v>0</v>
      </c>
      <c r="AL15" s="111">
        <v>2.8235467600000002</v>
      </c>
      <c r="AM15" s="111">
        <v>0</v>
      </c>
      <c r="AN15" s="111">
        <v>0</v>
      </c>
      <c r="AO15" s="111">
        <v>0</v>
      </c>
      <c r="AP15" s="111">
        <v>0</v>
      </c>
      <c r="AQ15" s="111">
        <v>516.07186602000013</v>
      </c>
      <c r="AR15" s="133">
        <v>4019.434365239998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</v>
      </c>
      <c r="M16" s="401">
        <f t="shared" si="1"/>
        <v>0</v>
      </c>
      <c r="N16" s="401">
        <f t="shared" si="1"/>
        <v>5.3220239999999995E-2</v>
      </c>
      <c r="O16" s="401">
        <f t="shared" si="1"/>
        <v>0.11009969999999999</v>
      </c>
      <c r="P16" s="401">
        <f t="shared" si="1"/>
        <v>0</v>
      </c>
      <c r="Q16" s="401">
        <f t="shared" si="1"/>
        <v>0</v>
      </c>
      <c r="R16" s="401">
        <f t="shared" si="1"/>
        <v>2E-3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13.561999999999999</v>
      </c>
      <c r="AA16" s="401">
        <f t="shared" si="1"/>
        <v>0</v>
      </c>
      <c r="AB16" s="401">
        <f t="shared" si="1"/>
        <v>0</v>
      </c>
      <c r="AC16" s="401">
        <f t="shared" si="1"/>
        <v>10.808339520000001</v>
      </c>
      <c r="AD16" s="401">
        <f t="shared" si="1"/>
        <v>20.961245259999998</v>
      </c>
      <c r="AE16" s="401">
        <f t="shared" si="1"/>
        <v>0</v>
      </c>
      <c r="AF16" s="401">
        <f t="shared" si="1"/>
        <v>0</v>
      </c>
      <c r="AG16" s="401">
        <f t="shared" si="1"/>
        <v>0.70485401999999997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808.52065811999955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4.260394E-2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0.82373468000000005</v>
      </c>
      <c r="AD17" s="111">
        <v>15.75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9.93515616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5.3220239999999995E-2</v>
      </c>
      <c r="O18" s="111">
        <v>6.7495760000000002E-2</v>
      </c>
      <c r="P18" s="111">
        <v>0</v>
      </c>
      <c r="Q18" s="111">
        <v>0</v>
      </c>
      <c r="R18" s="111">
        <v>2E-3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13.561999999999999</v>
      </c>
      <c r="AA18" s="111">
        <v>0</v>
      </c>
      <c r="AB18" s="111">
        <v>0</v>
      </c>
      <c r="AC18" s="111">
        <v>9.9846048400000011</v>
      </c>
      <c r="AD18" s="111">
        <v>5.2112452600000001</v>
      </c>
      <c r="AE18" s="111">
        <v>0</v>
      </c>
      <c r="AF18" s="111">
        <v>0</v>
      </c>
      <c r="AG18" s="111">
        <v>0.70485401999999997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798.58550195999953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3.5712000000000001E-3</v>
      </c>
      <c r="M19" s="401">
        <f t="shared" si="2"/>
        <v>0</v>
      </c>
      <c r="N19" s="401">
        <f t="shared" si="2"/>
        <v>4.0393372900000015</v>
      </c>
      <c r="O19" s="401">
        <f t="shared" si="2"/>
        <v>11.291171489999995</v>
      </c>
      <c r="P19" s="401">
        <f t="shared" si="2"/>
        <v>0</v>
      </c>
      <c r="Q19" s="401">
        <f t="shared" si="2"/>
        <v>0</v>
      </c>
      <c r="R19" s="401">
        <f t="shared" si="2"/>
        <v>2E-3</v>
      </c>
      <c r="S19" s="401">
        <f t="shared" si="2"/>
        <v>5.1862240000000004E-2</v>
      </c>
      <c r="T19" s="401">
        <f t="shared" si="2"/>
        <v>0</v>
      </c>
      <c r="U19" s="401">
        <f t="shared" si="2"/>
        <v>0</v>
      </c>
      <c r="V19" s="401">
        <f t="shared" si="2"/>
        <v>0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25.498505679999997</v>
      </c>
      <c r="AA19" s="401">
        <f t="shared" si="2"/>
        <v>0</v>
      </c>
      <c r="AB19" s="401">
        <f t="shared" si="2"/>
        <v>0</v>
      </c>
      <c r="AC19" s="401">
        <f t="shared" si="2"/>
        <v>12.355277169999997</v>
      </c>
      <c r="AD19" s="401">
        <f t="shared" si="2"/>
        <v>91.890776399999979</v>
      </c>
      <c r="AE19" s="401">
        <f t="shared" si="2"/>
        <v>0</v>
      </c>
      <c r="AF19" s="401">
        <f t="shared" si="2"/>
        <v>0</v>
      </c>
      <c r="AG19" s="401">
        <f t="shared" si="2"/>
        <v>4.4802137399999991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15.26760258</v>
      </c>
      <c r="AR19" s="401">
        <f t="shared" si="2"/>
        <v>187.49017638000015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3.5712000000000001E-3</v>
      </c>
      <c r="M20" s="111">
        <v>0</v>
      </c>
      <c r="N20" s="111">
        <v>3.1876031500000015</v>
      </c>
      <c r="O20" s="111">
        <v>11.291171489999995</v>
      </c>
      <c r="P20" s="111">
        <v>0</v>
      </c>
      <c r="Q20" s="111">
        <v>0</v>
      </c>
      <c r="R20" s="111">
        <v>2E-3</v>
      </c>
      <c r="S20" s="111">
        <v>3.816924E-2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25.498505679999997</v>
      </c>
      <c r="AA20" s="111">
        <v>0</v>
      </c>
      <c r="AB20" s="111">
        <v>0</v>
      </c>
      <c r="AC20" s="111">
        <v>7.5741057999999981</v>
      </c>
      <c r="AD20" s="111">
        <v>27.115983360000001</v>
      </c>
      <c r="AE20" s="111">
        <v>0</v>
      </c>
      <c r="AF20" s="111">
        <v>0</v>
      </c>
      <c r="AG20" s="111">
        <v>4.4762137399999995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12.777465620000001</v>
      </c>
      <c r="AR20" s="133">
        <v>127.18832588000014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0.85173414000000003</v>
      </c>
      <c r="O21" s="111">
        <v>0</v>
      </c>
      <c r="P21" s="111">
        <v>0</v>
      </c>
      <c r="Q21" s="111">
        <v>0</v>
      </c>
      <c r="R21" s="111">
        <v>0</v>
      </c>
      <c r="S21" s="111">
        <v>1.3693E-2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4.78117137</v>
      </c>
      <c r="AD21" s="111">
        <v>64.774793039999977</v>
      </c>
      <c r="AE21" s="111">
        <v>0</v>
      </c>
      <c r="AF21" s="111">
        <v>0</v>
      </c>
      <c r="AG21" s="111">
        <v>4.0000000000000001E-3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2.4901369599999996</v>
      </c>
      <c r="AR21" s="133">
        <v>60.3018505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3.5712000000000001E-3</v>
      </c>
      <c r="M22" s="401">
        <f t="shared" si="3"/>
        <v>0</v>
      </c>
      <c r="N22" s="401">
        <f t="shared" si="3"/>
        <v>9.3399120300000007</v>
      </c>
      <c r="O22" s="401">
        <f t="shared" si="3"/>
        <v>35.779836069999995</v>
      </c>
      <c r="P22" s="401">
        <f t="shared" si="3"/>
        <v>0.54350138000000003</v>
      </c>
      <c r="Q22" s="401">
        <f t="shared" si="3"/>
        <v>0</v>
      </c>
      <c r="R22" s="401">
        <f t="shared" si="3"/>
        <v>8.1519999999999992</v>
      </c>
      <c r="S22" s="401">
        <f t="shared" si="3"/>
        <v>5.1862240000000004E-2</v>
      </c>
      <c r="T22" s="401">
        <f t="shared" si="3"/>
        <v>0</v>
      </c>
      <c r="U22" s="401">
        <f t="shared" si="3"/>
        <v>0</v>
      </c>
      <c r="V22" s="401">
        <f t="shared" si="3"/>
        <v>0.2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39.060505679999999</v>
      </c>
      <c r="AA22" s="401">
        <f t="shared" si="3"/>
        <v>0</v>
      </c>
      <c r="AB22" s="401">
        <f t="shared" si="3"/>
        <v>0</v>
      </c>
      <c r="AC22" s="401">
        <f t="shared" si="3"/>
        <v>143.32999731000001</v>
      </c>
      <c r="AD22" s="401">
        <f t="shared" si="3"/>
        <v>247.14712728000001</v>
      </c>
      <c r="AE22" s="401">
        <f t="shared" si="3"/>
        <v>0</v>
      </c>
      <c r="AF22" s="401">
        <f t="shared" si="3"/>
        <v>0</v>
      </c>
      <c r="AG22" s="401">
        <f t="shared" si="3"/>
        <v>16.405171160000002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2.8235467600000002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531.33946860000015</v>
      </c>
      <c r="AR22" s="401">
        <f t="shared" si="3"/>
        <v>5047.9617751399974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54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1.3680000000000001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40.353051779999994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54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1.3680000000000001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40.353051779999994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2.1240000000000001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232.18695566000002</v>
      </c>
    </row>
    <row r="29" spans="1:67" s="26" customFormat="1" ht="18" customHeight="1">
      <c r="A29" s="78"/>
      <c r="B29" s="80" t="s">
        <v>15</v>
      </c>
      <c r="C29" s="76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22">
        <v>0</v>
      </c>
      <c r="M29" s="122">
        <v>0</v>
      </c>
      <c r="N29" s="122">
        <v>0</v>
      </c>
      <c r="O29" s="122">
        <v>0</v>
      </c>
      <c r="P29" s="122">
        <v>0</v>
      </c>
      <c r="Q29" s="122">
        <v>0</v>
      </c>
      <c r="R29" s="122">
        <v>0</v>
      </c>
      <c r="S29" s="122">
        <v>0</v>
      </c>
      <c r="T29" s="122">
        <v>0</v>
      </c>
      <c r="U29" s="122">
        <v>0</v>
      </c>
      <c r="V29" s="122">
        <v>0</v>
      </c>
      <c r="W29" s="122">
        <v>0</v>
      </c>
      <c r="X29" s="122">
        <v>0</v>
      </c>
      <c r="Y29" s="111">
        <v>0</v>
      </c>
      <c r="Z29" s="111">
        <v>0</v>
      </c>
      <c r="AA29" s="111">
        <v>0</v>
      </c>
      <c r="AB29" s="111">
        <v>0</v>
      </c>
      <c r="AC29" s="111">
        <v>0</v>
      </c>
      <c r="AD29" s="111">
        <v>0</v>
      </c>
      <c r="AE29" s="111">
        <v>0</v>
      </c>
      <c r="AF29" s="111">
        <v>0</v>
      </c>
      <c r="AG29" s="111">
        <v>0</v>
      </c>
      <c r="AH29" s="111">
        <v>0</v>
      </c>
      <c r="AI29" s="111">
        <v>0</v>
      </c>
      <c r="AJ29" s="111">
        <v>0</v>
      </c>
      <c r="AK29" s="111">
        <v>0</v>
      </c>
      <c r="AL29" s="111">
        <v>0</v>
      </c>
      <c r="AM29" s="111">
        <v>0</v>
      </c>
      <c r="AN29" s="111">
        <v>0</v>
      </c>
      <c r="AO29" s="111">
        <v>0</v>
      </c>
      <c r="AP29" s="111">
        <v>0</v>
      </c>
      <c r="AQ29" s="111">
        <v>0</v>
      </c>
      <c r="AR29" s="133">
        <v>1.6125299999999999E-2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2.1240000000000001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232.17083036000002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0.25044919999999998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3.1689947000000003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0.25044919999999998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3.1689947000000003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0.25044919999999998</v>
      </c>
      <c r="T34" s="401">
        <f t="shared" si="7"/>
        <v>0</v>
      </c>
      <c r="U34" s="401">
        <f t="shared" si="7"/>
        <v>0</v>
      </c>
      <c r="V34" s="401">
        <f t="shared" si="7"/>
        <v>54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3.492</v>
      </c>
      <c r="AE34" s="401">
        <f t="shared" si="7"/>
        <v>0</v>
      </c>
      <c r="AF34" s="401">
        <f t="shared" si="7"/>
        <v>0</v>
      </c>
      <c r="AG34" s="401">
        <f t="shared" si="7"/>
        <v>3.1689947000000003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272.54000744000001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3.492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10.34675442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0.1221516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3.1689947000000003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262.19325302000004</v>
      </c>
    </row>
    <row r="38" spans="1:56" s="14" customFormat="1" ht="18" customHeight="1">
      <c r="A38" s="78"/>
      <c r="B38" s="6" t="s">
        <v>23</v>
      </c>
      <c r="C38" s="76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0.12829759999999998</v>
      </c>
      <c r="T38" s="112">
        <v>0</v>
      </c>
      <c r="U38" s="112">
        <v>0</v>
      </c>
      <c r="V38" s="112">
        <v>54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F38" s="112">
        <v>0</v>
      </c>
      <c r="AG38" s="112">
        <v>0</v>
      </c>
      <c r="AH38" s="112">
        <v>0</v>
      </c>
      <c r="AI38" s="112">
        <v>0</v>
      </c>
      <c r="AJ38" s="112">
        <v>0</v>
      </c>
      <c r="AK38" s="112">
        <v>0</v>
      </c>
      <c r="AL38" s="112">
        <v>0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33">
        <v>0</v>
      </c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2.35003684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97.60847253999998</v>
      </c>
      <c r="AD41" s="401">
        <f t="shared" si="8"/>
        <v>262.34603541999996</v>
      </c>
      <c r="AE41" s="401">
        <f t="shared" si="8"/>
        <v>0</v>
      </c>
      <c r="AF41" s="401">
        <f t="shared" si="8"/>
        <v>0</v>
      </c>
      <c r="AG41" s="401">
        <f t="shared" si="8"/>
        <v>3.1930000000000001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6238.2614612599991</v>
      </c>
      <c r="AR41" s="401">
        <f t="shared" si="8"/>
        <v>5776.2619877799989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42.989244299999974</v>
      </c>
      <c r="AD42" s="111">
        <v>0.19950020000000002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2.35003684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54.619228240000005</v>
      </c>
      <c r="AD43" s="111">
        <v>262.14653521999998</v>
      </c>
      <c r="AE43" s="111">
        <v>0</v>
      </c>
      <c r="AF43" s="111">
        <v>0</v>
      </c>
      <c r="AG43" s="111">
        <v>3.1930000000000001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6238.2614612599991</v>
      </c>
      <c r="AR43" s="133">
        <v>5776.2619877799989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3.1780469999999998</v>
      </c>
      <c r="AD44" s="401">
        <f t="shared" si="9"/>
        <v>226.50568163999998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3607.4090673199962</v>
      </c>
    </row>
    <row r="45" spans="1:56" s="14" customFormat="1" ht="18" customHeight="1">
      <c r="A45" s="79"/>
      <c r="B45" s="80" t="s">
        <v>15</v>
      </c>
      <c r="C45" s="76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94.820593319999986</v>
      </c>
      <c r="AE45" s="111">
        <v>0</v>
      </c>
      <c r="AF45" s="111">
        <v>0</v>
      </c>
      <c r="AG45" s="111">
        <v>0</v>
      </c>
      <c r="AH45" s="111">
        <v>0</v>
      </c>
      <c r="AI45" s="111">
        <v>0</v>
      </c>
      <c r="AJ45" s="111">
        <v>0</v>
      </c>
      <c r="AK45" s="111">
        <v>0</v>
      </c>
      <c r="AL45" s="111">
        <v>0</v>
      </c>
      <c r="AM45" s="111">
        <v>0</v>
      </c>
      <c r="AN45" s="111">
        <v>0</v>
      </c>
      <c r="AO45" s="111">
        <v>0</v>
      </c>
      <c r="AP45" s="111">
        <v>0</v>
      </c>
      <c r="AQ45" s="111">
        <v>0</v>
      </c>
      <c r="AR45" s="133">
        <v>0</v>
      </c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3.1780469999999998</v>
      </c>
      <c r="AD46" s="111">
        <v>131.68508832000001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3607.4090673199962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60.37181502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102.56684987999999</v>
      </c>
      <c r="AR47" s="401">
        <f t="shared" si="10"/>
        <v>432.90709574000027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34.219174960000004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102.56684987999999</v>
      </c>
      <c r="AR48" s="133">
        <v>432.90709574000027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26.15264006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0</v>
      </c>
      <c r="O50" s="401">
        <f t="shared" si="11"/>
        <v>2.35003684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100.78651953999999</v>
      </c>
      <c r="AD50" s="401">
        <f t="shared" si="11"/>
        <v>549.22353207999993</v>
      </c>
      <c r="AE50" s="401">
        <f t="shared" si="11"/>
        <v>0</v>
      </c>
      <c r="AF50" s="401">
        <f t="shared" si="11"/>
        <v>0</v>
      </c>
      <c r="AG50" s="401">
        <f t="shared" si="11"/>
        <v>3.1930000000000001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6340.8283111399987</v>
      </c>
      <c r="AR50" s="401">
        <f t="shared" si="11"/>
        <v>9816.5781508399959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0</v>
      </c>
      <c r="O52" s="112">
        <v>1.6439207400000002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85.080355470000001</v>
      </c>
      <c r="AD52" s="112">
        <v>549.22353208000004</v>
      </c>
      <c r="AE52" s="112">
        <v>0</v>
      </c>
      <c r="AF52" s="112">
        <v>0</v>
      </c>
      <c r="AG52" s="112">
        <v>1.669</v>
      </c>
      <c r="AH52" s="112">
        <v>0</v>
      </c>
      <c r="AI52" s="112">
        <v>0</v>
      </c>
      <c r="AJ52" s="112">
        <v>0</v>
      </c>
      <c r="AK52" s="112">
        <v>0</v>
      </c>
      <c r="AL52" s="112">
        <v>0</v>
      </c>
      <c r="AM52" s="112">
        <v>0</v>
      </c>
      <c r="AN52" s="112">
        <v>0</v>
      </c>
      <c r="AO52" s="112">
        <v>0</v>
      </c>
      <c r="AP52" s="112">
        <v>0</v>
      </c>
      <c r="AQ52" s="112">
        <v>6140.8283111399996</v>
      </c>
      <c r="AR52" s="133">
        <v>9601.6817235799863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0.70611609999999991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15.706164080000001</v>
      </c>
      <c r="AD53" s="112">
        <v>0</v>
      </c>
      <c r="AE53" s="112">
        <v>0</v>
      </c>
      <c r="AF53" s="112">
        <v>0</v>
      </c>
      <c r="AG53" s="112">
        <v>1.524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200</v>
      </c>
      <c r="AR53" s="133">
        <v>214.89642725999988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04">
        <v>39336.807847222219</v>
      </c>
      <c r="B2" s="505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April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121.53383598000001</v>
      </c>
      <c r="E25" s="264">
        <f t="shared" ref="E25:K25" si="0">SUM(E26:E27)</f>
        <v>35.066486040000001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156.60032202000002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121.53383598000001</v>
      </c>
      <c r="E27" s="264">
        <v>35.066486040000001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156.60032202000002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31.1947428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31.1947428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0</v>
      </c>
      <c r="E29" s="264">
        <v>31.1947428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31.1947428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20.572172510000001</v>
      </c>
      <c r="E31" s="264">
        <f t="shared" si="3"/>
        <v>662.90591201000007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683.47808452000004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20.572172510000001</v>
      </c>
      <c r="E32" s="264">
        <v>468.47511551000002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489.04728802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</v>
      </c>
      <c r="E33" s="264">
        <v>194.43079649999999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194.43079649999999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142.10600849000002</v>
      </c>
      <c r="E34" s="265">
        <f t="shared" si="4"/>
        <v>729.16714085000001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871.27314934000003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93.976136830000002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93.976136830000002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0</v>
      </c>
      <c r="E39" s="264">
        <v>93.976136830000002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93.976136830000002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27.08803636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27.08803636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>
        <v>0</v>
      </c>
      <c r="E41" s="264">
        <v>27.08803636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f t="shared" si="6"/>
        <v>27.08803636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814.81069645000002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814.81069645000002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0</v>
      </c>
      <c r="E44" s="264">
        <v>814.81069645000002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814.81069645000002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0</v>
      </c>
      <c r="E46" s="265">
        <f t="shared" si="9"/>
        <v>935.87486964000004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935.87486964000004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142.10600849000002</v>
      </c>
      <c r="E48" s="409">
        <f t="shared" si="10"/>
        <v>1665.0420104899999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1807.14801898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1149077.1085094847</v>
      </c>
      <c r="E50" s="428">
        <f>E48+'A1'!E50+'A1'!E34+'A1'!E22</f>
        <v>46582.776409669968</v>
      </c>
      <c r="F50" s="428">
        <f>F48+'A1'!F50+'A1'!F34+'A1'!F22</f>
        <v>133.47208838999998</v>
      </c>
      <c r="G50" s="428">
        <f>G48+'A1'!G50+'A1'!G34+'A1'!G22</f>
        <v>202.09419481000003</v>
      </c>
      <c r="H50" s="428">
        <f>H48+'A1'!H50+'A1'!H34+'A1'!H22</f>
        <v>97.90012772999998</v>
      </c>
      <c r="I50" s="428">
        <f>I48+'A1'!I50+'A1'!I34+'A1'!I22</f>
        <v>23.075013090000002</v>
      </c>
      <c r="J50" s="428">
        <f>J48+'A1'!J50+'A1'!J34+'A1'!J22</f>
        <v>1.6459430000000001E-2</v>
      </c>
      <c r="K50" s="428">
        <f>K48+'A1'!K50+'A1'!K34+'A1'!K22</f>
        <v>50.791296060000015</v>
      </c>
      <c r="L50" s="428">
        <f>L48+'A1'!L50+'A1'!L34+'A1'!L22</f>
        <v>70.812228469999994</v>
      </c>
      <c r="M50" s="428">
        <f>M48+'A1'!M50+'A1'!M34+'A1'!M22</f>
        <v>1196238.0463271348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9">
        <v>39336.808761574073</v>
      </c>
      <c r="B2" s="500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April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274.69109180999999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274.69109180999999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274.69109180999999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274.69109180999999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31.84800611</v>
      </c>
      <c r="E28" s="264">
        <f t="shared" si="2"/>
        <v>100.11672517000001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131.96473128000002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31.84800611</v>
      </c>
      <c r="E30" s="111">
        <v>100.11672517000001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131.96473128000002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10.98032246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10.98032246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10.98032246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10.98032246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306.53909792000002</v>
      </c>
      <c r="E34" s="408">
        <f t="shared" si="4"/>
        <v>111.09704763000001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417.63614555000004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159.12504049</v>
      </c>
      <c r="E37" s="264">
        <f t="shared" si="5"/>
        <v>0</v>
      </c>
      <c r="F37" s="264">
        <f t="shared" si="5"/>
        <v>31.787189699999999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190.91223019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159.12504049</v>
      </c>
      <c r="E39" s="111">
        <v>0</v>
      </c>
      <c r="F39" s="111">
        <v>31.787189699999999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190.91223019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32.023006109999997</v>
      </c>
      <c r="E40" s="264">
        <f t="shared" si="7"/>
        <v>10.98032246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43.003328569999994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32.023006109999997</v>
      </c>
      <c r="E42" s="111">
        <v>10.98032246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43.003328569999994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191.14804659999999</v>
      </c>
      <c r="E46" s="408">
        <f t="shared" si="9"/>
        <v>10.98032246</v>
      </c>
      <c r="F46" s="408">
        <f t="shared" si="9"/>
        <v>31.787189699999999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233.91555875999998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497.68714452</v>
      </c>
      <c r="E48" s="409">
        <f t="shared" si="10"/>
        <v>122.07737009</v>
      </c>
      <c r="F48" s="409">
        <f t="shared" si="10"/>
        <v>31.787189699999999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651.55170430999999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583629.67062653042</v>
      </c>
      <c r="E50" s="429">
        <f>E48+'A2'!E50+'A2'!E34+'A2'!E22</f>
        <v>53470.513363440055</v>
      </c>
      <c r="F50" s="429">
        <f>F48+'A2'!F50+'A2'!F34+'A2'!F22</f>
        <v>54996.32619204004</v>
      </c>
      <c r="G50" s="429">
        <f>G48+'A2'!G50+'A2'!G34+'A2'!G22</f>
        <v>34437.75150684001</v>
      </c>
      <c r="H50" s="429">
        <f>H48+'A2'!H50+'A2'!H34+'A2'!H22</f>
        <v>6654.8563405000023</v>
      </c>
      <c r="I50" s="429">
        <f>I48+'A2'!I50+'A2'!I34+'A2'!I22</f>
        <v>2443.3455087400007</v>
      </c>
      <c r="J50" s="429">
        <f>J48+'A2'!J50+'A2'!J34+'A2'!J22</f>
        <v>349.19591392000007</v>
      </c>
      <c r="K50" s="429">
        <f>K48+'A2'!K50+'A2'!K34+'A2'!K22</f>
        <v>11438.570727899998</v>
      </c>
      <c r="L50" s="429">
        <f>L48+'A2'!L50+'A2'!L34+'A2'!L22</f>
        <v>747420.23017991055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6">
        <v>39336.810648148145</v>
      </c>
      <c r="B2" s="507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April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431.29141383000001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431.29141383000001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163.15947408000002</v>
      </c>
      <c r="N28" s="184"/>
    </row>
    <row r="29" spans="1:29" s="158" customFormat="1" ht="18" customHeight="1">
      <c r="A29" s="181"/>
      <c r="B29" s="182" t="s">
        <v>15</v>
      </c>
      <c r="C29" s="157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22"/>
      <c r="L29" s="113">
        <v>0</v>
      </c>
      <c r="M29" s="264">
        <f>+SUM(L29,K29,'A6'!L29,'A5'!M29)</f>
        <v>31.1947428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131.96473128000002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694.45840698000006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500.02761048000002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194.43079649999999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1288.9092948900002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284.88836702000003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284.88836702000003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70.091364929999997</v>
      </c>
    </row>
    <row r="41" spans="1:13" s="158" customFormat="1" ht="18" customHeight="1">
      <c r="A41" s="181"/>
      <c r="B41" s="182" t="s">
        <v>15</v>
      </c>
      <c r="C41" s="157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22"/>
      <c r="L41" s="113">
        <v>0</v>
      </c>
      <c r="M41" s="264">
        <f>+SUM(L41,K41,'A6'!L41,'A5'!M41)</f>
        <v>27.08803636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43.003328569999994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814.81069645000002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814.81069645000002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1169.7904284000001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2458.6997232899998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4733.1544390600002</v>
      </c>
      <c r="E52" s="409">
        <f>E48+'A3'!E50+'A3'!E34+'A3'!E22</f>
        <v>13230.441797330006</v>
      </c>
      <c r="F52" s="409">
        <f>F48+'A3'!F50+'A3'!F34+'A3'!F22</f>
        <v>992.72724870000002</v>
      </c>
      <c r="G52" s="409">
        <f>G48+'A3'!G50+'A3'!G34+'A3'!G22</f>
        <v>623.98499062999997</v>
      </c>
      <c r="H52" s="409">
        <f>H48+'A3'!H50+'A3'!H34+'A3'!H22</f>
        <v>137.31091691999998</v>
      </c>
      <c r="I52" s="409">
        <f>I48+'A3'!I50+'A3'!I34+'A3'!I22</f>
        <v>9.2421684499999994</v>
      </c>
      <c r="J52" s="409">
        <f>J48+'A3'!J50+'A3'!J34+'A3'!J22</f>
        <v>60.936583009999993</v>
      </c>
      <c r="K52" s="409">
        <f>K48+'A3'!K50+'A3'!K34+'A3'!K22</f>
        <v>19787.798144100005</v>
      </c>
      <c r="L52" s="409">
        <f>L48+'A3'!L50+'A3'!L34+'A3'!L22</f>
        <v>5829.1148686249981</v>
      </c>
      <c r="M52" s="409">
        <f>M48+'A3'!M50+'A3'!M34+'A3'!M22</f>
        <v>1969275.1895197704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6"/>
      <c r="B2" s="507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April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3.5712000000000001E-3</v>
      </c>
      <c r="M50" s="410">
        <f>M48+'A4'!M50+'A4'!M34+'A4'!M22</f>
        <v>0</v>
      </c>
      <c r="N50" s="410">
        <f>N48+'A4'!N50+'A4'!N34+'A4'!N22</f>
        <v>9.3399120300000007</v>
      </c>
      <c r="O50" s="410">
        <f>O48+'A4'!O50+'A4'!O34+'A4'!O22</f>
        <v>38.129872909999996</v>
      </c>
      <c r="P50" s="410">
        <f>P48+'A4'!P50+'A4'!P34+'A4'!P22</f>
        <v>0.54350138000000003</v>
      </c>
      <c r="Q50" s="410">
        <f>Q48+'A4'!Q50+'A4'!Q34+'A4'!Q22</f>
        <v>0</v>
      </c>
      <c r="R50" s="410">
        <f>R48+'A4'!R50+'A4'!R34+'A4'!R22</f>
        <v>8.1519999999999992</v>
      </c>
      <c r="S50" s="410">
        <f>S48+'A4'!S50+'A4'!S34+'A4'!S22</f>
        <v>0.30231143999999999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54.2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39.060505679999999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244.11651684999998</v>
      </c>
      <c r="AD50" s="410">
        <f>AD48+'A4'!AD50+'A4'!AD34+'A4'!AD22</f>
        <v>799.86265935999995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22.767165860000002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2.8235467600000002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6872.1677797399989</v>
      </c>
      <c r="AR50" s="410">
        <f>AR48+'A4'!AR50+'A4'!AR34+'A4'!AR22</f>
        <v>15137.079933419995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6" t="s">
        <v>164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278</v>
      </c>
      <c r="D15" s="329"/>
      <c r="E15" s="434" t="s">
        <v>165</v>
      </c>
      <c r="F15" s="344">
        <f>Complementary_Inf!$F$15</f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164</v>
      </c>
      <c r="F18" s="332">
        <f>Complementary_Inf!$F$18</f>
        <v>118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19</v>
      </c>
      <c r="F20" s="333">
        <f>Complementary_Inf!$F$20</f>
        <v>17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253</v>
      </c>
      <c r="F29" s="469" t="s">
        <v>211</v>
      </c>
      <c r="G29" s="470"/>
      <c r="H29" s="470"/>
      <c r="I29" s="471"/>
      <c r="J29" s="327"/>
    </row>
    <row r="30" spans="2:10" ht="45.75" thickBot="1">
      <c r="B30" s="321"/>
      <c r="C30" s="474"/>
      <c r="D30" s="475"/>
      <c r="E30" s="468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5" t="s">
        <v>252</v>
      </c>
      <c r="D31" s="466"/>
      <c r="E31" s="357">
        <f>Complementary_Inf!$E$31</f>
        <v>6754.8058024600032</v>
      </c>
      <c r="F31" s="358">
        <f>Complementary_Inf!$F$31</f>
        <v>0</v>
      </c>
      <c r="G31" s="359">
        <f>Complementary_Inf!$G$31</f>
        <v>93.130515154999998</v>
      </c>
      <c r="H31" s="359">
        <f>Complementary_Inf!$H$31</f>
        <v>67414.687820419946</v>
      </c>
      <c r="I31" s="360">
        <f>Complementary_Inf!$I$31</f>
        <v>0</v>
      </c>
      <c r="J31" s="327"/>
    </row>
    <row r="32" spans="2:10">
      <c r="B32" s="321"/>
      <c r="C32" s="463" t="s">
        <v>262</v>
      </c>
      <c r="D32" s="463"/>
      <c r="E32" s="463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view="pageBreakPreview" zoomScale="75" zoomScaleNormal="100" zoomScaleSheetLayoutView="70" workbookViewId="0">
      <pane xSplit="3" ySplit="9" topLeftCell="D1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1.8554687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8" t="s">
        <v>173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37"/>
    </row>
    <row r="2" spans="1:22" s="439" customFormat="1" ht="51" hidden="1" customHeight="1">
      <c r="A2" s="484" t="s">
        <v>264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53"/>
    </row>
    <row r="3" spans="1:22" s="439" customFormat="1" ht="15.75" customHeight="1">
      <c r="A3" s="479" t="s">
        <v>279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40"/>
    </row>
    <row r="4" spans="1:22" s="440" customFormat="1" ht="14.25" customHeight="1">
      <c r="A4" s="482" t="s">
        <v>273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</row>
    <row r="5" spans="1:22" s="440" customFormat="1" ht="14.25" customHeight="1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463139.01673266414</v>
      </c>
      <c r="E13" s="401">
        <f>'A1'!E13</f>
        <v>9909.1484685599826</v>
      </c>
      <c r="F13" s="401">
        <f>'A1'!F13</f>
        <v>12.969461690000001</v>
      </c>
      <c r="G13" s="401">
        <f>'A1'!G13</f>
        <v>4.8955395199999998</v>
      </c>
      <c r="H13" s="401">
        <f>'A1'!H13</f>
        <v>3.5323697399999996</v>
      </c>
      <c r="I13" s="401">
        <f>'A1'!I13</f>
        <v>10.978715860000001</v>
      </c>
      <c r="J13" s="401">
        <f>'A1'!J13</f>
        <v>0</v>
      </c>
      <c r="K13" s="401">
        <f>'A1'!K13</f>
        <v>0.49163128999999994</v>
      </c>
      <c r="L13" s="401">
        <f>'A1'!L13</f>
        <v>1.0914896500000002</v>
      </c>
      <c r="M13" s="401">
        <f>'A1'!M13</f>
        <v>473082.12440897408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303472.22437074425</v>
      </c>
      <c r="E14" s="401">
        <f>'A1'!E14</f>
        <v>8650.4924025099826</v>
      </c>
      <c r="F14" s="401">
        <f>'A1'!F14</f>
        <v>12.969461690000001</v>
      </c>
      <c r="G14" s="401">
        <f>'A1'!G14</f>
        <v>4.2931954999999995</v>
      </c>
      <c r="H14" s="401">
        <f>'A1'!H14</f>
        <v>3.5323697399999996</v>
      </c>
      <c r="I14" s="401">
        <f>'A1'!I14</f>
        <v>10.978715860000001</v>
      </c>
      <c r="J14" s="401">
        <f>'A1'!J14</f>
        <v>0</v>
      </c>
      <c r="K14" s="401">
        <f>'A1'!K14</f>
        <v>0.49163128999999994</v>
      </c>
      <c r="L14" s="401">
        <f>'A1'!L14</f>
        <v>1.0217135400000001</v>
      </c>
      <c r="M14" s="401">
        <f>'A1'!M14</f>
        <v>312156.00386087422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159666.79236191988</v>
      </c>
      <c r="E15" s="401">
        <f>'A1'!E15</f>
        <v>1258.6560660500004</v>
      </c>
      <c r="F15" s="401">
        <f>'A1'!F15</f>
        <v>0</v>
      </c>
      <c r="G15" s="401">
        <f>'A1'!G15</f>
        <v>0.60234401999999998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6.9776110000000002E-2</v>
      </c>
      <c r="M15" s="401">
        <f>'A1'!M15</f>
        <v>160926.12054809989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106285.25407383032</v>
      </c>
      <c r="E16" s="401">
        <f>'A1'!E16</f>
        <v>8723.8321411499874</v>
      </c>
      <c r="F16" s="401">
        <f>'A1'!F16</f>
        <v>10.959200049999996</v>
      </c>
      <c r="G16" s="401">
        <f>'A1'!G16</f>
        <v>23.398969880000003</v>
      </c>
      <c r="H16" s="401">
        <f>'A1'!H16</f>
        <v>8.0803291000000002</v>
      </c>
      <c r="I16" s="401">
        <f>'A1'!I16</f>
        <v>3.2461249999999997E-2</v>
      </c>
      <c r="J16" s="401">
        <f>'A1'!J16</f>
        <v>0</v>
      </c>
      <c r="K16" s="401">
        <f>'A1'!K16</f>
        <v>3.366E-4</v>
      </c>
      <c r="L16" s="401">
        <f>'A1'!L16</f>
        <v>21.179853970000007</v>
      </c>
      <c r="M16" s="401">
        <f>'A1'!M16</f>
        <v>115072.73736583031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83557.412253670249</v>
      </c>
      <c r="E17" s="401">
        <f>'A1'!E17</f>
        <v>4187.0885091799873</v>
      </c>
      <c r="F17" s="401">
        <f>'A1'!F17</f>
        <v>10.959200049999996</v>
      </c>
      <c r="G17" s="401">
        <f>'A1'!G17</f>
        <v>7.4639415100000015</v>
      </c>
      <c r="H17" s="401">
        <f>'A1'!H17</f>
        <v>6.5303724999999995</v>
      </c>
      <c r="I17" s="401">
        <f>'A1'!I17</f>
        <v>3.2461249999999997E-2</v>
      </c>
      <c r="J17" s="401">
        <f>'A1'!J17</f>
        <v>0</v>
      </c>
      <c r="K17" s="401">
        <f>'A1'!K17</f>
        <v>3.366E-4</v>
      </c>
      <c r="L17" s="401">
        <f>'A1'!L17</f>
        <v>3.6530229600000004</v>
      </c>
      <c r="M17" s="401">
        <f>'A1'!M17</f>
        <v>87773.140097720228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22727.84182016008</v>
      </c>
      <c r="E18" s="401">
        <f>'A1'!E18</f>
        <v>4536.74363197</v>
      </c>
      <c r="F18" s="401">
        <f>'A1'!F18</f>
        <v>0</v>
      </c>
      <c r="G18" s="401">
        <f>'A1'!G18</f>
        <v>15.935028370000001</v>
      </c>
      <c r="H18" s="401">
        <f>'A1'!H18</f>
        <v>1.5499565999999998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17.526831010000006</v>
      </c>
      <c r="M18" s="401">
        <f>'A1'!M18</f>
        <v>27299.597268110079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176696.80614389983</v>
      </c>
      <c r="E19" s="401">
        <f>'A1'!E19</f>
        <v>14278.142650269992</v>
      </c>
      <c r="F19" s="401">
        <f>'A1'!F19</f>
        <v>99.84545258</v>
      </c>
      <c r="G19" s="401">
        <f>'A1'!G19</f>
        <v>136.70025771000002</v>
      </c>
      <c r="H19" s="401">
        <f>'A1'!H19</f>
        <v>86.287428889999987</v>
      </c>
      <c r="I19" s="401">
        <f>'A1'!I19</f>
        <v>12.06383598</v>
      </c>
      <c r="J19" s="401">
        <f>'A1'!J19</f>
        <v>1.6459430000000001E-2</v>
      </c>
      <c r="K19" s="401">
        <f>'A1'!K19</f>
        <v>45.069196480000016</v>
      </c>
      <c r="L19" s="401">
        <f>'A1'!L19</f>
        <v>40.820734329999986</v>
      </c>
      <c r="M19" s="401">
        <f>'A1'!M19</f>
        <v>191395.75215956979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53994.059218349859</v>
      </c>
      <c r="E20" s="401">
        <f>'A1'!E20</f>
        <v>10354.268947879989</v>
      </c>
      <c r="F20" s="401">
        <f>'A1'!F20</f>
        <v>99.533337220000007</v>
      </c>
      <c r="G20" s="401">
        <f>'A1'!G20</f>
        <v>129.39760181000003</v>
      </c>
      <c r="H20" s="401">
        <f>'A1'!H20</f>
        <v>83.713401139999988</v>
      </c>
      <c r="I20" s="401">
        <f>'A1'!I20</f>
        <v>12.06383598</v>
      </c>
      <c r="J20" s="401">
        <f>'A1'!J20</f>
        <v>1.6459430000000001E-2</v>
      </c>
      <c r="K20" s="401">
        <f>'A1'!K20</f>
        <v>44.698511460000013</v>
      </c>
      <c r="L20" s="401">
        <f>'A1'!L20</f>
        <v>40.782579539999986</v>
      </c>
      <c r="M20" s="401">
        <f>'A1'!M20</f>
        <v>64758.533892809843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122702.74692554996</v>
      </c>
      <c r="E21" s="401">
        <f>'A1'!E21</f>
        <v>3923.8737023900026</v>
      </c>
      <c r="F21" s="401">
        <f>'A1'!F21</f>
        <v>0.31211535999999995</v>
      </c>
      <c r="G21" s="401">
        <f>'A1'!G21</f>
        <v>7.3026558999999986</v>
      </c>
      <c r="H21" s="401">
        <f>'A1'!H21</f>
        <v>2.5740277500000008</v>
      </c>
      <c r="I21" s="401">
        <f>'A1'!I21</f>
        <v>0</v>
      </c>
      <c r="J21" s="401">
        <f>'A1'!J21</f>
        <v>0</v>
      </c>
      <c r="K21" s="401">
        <f>'A1'!K21</f>
        <v>0.37068502000000003</v>
      </c>
      <c r="L21" s="401">
        <f>'A1'!L21</f>
        <v>3.8154790000000001E-2</v>
      </c>
      <c r="M21" s="401">
        <f>'A1'!M21</f>
        <v>126637.21826675996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746121.07695039432</v>
      </c>
      <c r="E22" s="401">
        <f>'A1'!E22</f>
        <v>32911.123259979962</v>
      </c>
      <c r="F22" s="401">
        <f>'A1'!F22</f>
        <v>123.77411432</v>
      </c>
      <c r="G22" s="401">
        <f>'A1'!G22</f>
        <v>164.99476711000003</v>
      </c>
      <c r="H22" s="401">
        <f>'A1'!H22</f>
        <v>97.90012772999998</v>
      </c>
      <c r="I22" s="401">
        <f>'A1'!I22</f>
        <v>23.075013090000002</v>
      </c>
      <c r="J22" s="401">
        <f>'A1'!J22</f>
        <v>1.6459430000000001E-2</v>
      </c>
      <c r="K22" s="401">
        <f>'A1'!K22</f>
        <v>45.561164370000014</v>
      </c>
      <c r="L22" s="401">
        <f>'A1'!L22</f>
        <v>63.09207794999999</v>
      </c>
      <c r="M22" s="401">
        <f>'A1'!M22</f>
        <v>779550.61393437441</v>
      </c>
      <c r="N22" s="26"/>
      <c r="P22" s="202"/>
    </row>
    <row r="23" spans="1:16" s="14" customFormat="1" ht="15">
      <c r="A23" s="29"/>
      <c r="B23" s="12"/>
      <c r="C23" s="12"/>
      <c r="D23" s="462">
        <f>(D13+D16+D25+D28+(D41+D44)*2)/22</f>
        <v>58090.653529515235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27931.779807910018</v>
      </c>
      <c r="E25" s="401">
        <f>'A1'!E25</f>
        <v>424.21648975999994</v>
      </c>
      <c r="F25" s="401">
        <f>'A1'!F25</f>
        <v>8.2484847599999984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28364.244782430018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2758.5571263799993</v>
      </c>
      <c r="E26" s="401">
        <f>'A1'!E26</f>
        <v>114.24238858999999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2872.7995149699991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25173.222681530016</v>
      </c>
      <c r="E27" s="401">
        <f>'A1'!E27</f>
        <v>309.97410116999998</v>
      </c>
      <c r="F27" s="401">
        <f>'A1'!F27</f>
        <v>8.2484847599999984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25491.445267460014</v>
      </c>
      <c r="N27" s="26"/>
    </row>
    <row r="28" spans="1:16" s="14" customFormat="1" ht="16.5" customHeight="1">
      <c r="A28" s="29"/>
      <c r="B28" s="12" t="s">
        <v>180</v>
      </c>
      <c r="C28" s="203"/>
      <c r="D28" s="401">
        <f>'A1'!D28</f>
        <v>30926.864535569995</v>
      </c>
      <c r="E28" s="401">
        <f>'A1'!E28</f>
        <v>200.73656288000001</v>
      </c>
      <c r="F28" s="401">
        <f>'A1'!F28</f>
        <v>1.4494893099999999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8.0626499999999993E-3</v>
      </c>
      <c r="M28" s="401">
        <f>'A1'!M28</f>
        <v>31129.058650409996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28081.890004999997</v>
      </c>
      <c r="E29" s="401">
        <f>'A1'!E29</f>
        <v>121.32793832</v>
      </c>
      <c r="F29" s="401">
        <f>'A1'!F29</f>
        <v>1.4494893099999999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8.0626499999999993E-3</v>
      </c>
      <c r="M29" s="401">
        <f>'A1'!M29</f>
        <v>28204.675495279997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2844.9745305699989</v>
      </c>
      <c r="E30" s="401">
        <f>'A1'!E30</f>
        <v>79.408624559999993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2924.3831551299991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4733.1347891400001</v>
      </c>
      <c r="E31" s="401">
        <f>'A1'!E31</f>
        <v>3022.6251085700001</v>
      </c>
      <c r="F31" s="401">
        <f>'A1'!F31</f>
        <v>0</v>
      </c>
      <c r="G31" s="401">
        <f>'A1'!G31</f>
        <v>1.4855483999999999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5.2301316900000003</v>
      </c>
      <c r="L31" s="401">
        <f>'A1'!L31</f>
        <v>1.70972195</v>
      </c>
      <c r="M31" s="401">
        <f>'A1'!M31</f>
        <v>7764.1852997500009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3001.0789132500004</v>
      </c>
      <c r="E32" s="401">
        <f>'A1'!E32</f>
        <v>2703.0709347900001</v>
      </c>
      <c r="F32" s="401">
        <f>'A1'!F32</f>
        <v>0</v>
      </c>
      <c r="G32" s="401">
        <f>'A1'!G32</f>
        <v>1.4855483999999999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5.2301316900000003</v>
      </c>
      <c r="L32" s="401">
        <f>'A1'!L32</f>
        <v>1.70972195</v>
      </c>
      <c r="M32" s="401">
        <f>'A1'!M32</f>
        <v>5712.5752500800008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1732.0558758899997</v>
      </c>
      <c r="E33" s="401">
        <f>'A1'!E33</f>
        <v>319.55417377999999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2051.6100496699996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63591.779132620009</v>
      </c>
      <c r="E34" s="401">
        <f>'A1'!E34</f>
        <v>3647.57816121</v>
      </c>
      <c r="F34" s="401">
        <f>'A1'!F34</f>
        <v>9.697974069999999</v>
      </c>
      <c r="G34" s="401">
        <f>'A1'!G34</f>
        <v>1.4855483999999999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5.2301316900000003</v>
      </c>
      <c r="L34" s="401">
        <f>'A1'!L34</f>
        <v>1.7177846000000001</v>
      </c>
      <c r="M34" s="401">
        <f>'A1'!M34</f>
        <v>67257.488732590005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7699.1153573600013</v>
      </c>
      <c r="E36" s="401">
        <f>'A1'!E36</f>
        <v>203.55635351000001</v>
      </c>
      <c r="F36" s="401">
        <f>'A1'!F36</f>
        <v>1.9717111299999999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8.0626499999999993E-3</v>
      </c>
      <c r="M36" s="401">
        <f>'A1'!M36</f>
        <v>7904.6514846500013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49899.08381460001</v>
      </c>
      <c r="E37" s="401">
        <f>'A1'!E37</f>
        <v>3070.2419423299989</v>
      </c>
      <c r="F37" s="401">
        <f>'A1'!F37</f>
        <v>7.7262629399999998</v>
      </c>
      <c r="G37" s="401">
        <f>'A1'!G37</f>
        <v>1.4855483999999999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5.2301316900000003</v>
      </c>
      <c r="L37" s="401">
        <f>'A1'!L37</f>
        <v>1.6455731500000002</v>
      </c>
      <c r="M37" s="401">
        <f>'A1'!M37</f>
        <v>52985.413273110011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5993.5799607199988</v>
      </c>
      <c r="E38" s="401">
        <f>'A1'!E38</f>
        <v>373.77986537000004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6.4148799999999992E-2</v>
      </c>
      <c r="M38" s="401">
        <f>'A1'!M38</f>
        <v>6367.423974889999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260919.18333521049</v>
      </c>
      <c r="E41" s="401">
        <f>'A1'!E41</f>
        <v>4627.994496350002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265547.17783156049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192110.58791271047</v>
      </c>
      <c r="E42" s="401">
        <f>'A1'!E42</f>
        <v>4325.621358620002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196436.20927133047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68808.595422500017</v>
      </c>
      <c r="E43" s="401">
        <f>'A1'!E43</f>
        <v>302.37313772999994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69110.968560230016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63936.547914469898</v>
      </c>
      <c r="E44" s="401">
        <f>'A1'!E44</f>
        <v>3092.1498326500014</v>
      </c>
      <c r="F44" s="401">
        <f>'A1'!F44</f>
        <v>0</v>
      </c>
      <c r="G44" s="401">
        <f>'A1'!G44</f>
        <v>35.613879300000001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6.002365919999999</v>
      </c>
      <c r="M44" s="401">
        <f>'A1'!M44</f>
        <v>67070.313992339899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44525.18761458993</v>
      </c>
      <c r="E45" s="401">
        <f>'A1'!E45</f>
        <v>3028.4923856000014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47553.680000189932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19411.360299879969</v>
      </c>
      <c r="E46" s="401">
        <f>'A1'!E46</f>
        <v>63.657447050000009</v>
      </c>
      <c r="F46" s="401">
        <f>'A1'!F46</f>
        <v>0</v>
      </c>
      <c r="G46" s="401">
        <f>'A1'!G46</f>
        <v>35.613879300000001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6.002365919999999</v>
      </c>
      <c r="M46" s="401">
        <f>'A1'!M46</f>
        <v>19516.633992149971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14366.415168300004</v>
      </c>
      <c r="E47" s="401">
        <f>'A1'!E47</f>
        <v>638.88864898999998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15005.303817290003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541.97502513000006</v>
      </c>
      <c r="E48" s="401">
        <f>'A1'!E48</f>
        <v>0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541.97502513000006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13824.440143170004</v>
      </c>
      <c r="E49" s="401">
        <f>'A1'!E49</f>
        <v>638.88864898999998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14463.328792160004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339222.14641798037</v>
      </c>
      <c r="E50" s="401">
        <f>'A1'!E50</f>
        <v>8359.0329779900039</v>
      </c>
      <c r="F50" s="401">
        <f>'A1'!F50</f>
        <v>0</v>
      </c>
      <c r="G50" s="401">
        <f>'A1'!G50</f>
        <v>35.613879300000001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6.002365919999999</v>
      </c>
      <c r="M50" s="401">
        <f>'A1'!M50</f>
        <v>347622.79564119037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332720.2229810931</v>
      </c>
      <c r="E52" s="401">
        <f>'A1'!E52</f>
        <v>8076.2924011300038</v>
      </c>
      <c r="F52" s="401">
        <f>'A1'!F52</f>
        <v>0</v>
      </c>
      <c r="G52" s="401">
        <f>'A1'!G52</f>
        <v>35.613879300000001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2.9978873699999999</v>
      </c>
      <c r="M52" s="401">
        <f>'A1'!M52</f>
        <v>340835.12714889314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5878.418898040004</v>
      </c>
      <c r="E53" s="401">
        <f>'A1'!E53</f>
        <v>273.83406423999998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3.00447855</v>
      </c>
      <c r="M53" s="401">
        <f>'A1'!M53</f>
        <v>6155.2574408300043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623.50453888999994</v>
      </c>
      <c r="E54" s="445">
        <f>'A1'!E54</f>
        <v>8.9065126199999991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632.41105150999988</v>
      </c>
      <c r="N54" s="26"/>
    </row>
    <row r="55" spans="1:28" s="14" customFormat="1" ht="14.25">
      <c r="A55" s="480" t="s">
        <v>259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8" s="14" customFormat="1" ht="18" customHeight="1">
      <c r="A56" s="480" t="s">
        <v>255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8" s="44" customFormat="1" ht="18" customHeight="1">
      <c r="A57" s="480" t="s">
        <v>263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8" s="44" customFormat="1" ht="18" customHeight="1">
      <c r="A58" s="480" t="s">
        <v>260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8" s="40" customFormat="1" ht="20.25" customHeight="1">
      <c r="A59" s="480" t="s">
        <v>261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145876.7587126602</v>
      </c>
      <c r="E13" s="401">
        <f>'A2'!E13</f>
        <v>12684.982208850011</v>
      </c>
      <c r="F13" s="401">
        <f>'A2'!F13</f>
        <v>12001.043743090009</v>
      </c>
      <c r="G13" s="401">
        <f>'A2'!G13</f>
        <v>4490.2436492999987</v>
      </c>
      <c r="H13" s="401">
        <f>'A2'!H13</f>
        <v>646.22613041000034</v>
      </c>
      <c r="I13" s="401">
        <f>'A2'!I13</f>
        <v>800.46600753000018</v>
      </c>
      <c r="J13" s="401">
        <f>'A2'!J13</f>
        <v>281.82137273000006</v>
      </c>
      <c r="K13" s="401">
        <f>'A2'!K13</f>
        <v>2378.5890459999991</v>
      </c>
      <c r="L13" s="401">
        <f>'A2'!L13</f>
        <v>179160.13087057022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28842.055501000013</v>
      </c>
      <c r="E14" s="401">
        <f>'A2'!E14</f>
        <v>3267.2534859300022</v>
      </c>
      <c r="F14" s="401">
        <f>'A2'!F14</f>
        <v>3310.1687794600034</v>
      </c>
      <c r="G14" s="401">
        <f>'A2'!G14</f>
        <v>1316.4744043100009</v>
      </c>
      <c r="H14" s="401">
        <f>'A2'!H14</f>
        <v>16.567614899999995</v>
      </c>
      <c r="I14" s="401">
        <f>'A2'!I14</f>
        <v>133.15432144000002</v>
      </c>
      <c r="J14" s="401">
        <f>'A2'!J14</f>
        <v>0.56609296000000009</v>
      </c>
      <c r="K14" s="401">
        <f>'A2'!K14</f>
        <v>18.497645519999999</v>
      </c>
      <c r="L14" s="401">
        <f>'A2'!L14</f>
        <v>36904.737845520016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117034.70321166019</v>
      </c>
      <c r="E15" s="401">
        <f>'A2'!E15</f>
        <v>9417.7287229200101</v>
      </c>
      <c r="F15" s="401">
        <f>'A2'!F15</f>
        <v>8690.8749636300054</v>
      </c>
      <c r="G15" s="401">
        <f>'A2'!G15</f>
        <v>3173.7692449899982</v>
      </c>
      <c r="H15" s="401">
        <f>'A2'!H15</f>
        <v>629.65851551000037</v>
      </c>
      <c r="I15" s="401">
        <f>'A2'!I15</f>
        <v>667.31168609000019</v>
      </c>
      <c r="J15" s="401">
        <f>'A2'!J15</f>
        <v>281.25527977000007</v>
      </c>
      <c r="K15" s="401">
        <f>'A2'!K15</f>
        <v>2360.0914004799993</v>
      </c>
      <c r="L15" s="401">
        <f>'A2'!L15</f>
        <v>142255.39302505017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59906.245832530003</v>
      </c>
      <c r="E16" s="401">
        <f>'A2'!E16</f>
        <v>1730.2674479800003</v>
      </c>
      <c r="F16" s="401">
        <f>'A2'!F16</f>
        <v>4598.138288299996</v>
      </c>
      <c r="G16" s="401">
        <f>'A2'!G16</f>
        <v>2806.7874048800018</v>
      </c>
      <c r="H16" s="401">
        <f>'A2'!H16</f>
        <v>64.719389199999995</v>
      </c>
      <c r="I16" s="401">
        <f>'A2'!I16</f>
        <v>21.842034660000003</v>
      </c>
      <c r="J16" s="401">
        <f>'A2'!J16</f>
        <v>3.44616268</v>
      </c>
      <c r="K16" s="401">
        <f>'A2'!K16</f>
        <v>396.64263083999992</v>
      </c>
      <c r="L16" s="401">
        <f>'A2'!L16</f>
        <v>69528.089191070001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28336.993556010002</v>
      </c>
      <c r="E17" s="401">
        <f>'A2'!E17</f>
        <v>179.54076682000002</v>
      </c>
      <c r="F17" s="401">
        <f>'A2'!F17</f>
        <v>351.13569124000003</v>
      </c>
      <c r="G17" s="401">
        <f>'A2'!G17</f>
        <v>51.370514059999998</v>
      </c>
      <c r="H17" s="401">
        <f>'A2'!H17</f>
        <v>26.109909790000003</v>
      </c>
      <c r="I17" s="401">
        <f>'A2'!I17</f>
        <v>1.4857800000000001</v>
      </c>
      <c r="J17" s="401">
        <f>'A2'!J17</f>
        <v>3.6737789999999999E-2</v>
      </c>
      <c r="K17" s="401">
        <f>'A2'!K17</f>
        <v>9.6227244299999999</v>
      </c>
      <c r="L17" s="401">
        <f>'A2'!L17</f>
        <v>28956.29568014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31569.252276520001</v>
      </c>
      <c r="E18" s="401">
        <f>'A2'!E18</f>
        <v>1550.7266811600002</v>
      </c>
      <c r="F18" s="401">
        <f>'A2'!F18</f>
        <v>4247.0025970599963</v>
      </c>
      <c r="G18" s="401">
        <f>'A2'!G18</f>
        <v>2755.4168908200018</v>
      </c>
      <c r="H18" s="401">
        <f>'A2'!H18</f>
        <v>38.609479409999985</v>
      </c>
      <c r="I18" s="401">
        <f>'A2'!I18</f>
        <v>20.356254660000001</v>
      </c>
      <c r="J18" s="401">
        <f>'A2'!J18</f>
        <v>3.4094248899999999</v>
      </c>
      <c r="K18" s="401">
        <f>'A2'!K18</f>
        <v>387.01990640999992</v>
      </c>
      <c r="L18" s="401">
        <f>'A2'!L18</f>
        <v>40571.793510930002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114586.55144313001</v>
      </c>
      <c r="E19" s="401">
        <f>'A2'!E19</f>
        <v>2471.8739230599999</v>
      </c>
      <c r="F19" s="401">
        <f>'A2'!F19</f>
        <v>7096.3776886000051</v>
      </c>
      <c r="G19" s="401">
        <f>'A2'!G19</f>
        <v>9465.9335267200022</v>
      </c>
      <c r="H19" s="401">
        <f>'A2'!H19</f>
        <v>2655.9187758100011</v>
      </c>
      <c r="I19" s="401">
        <f>'A2'!I19</f>
        <v>129.78823990000001</v>
      </c>
      <c r="J19" s="401">
        <f>'A2'!J19</f>
        <v>54.732269390000006</v>
      </c>
      <c r="K19" s="401">
        <f>'A2'!K19</f>
        <v>129.42970547999997</v>
      </c>
      <c r="L19" s="401">
        <f>'A2'!L19</f>
        <v>136590.60557208999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5990.3284124799975</v>
      </c>
      <c r="E20" s="401">
        <f>'A2'!E20</f>
        <v>264.02560972000003</v>
      </c>
      <c r="F20" s="401">
        <f>'A2'!F20</f>
        <v>930.73778682999898</v>
      </c>
      <c r="G20" s="401">
        <f>'A2'!G20</f>
        <v>162.97755570000007</v>
      </c>
      <c r="H20" s="401">
        <f>'A2'!H20</f>
        <v>38.035509040000022</v>
      </c>
      <c r="I20" s="401">
        <f>'A2'!I20</f>
        <v>78.011752380000019</v>
      </c>
      <c r="J20" s="401">
        <f>'A2'!J20</f>
        <v>51.597878720000004</v>
      </c>
      <c r="K20" s="401">
        <f>'A2'!K20</f>
        <v>64.032655679999962</v>
      </c>
      <c r="L20" s="401">
        <f>'A2'!L20</f>
        <v>7579.7471605499968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108596.22303065001</v>
      </c>
      <c r="E21" s="401">
        <f>'A2'!E21</f>
        <v>2207.84831334</v>
      </c>
      <c r="F21" s="401">
        <f>'A2'!F21</f>
        <v>6165.639901770006</v>
      </c>
      <c r="G21" s="401">
        <f>'A2'!G21</f>
        <v>9302.9559710200028</v>
      </c>
      <c r="H21" s="401">
        <f>'A2'!H21</f>
        <v>2617.8832667700012</v>
      </c>
      <c r="I21" s="401">
        <f>'A2'!I21</f>
        <v>51.776487520000003</v>
      </c>
      <c r="J21" s="401">
        <f>'A2'!J21</f>
        <v>3.1343906700000002</v>
      </c>
      <c r="K21" s="401">
        <f>'A2'!K21</f>
        <v>65.397049800000005</v>
      </c>
      <c r="L21" s="401">
        <f>'A2'!L21</f>
        <v>129010.85841154002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320369.55598832021</v>
      </c>
      <c r="E22" s="401">
        <f>'A2'!E22</f>
        <v>16887.123579890012</v>
      </c>
      <c r="F22" s="401">
        <f>'A2'!F22</f>
        <v>23695.559719990011</v>
      </c>
      <c r="G22" s="401">
        <f>'A2'!G22</f>
        <v>16762.964580900003</v>
      </c>
      <c r="H22" s="401">
        <f>'A2'!H22</f>
        <v>3366.8642954200013</v>
      </c>
      <c r="I22" s="401">
        <f>'A2'!I22</f>
        <v>952.09628209000016</v>
      </c>
      <c r="J22" s="401">
        <f>'A2'!J22</f>
        <v>339.99980480000005</v>
      </c>
      <c r="K22" s="401">
        <f>'A2'!K22</f>
        <v>2904.6613823199991</v>
      </c>
      <c r="L22" s="401">
        <f>'A2'!L22</f>
        <v>385278.82563373022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785.34148931999982</v>
      </c>
      <c r="E25" s="401">
        <f>'A2'!E25</f>
        <v>39.657754320000002</v>
      </c>
      <c r="F25" s="401">
        <f>'A2'!F25</f>
        <v>270.14130964000003</v>
      </c>
      <c r="G25" s="401">
        <f>'A2'!G25</f>
        <v>142.21064652000001</v>
      </c>
      <c r="H25" s="401">
        <f>'A2'!H25</f>
        <v>3.1452368599999998</v>
      </c>
      <c r="I25" s="401">
        <f>'A2'!I25</f>
        <v>0.46759958000000001</v>
      </c>
      <c r="J25" s="401">
        <f>'A2'!J25</f>
        <v>1.00355751</v>
      </c>
      <c r="K25" s="401">
        <f>'A2'!K25</f>
        <v>47.860525889999998</v>
      </c>
      <c r="L25" s="401">
        <f>'A2'!L25</f>
        <v>1289.8281196400001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55.230265510000009</v>
      </c>
      <c r="E26" s="401">
        <f>'A2'!E26</f>
        <v>0</v>
      </c>
      <c r="F26" s="401">
        <f>'A2'!F26</f>
        <v>0</v>
      </c>
      <c r="G26" s="401">
        <f>'A2'!G26</f>
        <v>0</v>
      </c>
      <c r="H26" s="401">
        <f>'A2'!H26</f>
        <v>2.1490351099999998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57.379300620000009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730.11122380999984</v>
      </c>
      <c r="E27" s="401">
        <f>'A2'!E27</f>
        <v>39.657754320000002</v>
      </c>
      <c r="F27" s="401">
        <f>'A2'!F27</f>
        <v>270.14130964000003</v>
      </c>
      <c r="G27" s="401">
        <f>'A2'!G27</f>
        <v>142.21064652000001</v>
      </c>
      <c r="H27" s="401">
        <f>'A2'!H27</f>
        <v>0.99620175</v>
      </c>
      <c r="I27" s="401">
        <f>'A2'!I27</f>
        <v>0.46759958000000001</v>
      </c>
      <c r="J27" s="401">
        <f>'A2'!J27</f>
        <v>1.00355751</v>
      </c>
      <c r="K27" s="401">
        <f>'A2'!K27</f>
        <v>47.860525889999998</v>
      </c>
      <c r="L27" s="401">
        <f>'A2'!L27</f>
        <v>1232.4488190199997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4896.1658270700018</v>
      </c>
      <c r="E28" s="401">
        <f>'A2'!E28</f>
        <v>216.09442641000004</v>
      </c>
      <c r="F28" s="401">
        <f>'A2'!F28</f>
        <v>101.00375051999995</v>
      </c>
      <c r="G28" s="401">
        <f>'A2'!G28</f>
        <v>2.9347045900000004</v>
      </c>
      <c r="H28" s="401">
        <f>'A2'!H28</f>
        <v>2.3702285599999997</v>
      </c>
      <c r="I28" s="401">
        <f>'A2'!I28</f>
        <v>1.4911995</v>
      </c>
      <c r="J28" s="401">
        <f>'A2'!J28</f>
        <v>0</v>
      </c>
      <c r="K28" s="401">
        <f>'A2'!K28</f>
        <v>102.59355204999999</v>
      </c>
      <c r="L28" s="401">
        <f>'A2'!L28</f>
        <v>5322.653688700002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146.37842165999999</v>
      </c>
      <c r="E29" s="401">
        <f>'A2'!E29</f>
        <v>0</v>
      </c>
      <c r="F29" s="401">
        <f>'A2'!F29</f>
        <v>0</v>
      </c>
      <c r="G29" s="401">
        <f>'A2'!G29</f>
        <v>2.9347045900000004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149.31312624999998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4749.7874054100021</v>
      </c>
      <c r="E30" s="401">
        <f>'A2'!E30</f>
        <v>216.09442641000004</v>
      </c>
      <c r="F30" s="401">
        <f>'A2'!F30</f>
        <v>101.00375051999995</v>
      </c>
      <c r="G30" s="401">
        <f>'A2'!G30</f>
        <v>0</v>
      </c>
      <c r="H30" s="401">
        <f>'A2'!H30</f>
        <v>2.3702285599999997</v>
      </c>
      <c r="I30" s="401">
        <f>'A2'!I30</f>
        <v>1.4911995</v>
      </c>
      <c r="J30" s="401">
        <f>'A2'!J30</f>
        <v>0</v>
      </c>
      <c r="K30" s="401">
        <f>'A2'!K30</f>
        <v>102.59355204999999</v>
      </c>
      <c r="L30" s="401">
        <f>'A2'!L30</f>
        <v>5173.3405624500019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228.99258742000001</v>
      </c>
      <c r="E31" s="401">
        <f>'A2'!E31</f>
        <v>10.98032246</v>
      </c>
      <c r="F31" s="401">
        <f>'A2'!F31</f>
        <v>0</v>
      </c>
      <c r="G31" s="401">
        <f>'A2'!G31</f>
        <v>0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0</v>
      </c>
      <c r="L31" s="401">
        <f>'A2'!L31</f>
        <v>239.97290988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101.70548635999999</v>
      </c>
      <c r="E32" s="401">
        <f>'A2'!E32</f>
        <v>10.98032246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112.68580881999999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127.28710106</v>
      </c>
      <c r="E33" s="401">
        <f>'A2'!E33</f>
        <v>0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127.28710106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5910.4999038100013</v>
      </c>
      <c r="E34" s="401">
        <f>'A2'!E34</f>
        <v>266.73250319000005</v>
      </c>
      <c r="F34" s="401">
        <f>'A2'!F34</f>
        <v>371.14506015999996</v>
      </c>
      <c r="G34" s="401">
        <f>'A2'!G34</f>
        <v>145.14535111000001</v>
      </c>
      <c r="H34" s="401">
        <f>'A2'!H34</f>
        <v>5.51546542</v>
      </c>
      <c r="I34" s="401">
        <f>'A2'!I34</f>
        <v>1.9587990799999999</v>
      </c>
      <c r="J34" s="401">
        <f>'A2'!J34</f>
        <v>1.00355751</v>
      </c>
      <c r="K34" s="401">
        <f>'A2'!K34</f>
        <v>150.45407793999999</v>
      </c>
      <c r="L34" s="401">
        <f>'A2'!L34</f>
        <v>6852.4547182200013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342.62407088000003</v>
      </c>
      <c r="E36" s="401">
        <f>'A2'!E36</f>
        <v>0.52249684000000007</v>
      </c>
      <c r="F36" s="401">
        <f>'A2'!F36</f>
        <v>0</v>
      </c>
      <c r="G36" s="401">
        <f>'A2'!G36</f>
        <v>0</v>
      </c>
      <c r="H36" s="401">
        <f>'A2'!H36</f>
        <v>3.1452368599999998</v>
      </c>
      <c r="I36" s="401">
        <f>'A2'!I36</f>
        <v>0.46759958000000001</v>
      </c>
      <c r="J36" s="401">
        <f>'A2'!J36</f>
        <v>0</v>
      </c>
      <c r="K36" s="401">
        <f>'A2'!K36</f>
        <v>6.911314560000001</v>
      </c>
      <c r="L36" s="401">
        <f>'A2'!L36</f>
        <v>353.67071872000002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5567.8758329300044</v>
      </c>
      <c r="E37" s="401">
        <f>'A2'!E37</f>
        <v>255.22968390999998</v>
      </c>
      <c r="F37" s="401">
        <f>'A2'!F37</f>
        <v>371.14506015999996</v>
      </c>
      <c r="G37" s="401">
        <f>'A2'!G37</f>
        <v>145.14535111000001</v>
      </c>
      <c r="H37" s="401">
        <f>'A2'!H37</f>
        <v>2.3702285599999997</v>
      </c>
      <c r="I37" s="401">
        <f>'A2'!I37</f>
        <v>1.4911995</v>
      </c>
      <c r="J37" s="401">
        <f>'A2'!J37</f>
        <v>1.00355751</v>
      </c>
      <c r="K37" s="401">
        <f>'A2'!K37</f>
        <v>116.54276338000001</v>
      </c>
      <c r="L37" s="401">
        <f>'A2'!L37</f>
        <v>6460.8036770600047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10.98032246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27</v>
      </c>
      <c r="L38" s="401">
        <f>'A2'!L38</f>
        <v>37.980322459999996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200089.09886759022</v>
      </c>
      <c r="E41" s="401">
        <f>'A2'!E41</f>
        <v>28673.130210570045</v>
      </c>
      <c r="F41" s="401">
        <f>'A2'!F41</f>
        <v>24898.676929350033</v>
      </c>
      <c r="G41" s="401">
        <f>'A2'!G41</f>
        <v>10152.937184970004</v>
      </c>
      <c r="H41" s="401">
        <f>'A2'!H41</f>
        <v>2868.8408415900008</v>
      </c>
      <c r="I41" s="401">
        <f>'A2'!I41</f>
        <v>1220.2165916500003</v>
      </c>
      <c r="J41" s="401">
        <f>'A2'!J41</f>
        <v>5.1515170699999997</v>
      </c>
      <c r="K41" s="401">
        <f>'A2'!K41</f>
        <v>6173.04738585</v>
      </c>
      <c r="L41" s="401">
        <f>'A2'!L41</f>
        <v>274081.09952864028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46535.851836559916</v>
      </c>
      <c r="E42" s="401">
        <f>'A2'!E42</f>
        <v>9686.7150565800202</v>
      </c>
      <c r="F42" s="401">
        <f>'A2'!F42</f>
        <v>8021.4061259100035</v>
      </c>
      <c r="G42" s="401">
        <f>'A2'!G42</f>
        <v>1709.3828768000019</v>
      </c>
      <c r="H42" s="401">
        <f>'A2'!H42</f>
        <v>110.87528954000003</v>
      </c>
      <c r="I42" s="401">
        <f>'A2'!I42</f>
        <v>41.634521369999995</v>
      </c>
      <c r="J42" s="401">
        <f>'A2'!J42</f>
        <v>0.51449694000000001</v>
      </c>
      <c r="K42" s="401">
        <f>'A2'!K42</f>
        <v>21.494622150000001</v>
      </c>
      <c r="L42" s="401">
        <f>'A2'!L42</f>
        <v>66127.874825849925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153553.2470310303</v>
      </c>
      <c r="E43" s="401">
        <f>'A2'!E43</f>
        <v>18986.415153990027</v>
      </c>
      <c r="F43" s="401">
        <f>'A2'!F43</f>
        <v>16877.270803440028</v>
      </c>
      <c r="G43" s="401">
        <f>'A2'!G43</f>
        <v>8443.5543081700016</v>
      </c>
      <c r="H43" s="401">
        <f>'A2'!H43</f>
        <v>2757.965552050001</v>
      </c>
      <c r="I43" s="401">
        <f>'A2'!I43</f>
        <v>1178.5820702800004</v>
      </c>
      <c r="J43" s="401">
        <f>'A2'!J43</f>
        <v>4.6370201299999998</v>
      </c>
      <c r="K43" s="401">
        <f>'A2'!K43</f>
        <v>6151.5527636999996</v>
      </c>
      <c r="L43" s="401">
        <f>'A2'!L43</f>
        <v>207953.22470279035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34445.865274050033</v>
      </c>
      <c r="E44" s="401">
        <f>'A2'!E44</f>
        <v>3612.1862174499993</v>
      </c>
      <c r="F44" s="401">
        <f>'A2'!F44</f>
        <v>2114.0641530999987</v>
      </c>
      <c r="G44" s="401">
        <f>'A2'!G44</f>
        <v>2624.5653195199993</v>
      </c>
      <c r="H44" s="401">
        <f>'A2'!H44</f>
        <v>278.86207613999983</v>
      </c>
      <c r="I44" s="401">
        <f>'A2'!I44</f>
        <v>90.49554221999999</v>
      </c>
      <c r="J44" s="401">
        <f>'A2'!J44</f>
        <v>3.0410345400000001</v>
      </c>
      <c r="K44" s="401">
        <f>'A2'!K44</f>
        <v>1912.5440320599994</v>
      </c>
      <c r="L44" s="401">
        <f>'A2'!L44</f>
        <v>45081.623649080037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11291.401751859992</v>
      </c>
      <c r="E45" s="401">
        <f>'A2'!E45</f>
        <v>1714.1138685499993</v>
      </c>
      <c r="F45" s="401">
        <f>'A2'!F45</f>
        <v>47.313941019999987</v>
      </c>
      <c r="G45" s="401">
        <f>'A2'!G45</f>
        <v>378.73272985</v>
      </c>
      <c r="H45" s="401">
        <f>'A2'!H45</f>
        <v>12.299486319999998</v>
      </c>
      <c r="I45" s="401">
        <f>'A2'!I45</f>
        <v>3.0803746999999997</v>
      </c>
      <c r="J45" s="401">
        <f>'A2'!J45</f>
        <v>0</v>
      </c>
      <c r="K45" s="401">
        <f>'A2'!K45</f>
        <v>47.41029666</v>
      </c>
      <c r="L45" s="401">
        <f>'A2'!L45</f>
        <v>13494.352448959993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23154.463522190039</v>
      </c>
      <c r="E46" s="401">
        <f>'A2'!E46</f>
        <v>1898.0723489000002</v>
      </c>
      <c r="F46" s="401">
        <f>'A2'!F46</f>
        <v>2066.7502120799986</v>
      </c>
      <c r="G46" s="401">
        <f>'A2'!G46</f>
        <v>2245.8325896699994</v>
      </c>
      <c r="H46" s="401">
        <f>'A2'!H46</f>
        <v>266.56258981999986</v>
      </c>
      <c r="I46" s="401">
        <f>'A2'!I46</f>
        <v>87.415167519999997</v>
      </c>
      <c r="J46" s="401">
        <f>'A2'!J46</f>
        <v>3.0410345400000001</v>
      </c>
      <c r="K46" s="401">
        <f>'A2'!K46</f>
        <v>1865.1337353999993</v>
      </c>
      <c r="L46" s="401">
        <f>'A2'!L46</f>
        <v>31587.271200120042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22316.963448240022</v>
      </c>
      <c r="E47" s="401">
        <f>'A2'!E47</f>
        <v>3909.2634822499999</v>
      </c>
      <c r="F47" s="401">
        <f>'A2'!F47</f>
        <v>3885.0931397399986</v>
      </c>
      <c r="G47" s="401">
        <f>'A2'!G47</f>
        <v>4752.1390703400029</v>
      </c>
      <c r="H47" s="401">
        <f>'A2'!H47</f>
        <v>134.77366193</v>
      </c>
      <c r="I47" s="401">
        <f>'A2'!I47</f>
        <v>178.57829369999999</v>
      </c>
      <c r="J47" s="401">
        <f>'A2'!J47</f>
        <v>0</v>
      </c>
      <c r="K47" s="401">
        <f>'A2'!K47</f>
        <v>297.8638497300002</v>
      </c>
      <c r="L47" s="401">
        <f>'A2'!L47</f>
        <v>35474.674945930012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959.41165099999944</v>
      </c>
      <c r="E48" s="401">
        <f>'A2'!E48</f>
        <v>113.84636406</v>
      </c>
      <c r="F48" s="401">
        <f>'A2'!F48</f>
        <v>420.52843500000006</v>
      </c>
      <c r="G48" s="401">
        <f>'A2'!G48</f>
        <v>54.791502720000004</v>
      </c>
      <c r="H48" s="401">
        <f>'A2'!H48</f>
        <v>83.925510990000006</v>
      </c>
      <c r="I48" s="401">
        <f>'A2'!I48</f>
        <v>126.50329298</v>
      </c>
      <c r="J48" s="401">
        <f>'A2'!J48</f>
        <v>0</v>
      </c>
      <c r="K48" s="401">
        <f>'A2'!K48</f>
        <v>284.84656029000018</v>
      </c>
      <c r="L48" s="401">
        <f>'A2'!L48</f>
        <v>2043.8533170399996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21357.551797240023</v>
      </c>
      <c r="E49" s="401">
        <f>'A2'!E49</f>
        <v>3795.4171181900001</v>
      </c>
      <c r="F49" s="401">
        <f>'A2'!F49</f>
        <v>3464.5647047399984</v>
      </c>
      <c r="G49" s="401">
        <f>'A2'!G49</f>
        <v>4697.3475676200032</v>
      </c>
      <c r="H49" s="401">
        <f>'A2'!H49</f>
        <v>50.848150939999996</v>
      </c>
      <c r="I49" s="401">
        <f>'A2'!I49</f>
        <v>52.075000719999998</v>
      </c>
      <c r="J49" s="401">
        <f>'A2'!J49</f>
        <v>0</v>
      </c>
      <c r="K49" s="401">
        <f>'A2'!K49</f>
        <v>13.017289440000001</v>
      </c>
      <c r="L49" s="401">
        <f>'A2'!L49</f>
        <v>33430.821628890022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256851.92758988027</v>
      </c>
      <c r="E50" s="401">
        <f>'A2'!E50</f>
        <v>36194.57991027004</v>
      </c>
      <c r="F50" s="401">
        <f>'A2'!F50</f>
        <v>30897.834222190031</v>
      </c>
      <c r="G50" s="401">
        <f>'A2'!G50</f>
        <v>17529.641574830006</v>
      </c>
      <c r="H50" s="401">
        <f>'A2'!H50</f>
        <v>3282.4765796600004</v>
      </c>
      <c r="I50" s="401">
        <f>'A2'!I50</f>
        <v>1489.2904275700002</v>
      </c>
      <c r="J50" s="401">
        <f>'A2'!J50</f>
        <v>8.1925516099999989</v>
      </c>
      <c r="K50" s="401">
        <f>'A2'!K50</f>
        <v>8383.4552676399999</v>
      </c>
      <c r="L50" s="401">
        <f>'A2'!L50</f>
        <v>354637.39812365035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248907.406454321</v>
      </c>
      <c r="E52" s="401">
        <f>'A2'!E52</f>
        <v>36023.928601430045</v>
      </c>
      <c r="F52" s="401">
        <f>'A2'!F52</f>
        <v>30827.506433279996</v>
      </c>
      <c r="G52" s="401">
        <f>'A2'!G52</f>
        <v>17484.497277410006</v>
      </c>
      <c r="H52" s="401">
        <f>'A2'!H52</f>
        <v>3282.47657966</v>
      </c>
      <c r="I52" s="401">
        <f>'A2'!I52</f>
        <v>1489.2904275699998</v>
      </c>
      <c r="J52" s="401">
        <f>'A2'!J52</f>
        <v>7.6157883500000008</v>
      </c>
      <c r="K52" s="401">
        <f>'A2'!K52</f>
        <v>8170.7568055800011</v>
      </c>
      <c r="L52" s="401">
        <f>'A2'!L52</f>
        <v>346193.47836760106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7900.9271116700002</v>
      </c>
      <c r="E53" s="401">
        <f>'A2'!E53</f>
        <v>170.65130886</v>
      </c>
      <c r="F53" s="401">
        <f>'A2'!F53</f>
        <v>70.32778891000001</v>
      </c>
      <c r="G53" s="401">
        <f>'A2'!G53</f>
        <v>45.144297420000001</v>
      </c>
      <c r="H53" s="401">
        <f>'A2'!H53</f>
        <v>0</v>
      </c>
      <c r="I53" s="401">
        <f>'A2'!I53</f>
        <v>0</v>
      </c>
      <c r="J53" s="401">
        <f>'A2'!J53</f>
        <v>0.57676326</v>
      </c>
      <c r="K53" s="401">
        <f>'A2'!K53</f>
        <v>212.69846206</v>
      </c>
      <c r="L53" s="401">
        <f>'A2'!L53</f>
        <v>8400.3257321800011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43.594023849999999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43.594023849999999</v>
      </c>
      <c r="O54" s="42"/>
      <c r="P54" s="42"/>
      <c r="Q54" s="42"/>
    </row>
    <row r="55" spans="1:22" s="14" customFormat="1" ht="14.25" hidden="1">
      <c r="A55" s="480" t="s">
        <v>217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8" hidden="1" customHeight="1">
      <c r="A56" s="480" t="s">
        <v>221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2" s="44" customFormat="1" ht="18" hidden="1" customHeight="1">
      <c r="A57" s="480" t="s">
        <v>218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2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2" s="40" customFormat="1" ht="12" hidden="1" customHeight="1">
      <c r="A59" s="480" t="s">
        <v>220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86" t="s">
        <v>222</v>
      </c>
      <c r="M9" s="488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87"/>
      <c r="M10" s="489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2218.7582443500005</v>
      </c>
      <c r="E13" s="401">
        <f>'A3'!E13</f>
        <v>6439.9621832300036</v>
      </c>
      <c r="F13" s="401">
        <f>'A3'!F13</f>
        <v>322.53759770000005</v>
      </c>
      <c r="G13" s="401">
        <f>'A3'!G13</f>
        <v>53.365805479999999</v>
      </c>
      <c r="H13" s="401">
        <f>'A3'!H13</f>
        <v>76.636267279999984</v>
      </c>
      <c r="I13" s="401">
        <f>'A3'!I13</f>
        <v>0.61910558999999998</v>
      </c>
      <c r="J13" s="401">
        <f>'A3'!J13</f>
        <v>28.92171025</v>
      </c>
      <c r="K13" s="401">
        <f>'A3'!K13</f>
        <v>9140.8009138800044</v>
      </c>
      <c r="L13" s="401">
        <f>'A3'!L13</f>
        <v>1233.22155896</v>
      </c>
      <c r="M13" s="401">
        <f>'A3'!M13</f>
        <v>662616.27775238431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143.97230236999999</v>
      </c>
      <c r="E14" s="401">
        <f>'A3'!E14</f>
        <v>1355.853126200001</v>
      </c>
      <c r="F14" s="401">
        <f>'A3'!F14</f>
        <v>38.261978790000001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1538.0874073600012</v>
      </c>
      <c r="L14" s="401">
        <f>'A3'!L14</f>
        <v>10.353319609999996</v>
      </c>
      <c r="M14" s="401">
        <f>'A3'!M14</f>
        <v>350609.18243336421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2074.7859419800006</v>
      </c>
      <c r="E15" s="401">
        <f>'A3'!E15</f>
        <v>5084.1090570300021</v>
      </c>
      <c r="F15" s="401">
        <f>'A3'!F15</f>
        <v>284.27561891000005</v>
      </c>
      <c r="G15" s="401">
        <f>'A3'!G15</f>
        <v>53.365805479999999</v>
      </c>
      <c r="H15" s="401">
        <f>'A3'!H15</f>
        <v>76.636267279999984</v>
      </c>
      <c r="I15" s="401">
        <f>'A3'!I15</f>
        <v>0.61910558999999998</v>
      </c>
      <c r="J15" s="401">
        <f>'A3'!J15</f>
        <v>28.92171025</v>
      </c>
      <c r="K15" s="401">
        <f>'A3'!K15</f>
        <v>7602.7135065200018</v>
      </c>
      <c r="L15" s="401">
        <f>'A3'!L15</f>
        <v>1222.8682393500001</v>
      </c>
      <c r="M15" s="401">
        <f>'A3'!M15</f>
        <v>312007.0953190201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1027.2096188099995</v>
      </c>
      <c r="E16" s="401">
        <f>'A3'!E16</f>
        <v>445.75081768000018</v>
      </c>
      <c r="F16" s="401">
        <f>'A3'!F16</f>
        <v>43.623924449999997</v>
      </c>
      <c r="G16" s="401">
        <f>'A3'!G16</f>
        <v>0.23682829</v>
      </c>
      <c r="H16" s="401">
        <f>'A3'!H16</f>
        <v>0.15878150000000002</v>
      </c>
      <c r="I16" s="401">
        <f>'A3'!I16</f>
        <v>2.6314644</v>
      </c>
      <c r="J16" s="401">
        <f>'A3'!J16</f>
        <v>9.538723619999999</v>
      </c>
      <c r="K16" s="401">
        <f>'A3'!K16</f>
        <v>1529.1501587499995</v>
      </c>
      <c r="L16" s="401">
        <f>'A3'!L16</f>
        <v>213.68060421499996</v>
      </c>
      <c r="M16" s="401">
        <f>'A3'!M16</f>
        <v>186343.65731986531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94.053859339999988</v>
      </c>
      <c r="E17" s="401">
        <f>'A3'!E17</f>
        <v>84.343938049999977</v>
      </c>
      <c r="F17" s="401">
        <f>'A3'!F17</f>
        <v>7.730047250000001</v>
      </c>
      <c r="G17" s="401">
        <f>'A3'!G17</f>
        <v>0</v>
      </c>
      <c r="H17" s="401">
        <f>'A3'!H17</f>
        <v>0</v>
      </c>
      <c r="I17" s="401">
        <f>'A3'!I17</f>
        <v>2.3844199999999999E-2</v>
      </c>
      <c r="J17" s="401">
        <f>'A3'!J17</f>
        <v>0</v>
      </c>
      <c r="K17" s="401">
        <f>'A3'!K17</f>
        <v>186.15168883999999</v>
      </c>
      <c r="L17" s="401">
        <f>'A3'!L17</f>
        <v>6.6378736950000015</v>
      </c>
      <c r="M17" s="401">
        <f>'A3'!M17</f>
        <v>116922.22534039523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933.15575946999957</v>
      </c>
      <c r="E18" s="401">
        <f>'A3'!E18</f>
        <v>361.40687963000022</v>
      </c>
      <c r="F18" s="401">
        <f>'A3'!F18</f>
        <v>35.893877199999999</v>
      </c>
      <c r="G18" s="401">
        <f>'A3'!G18</f>
        <v>0.23682829</v>
      </c>
      <c r="H18" s="401">
        <f>'A3'!H18</f>
        <v>0.15878150000000002</v>
      </c>
      <c r="I18" s="401">
        <f>'A3'!I18</f>
        <v>2.6076201999999999</v>
      </c>
      <c r="J18" s="401">
        <f>'A3'!J18</f>
        <v>9.538723619999999</v>
      </c>
      <c r="K18" s="401">
        <f>'A3'!K18</f>
        <v>1342.9984699099996</v>
      </c>
      <c r="L18" s="401">
        <f>'A3'!L18</f>
        <v>207.04273051999996</v>
      </c>
      <c r="M18" s="401">
        <f>'A3'!M18</f>
        <v>69421.431979470086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602.02516474999993</v>
      </c>
      <c r="E19" s="401">
        <f>'A3'!E19</f>
        <v>1273.7075870599997</v>
      </c>
      <c r="F19" s="401">
        <f>'A3'!F19</f>
        <v>98.170252300000016</v>
      </c>
      <c r="G19" s="401">
        <f>'A3'!G19</f>
        <v>0.34997815999999998</v>
      </c>
      <c r="H19" s="401">
        <f>'A3'!H19</f>
        <v>2.9226394400000002</v>
      </c>
      <c r="I19" s="401">
        <f>'A3'!I19</f>
        <v>0.95784953999999989</v>
      </c>
      <c r="J19" s="401">
        <f>'A3'!J19</f>
        <v>4.7703959799999973</v>
      </c>
      <c r="K19" s="401">
        <f>'A3'!K19</f>
        <v>1982.9038672299998</v>
      </c>
      <c r="L19" s="401">
        <f>'A3'!L19</f>
        <v>88.674829190000068</v>
      </c>
      <c r="M19" s="401">
        <f>'A3'!M19</f>
        <v>330057.93642807985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253.05811427000006</v>
      </c>
      <c r="E20" s="401">
        <f>'A3'!E20</f>
        <v>90.568691449999989</v>
      </c>
      <c r="F20" s="401">
        <f>'A3'!F20</f>
        <v>57.948077760000004</v>
      </c>
      <c r="G20" s="401">
        <f>'A3'!G20</f>
        <v>2.012953E-2</v>
      </c>
      <c r="H20" s="401">
        <f>'A3'!H20</f>
        <v>0.41651452</v>
      </c>
      <c r="I20" s="401">
        <f>'A3'!I20</f>
        <v>0.95784953999999989</v>
      </c>
      <c r="J20" s="401">
        <f>'A3'!J20</f>
        <v>4.7613223599999976</v>
      </c>
      <c r="K20" s="401">
        <f>'A3'!K20</f>
        <v>407.73069943000007</v>
      </c>
      <c r="L20" s="401">
        <f>'A3'!L20</f>
        <v>54.788278790000064</v>
      </c>
      <c r="M20" s="401">
        <f>'A3'!M20</f>
        <v>72800.800031579842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348.9670504799999</v>
      </c>
      <c r="E21" s="401">
        <f>'A3'!E21</f>
        <v>1183.1388956099997</v>
      </c>
      <c r="F21" s="401">
        <f>'A3'!F21</f>
        <v>40.222174540000005</v>
      </c>
      <c r="G21" s="401">
        <f>'A3'!G21</f>
        <v>0.32984862999999998</v>
      </c>
      <c r="H21" s="401">
        <f>'A3'!H21</f>
        <v>2.50612492</v>
      </c>
      <c r="I21" s="401">
        <f>'A3'!I21</f>
        <v>0</v>
      </c>
      <c r="J21" s="401">
        <f>'A3'!J21</f>
        <v>9.0736199999999993E-3</v>
      </c>
      <c r="K21" s="401">
        <f>'A3'!K21</f>
        <v>1575.1731677999996</v>
      </c>
      <c r="L21" s="401">
        <f>'A3'!L21</f>
        <v>33.886550400000004</v>
      </c>
      <c r="M21" s="401">
        <f>'A3'!M21</f>
        <v>257257.13639649999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3847.9930279099999</v>
      </c>
      <c r="E22" s="401">
        <f>'A3'!E22</f>
        <v>8159.4205879700039</v>
      </c>
      <c r="F22" s="401">
        <f>'A3'!F22</f>
        <v>464.33177445000007</v>
      </c>
      <c r="G22" s="401">
        <f>'A3'!G22</f>
        <v>53.952611929999996</v>
      </c>
      <c r="H22" s="401">
        <f>'A3'!H22</f>
        <v>79.717688219999985</v>
      </c>
      <c r="I22" s="401">
        <f>'A3'!I22</f>
        <v>4.2084195299999996</v>
      </c>
      <c r="J22" s="401">
        <f>'A3'!J22</f>
        <v>43.230829849999992</v>
      </c>
      <c r="K22" s="401">
        <f>'A3'!K22</f>
        <v>12652.854939860004</v>
      </c>
      <c r="L22" s="401">
        <f>'A3'!L22</f>
        <v>1535.576992365</v>
      </c>
      <c r="M22" s="401">
        <f>'A3'!M22</f>
        <v>1179017.8715003296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54.763961259999995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54.763961259999995</v>
      </c>
      <c r="L25" s="401">
        <f>'A3'!L25</f>
        <v>23.930262945000003</v>
      </c>
      <c r="M25" s="401">
        <f>'A3'!M25</f>
        <v>29732.767126275012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0</v>
      </c>
      <c r="M26" s="401">
        <f>'A3'!M26</f>
        <v>2930.178815589999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54.763961259999995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54.763961259999995</v>
      </c>
      <c r="L27" s="401">
        <f>'A3'!L27</f>
        <v>23.930262945000003</v>
      </c>
      <c r="M27" s="401">
        <f>'A3'!M27</f>
        <v>26802.588310685012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14.553863130000002</v>
      </c>
      <c r="K28" s="401">
        <f>'A3'!K28</f>
        <v>14.553863130000002</v>
      </c>
      <c r="L28" s="401">
        <f>'A3'!L28</f>
        <v>58.577738914999998</v>
      </c>
      <c r="M28" s="401">
        <f>'A3'!M28</f>
        <v>36524.843941154999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4.0313249999999997E-3</v>
      </c>
      <c r="M29" s="401">
        <f>'A3'!M29</f>
        <v>28353.992652854995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14.553863130000002</v>
      </c>
      <c r="K30" s="401">
        <f>'A3'!K30</f>
        <v>14.553863130000002</v>
      </c>
      <c r="L30" s="401">
        <f>'A3'!L30</f>
        <v>58.573707589999998</v>
      </c>
      <c r="M30" s="401">
        <f>'A3'!M30</f>
        <v>8170.8512883000012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0</v>
      </c>
      <c r="L31" s="401">
        <f>'A3'!L31</f>
        <v>0.85486097500000002</v>
      </c>
      <c r="M31" s="401">
        <f>'A3'!M31</f>
        <v>8005.0130706050004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0.85486097500000002</v>
      </c>
      <c r="M32" s="401">
        <f>'A3'!M32</f>
        <v>5826.1159198750011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</v>
      </c>
      <c r="L33" s="401">
        <f>'A3'!L33</f>
        <v>0</v>
      </c>
      <c r="M33" s="401">
        <f>'A3'!M33</f>
        <v>2178.8971507299998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54.763961259999995</v>
      </c>
      <c r="E34" s="401">
        <f>'A3'!E34</f>
        <v>0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14.553863130000002</v>
      </c>
      <c r="K34" s="401">
        <f>'A3'!K34</f>
        <v>69.317824389999998</v>
      </c>
      <c r="L34" s="401">
        <f>'A3'!L34</f>
        <v>83.362862835000001</v>
      </c>
      <c r="M34" s="401">
        <f>'A3'!M34</f>
        <v>74262.624138035011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0</v>
      </c>
      <c r="L36" s="401">
        <f>'A3'!L36</f>
        <v>3.4596886049999998</v>
      </c>
      <c r="M36" s="401">
        <f>'A3'!M36</f>
        <v>8261.7818919750007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54.763961259999995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14.553863130000002</v>
      </c>
      <c r="K37" s="401">
        <f>'A3'!K37</f>
        <v>69.317824389999998</v>
      </c>
      <c r="L37" s="401">
        <f>'A3'!L37</f>
        <v>66.371099829999991</v>
      </c>
      <c r="M37" s="401">
        <f>'A3'!M37</f>
        <v>59581.905874390017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13.532074399999999</v>
      </c>
      <c r="M38" s="401">
        <f>'A3'!M38</f>
        <v>6418.9363717499991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473.37188503999982</v>
      </c>
      <c r="E41" s="401">
        <f>'A3'!E41</f>
        <v>4514.4459650000017</v>
      </c>
      <c r="F41" s="401">
        <f>'A3'!F41</f>
        <v>449.18199318000001</v>
      </c>
      <c r="G41" s="401">
        <f>'A3'!G41</f>
        <v>500.61547608000001</v>
      </c>
      <c r="H41" s="401">
        <f>'A3'!H41</f>
        <v>57.593228699999997</v>
      </c>
      <c r="I41" s="401">
        <f>'A3'!I41</f>
        <v>0</v>
      </c>
      <c r="J41" s="401">
        <f>'A3'!J41</f>
        <v>3.1518900299999997</v>
      </c>
      <c r="K41" s="401">
        <f>'A3'!K41</f>
        <v>5998.3604380300012</v>
      </c>
      <c r="L41" s="401">
        <f>'A3'!L41</f>
        <v>3101.9108589799989</v>
      </c>
      <c r="M41" s="401">
        <f>'A3'!M41</f>
        <v>548728.54865721078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31.442523539999996</v>
      </c>
      <c r="E42" s="401">
        <f>'A3'!E42</f>
        <v>47.873238580000006</v>
      </c>
      <c r="F42" s="401">
        <f>'A3'!F42</f>
        <v>154.41597418000009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233.73173630000008</v>
      </c>
      <c r="L42" s="401">
        <f>'A3'!L42</f>
        <v>10.847061174999995</v>
      </c>
      <c r="M42" s="401">
        <f>'A3'!M42</f>
        <v>262808.66289465537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441.92936149999986</v>
      </c>
      <c r="E43" s="401">
        <f>'A3'!E43</f>
        <v>4466.5727264200013</v>
      </c>
      <c r="F43" s="401">
        <f>'A3'!F43</f>
        <v>294.76601899999991</v>
      </c>
      <c r="G43" s="401">
        <f>'A3'!G43</f>
        <v>500.61547608000001</v>
      </c>
      <c r="H43" s="401">
        <f>'A3'!H43</f>
        <v>57.593228699999997</v>
      </c>
      <c r="I43" s="401">
        <f>'A3'!I43</f>
        <v>0</v>
      </c>
      <c r="J43" s="401">
        <f>'A3'!J43</f>
        <v>3.1518900299999997</v>
      </c>
      <c r="K43" s="401">
        <f>'A3'!K43</f>
        <v>5764.6287017300001</v>
      </c>
      <c r="L43" s="401">
        <f>'A3'!L43</f>
        <v>3091.063797804999</v>
      </c>
      <c r="M43" s="401">
        <f>'A3'!M43</f>
        <v>285919.88576255541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32.405052630000007</v>
      </c>
      <c r="E44" s="401">
        <f>'A3'!E44</f>
        <v>281.64979599999987</v>
      </c>
      <c r="F44" s="401">
        <f>'A3'!F44</f>
        <v>15.489662639999999</v>
      </c>
      <c r="G44" s="401">
        <f>'A3'!G44</f>
        <v>69.416902620000002</v>
      </c>
      <c r="H44" s="401">
        <f>'A3'!H44</f>
        <v>0</v>
      </c>
      <c r="I44" s="401">
        <f>'A3'!I44</f>
        <v>5.0337489199999998</v>
      </c>
      <c r="J44" s="401">
        <f>'A3'!J44</f>
        <v>0</v>
      </c>
      <c r="K44" s="401">
        <f>'A3'!K44</f>
        <v>403.9951628099999</v>
      </c>
      <c r="L44" s="401">
        <f>'A3'!L44</f>
        <v>959.27319898999974</v>
      </c>
      <c r="M44" s="401">
        <f>'A3'!M44</f>
        <v>113515.20600321994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0.15952711</v>
      </c>
      <c r="E45" s="401">
        <f>'A3'!E45</f>
        <v>17.3396154</v>
      </c>
      <c r="F45" s="401">
        <f>'A3'!F45</f>
        <v>8.4489783799999998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25.948120889999998</v>
      </c>
      <c r="L45" s="401">
        <f>'A3'!L45</f>
        <v>23.705148329999997</v>
      </c>
      <c r="M45" s="401">
        <f>'A3'!M45</f>
        <v>61097.685718369925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32.245525520000008</v>
      </c>
      <c r="E46" s="401">
        <f>'A3'!E46</f>
        <v>264.31018059999985</v>
      </c>
      <c r="F46" s="401">
        <f>'A3'!F46</f>
        <v>7.040684259999999</v>
      </c>
      <c r="G46" s="401">
        <f>'A3'!G46</f>
        <v>69.416902620000002</v>
      </c>
      <c r="H46" s="401">
        <f>'A3'!H46</f>
        <v>0</v>
      </c>
      <c r="I46" s="401">
        <f>'A3'!I46</f>
        <v>5.0337489199999998</v>
      </c>
      <c r="J46" s="401">
        <f>'A3'!J46</f>
        <v>0</v>
      </c>
      <c r="K46" s="401">
        <f>'A3'!K46</f>
        <v>378.04704191999986</v>
      </c>
      <c r="L46" s="401">
        <f>'A3'!L46</f>
        <v>935.5680506599997</v>
      </c>
      <c r="M46" s="401">
        <f>'A3'!M46</f>
        <v>52417.520284850019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324.62051222000008</v>
      </c>
      <c r="E47" s="401">
        <f>'A3'!E47</f>
        <v>274.92544836000008</v>
      </c>
      <c r="F47" s="401">
        <f>'A3'!F47</f>
        <v>63.723818430000001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663.26977901000021</v>
      </c>
      <c r="L47" s="401">
        <f>'A3'!L47</f>
        <v>148.99095545500003</v>
      </c>
      <c r="M47" s="401">
        <f>'A3'!M47</f>
        <v>51292.239497685026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322.16736226000006</v>
      </c>
      <c r="E48" s="401">
        <f>'A3'!E48</f>
        <v>112.79246164000003</v>
      </c>
      <c r="F48" s="401">
        <f>'A3'!F48</f>
        <v>51.277010330000003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486.23683423000006</v>
      </c>
      <c r="L48" s="401">
        <f>'A3'!L48</f>
        <v>142.42328014500004</v>
      </c>
      <c r="M48" s="401">
        <f>'A3'!M48</f>
        <v>3214.4884565450002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2.4531499599999997</v>
      </c>
      <c r="E49" s="401">
        <f>'A3'!E49</f>
        <v>162.13298672000005</v>
      </c>
      <c r="F49" s="401">
        <f>'A3'!F49</f>
        <v>12.4468081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177.03294478000004</v>
      </c>
      <c r="L49" s="401">
        <f>'A3'!L49</f>
        <v>6.5676753099999994</v>
      </c>
      <c r="M49" s="401">
        <f>'A3'!M49</f>
        <v>48077.751041140029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830.39744988999996</v>
      </c>
      <c r="E50" s="401">
        <f>'A3'!E50</f>
        <v>5071.0212093600021</v>
      </c>
      <c r="F50" s="401">
        <f>'A3'!F50</f>
        <v>528.39547425000001</v>
      </c>
      <c r="G50" s="401">
        <f>'A3'!G50</f>
        <v>570.03237869999998</v>
      </c>
      <c r="H50" s="401">
        <f>'A3'!H50</f>
        <v>57.593228699999997</v>
      </c>
      <c r="I50" s="401">
        <f>'A3'!I50</f>
        <v>5.0337489199999998</v>
      </c>
      <c r="J50" s="401">
        <f>'A3'!J50</f>
        <v>3.1518900299999997</v>
      </c>
      <c r="K50" s="401">
        <f>'A3'!K50</f>
        <v>7065.6253798500011</v>
      </c>
      <c r="L50" s="401">
        <f>'A3'!L50</f>
        <v>4210.1750134249987</v>
      </c>
      <c r="M50" s="401">
        <f>'A3'!M50</f>
        <v>713535.9941581157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806.95012873000019</v>
      </c>
      <c r="E52" s="401">
        <f>'A3'!E52</f>
        <v>5071.021209360003</v>
      </c>
      <c r="F52" s="401">
        <f>'A3'!F52</f>
        <v>456.03765022999983</v>
      </c>
      <c r="G52" s="401">
        <f>'A3'!G52</f>
        <v>570.03237869999998</v>
      </c>
      <c r="H52" s="401">
        <f>'A3'!H52</f>
        <v>57.593228699999997</v>
      </c>
      <c r="I52" s="401">
        <f>'A3'!I52</f>
        <v>5.0337489199999998</v>
      </c>
      <c r="J52" s="401">
        <f>'A3'!J52</f>
        <v>2.4384769200000003</v>
      </c>
      <c r="K52" s="401">
        <f>'A3'!K52</f>
        <v>6969.1068215600017</v>
      </c>
      <c r="L52" s="401">
        <f>'A3'!L52</f>
        <v>4101.9668365699972</v>
      </c>
      <c r="M52" s="401">
        <f>'A3'!M52</f>
        <v>698099.67917462415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23.447321159999998</v>
      </c>
      <c r="E53" s="401">
        <f>'A3'!E53</f>
        <v>0</v>
      </c>
      <c r="F53" s="401">
        <f>'A3'!F53</f>
        <v>72.357824019999995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0.71341311000000007</v>
      </c>
      <c r="K53" s="401">
        <f>'A3'!K53</f>
        <v>96.518558290000001</v>
      </c>
      <c r="L53" s="401">
        <f>'A3'!L53</f>
        <v>108.20817686000001</v>
      </c>
      <c r="M53" s="401">
        <f>'A3'!M53</f>
        <v>14760.309908160005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676.00507535999986</v>
      </c>
      <c r="N54" s="26"/>
      <c r="O54" s="42"/>
      <c r="P54" s="42"/>
      <c r="Q54" s="44"/>
      <c r="R54" s="44"/>
    </row>
    <row r="55" spans="1:22" s="14" customFormat="1" ht="15" customHeight="1">
      <c r="A55" s="480" t="s">
        <v>224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4.25">
      <c r="A56" s="480" t="s">
        <v>225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2" s="14" customFormat="1" ht="14.25" hidden="1">
      <c r="A57" s="480" t="s">
        <v>226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2" s="14" customFormat="1" ht="18" hidden="1" customHeight="1">
      <c r="A58" s="480" t="s">
        <v>227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26"/>
      <c r="O58" s="44"/>
      <c r="P58" s="44"/>
      <c r="V58" s="26"/>
    </row>
    <row r="59" spans="1:22" s="44" customFormat="1" ht="18" hidden="1" customHeight="1">
      <c r="A59" s="480" t="s">
        <v>228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0"/>
      <c r="P59" s="40"/>
      <c r="T59" s="45"/>
    </row>
    <row r="60" spans="1:22" s="44" customFormat="1" ht="18" hidden="1" customHeight="1">
      <c r="A60" s="480" t="s">
        <v>229</v>
      </c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O60" s="42"/>
      <c r="P60" s="42"/>
      <c r="T60" s="45"/>
    </row>
    <row r="61" spans="1:22" s="40" customFormat="1" ht="13.5" hidden="1" customHeight="1">
      <c r="A61" s="480" t="s">
        <v>230</v>
      </c>
      <c r="B61" s="480"/>
      <c r="C61" s="480"/>
      <c r="D61" s="480"/>
      <c r="E61" s="480"/>
      <c r="F61" s="480"/>
      <c r="G61" s="480"/>
      <c r="H61" s="480"/>
      <c r="I61" s="480"/>
      <c r="J61" s="480"/>
      <c r="K61" s="480"/>
      <c r="L61" s="480"/>
      <c r="M61" s="480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0" t="s">
        <v>231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5.2473545000000001</v>
      </c>
      <c r="O13" s="401">
        <f>'A4'!O13</f>
        <v>24.378564880000003</v>
      </c>
      <c r="P13" s="401">
        <f>'A4'!P13</f>
        <v>0.54350138000000003</v>
      </c>
      <c r="Q13" s="401">
        <f>'A4'!Q13</f>
        <v>0</v>
      </c>
      <c r="R13" s="401">
        <f>'A4'!R13</f>
        <v>8.1479999999999997</v>
      </c>
      <c r="S13" s="401">
        <f>'A4'!S13</f>
        <v>0</v>
      </c>
      <c r="T13" s="401">
        <f>'A4'!T13</f>
        <v>0</v>
      </c>
      <c r="U13" s="401">
        <f>'A4'!U13</f>
        <v>0</v>
      </c>
      <c r="V13" s="401">
        <f>'A4'!V13</f>
        <v>0.2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120.16638062000001</v>
      </c>
      <c r="AD13" s="401">
        <f>'A4'!AD13</f>
        <v>134.29510562000002</v>
      </c>
      <c r="AE13" s="401">
        <f>'A4'!AE13</f>
        <v>0</v>
      </c>
      <c r="AF13" s="401">
        <f>'A4'!AF13</f>
        <v>0</v>
      </c>
      <c r="AG13" s="401">
        <f>'A4'!AG13</f>
        <v>11.220103400000001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2.8235467600000002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516.07186602000013</v>
      </c>
      <c r="AR13" s="401">
        <f>'A4'!AR13</f>
        <v>4051.950940639998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2.0503399999999999E-3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4.7690973799999989</v>
      </c>
      <c r="AD14" s="401">
        <f>'A4'!AD14</f>
        <v>2.9382751600000003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32.516575399999986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5.2473545000000001</v>
      </c>
      <c r="O15" s="401">
        <f>'A4'!O15</f>
        <v>24.376514540000002</v>
      </c>
      <c r="P15" s="401">
        <f>'A4'!P15</f>
        <v>0.54350138000000003</v>
      </c>
      <c r="Q15" s="401">
        <f>'A4'!Q15</f>
        <v>0</v>
      </c>
      <c r="R15" s="401">
        <f>'A4'!R15</f>
        <v>8.1479999999999997</v>
      </c>
      <c r="S15" s="401">
        <f>'A4'!S15</f>
        <v>0</v>
      </c>
      <c r="T15" s="401">
        <f>'A4'!T15</f>
        <v>0</v>
      </c>
      <c r="U15" s="401">
        <f>'A4'!U15</f>
        <v>0</v>
      </c>
      <c r="V15" s="401">
        <f>'A4'!V15</f>
        <v>0.2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115.39728324000001</v>
      </c>
      <c r="AD15" s="401">
        <f>'A4'!AD15</f>
        <v>131.35683046000003</v>
      </c>
      <c r="AE15" s="401">
        <f>'A4'!AE15</f>
        <v>0</v>
      </c>
      <c r="AF15" s="401">
        <f>'A4'!AF15</f>
        <v>0</v>
      </c>
      <c r="AG15" s="401">
        <f>'A4'!AG15</f>
        <v>11.220103400000001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2.8235467600000002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516.07186602000013</v>
      </c>
      <c r="AR15" s="401">
        <f>'A4'!AR15</f>
        <v>4019.434365239998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</v>
      </c>
      <c r="M16" s="401">
        <f>'A4'!M16</f>
        <v>0</v>
      </c>
      <c r="N16" s="401">
        <f>'A4'!N16</f>
        <v>5.3220239999999995E-2</v>
      </c>
      <c r="O16" s="401">
        <f>'A4'!O16</f>
        <v>0.11009969999999999</v>
      </c>
      <c r="P16" s="401">
        <f>'A4'!P16</f>
        <v>0</v>
      </c>
      <c r="Q16" s="401">
        <f>'A4'!Q16</f>
        <v>0</v>
      </c>
      <c r="R16" s="401">
        <f>'A4'!R16</f>
        <v>2E-3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13.561999999999999</v>
      </c>
      <c r="AA16" s="401">
        <f>'A4'!AA16</f>
        <v>0</v>
      </c>
      <c r="AB16" s="401">
        <f>'A4'!AB16</f>
        <v>0</v>
      </c>
      <c r="AC16" s="401">
        <f>'A4'!AC16</f>
        <v>10.808339520000001</v>
      </c>
      <c r="AD16" s="401">
        <f>'A4'!AD16</f>
        <v>20.961245259999998</v>
      </c>
      <c r="AE16" s="401">
        <f>'A4'!AE16</f>
        <v>0</v>
      </c>
      <c r="AF16" s="401">
        <f>'A4'!AF16</f>
        <v>0</v>
      </c>
      <c r="AG16" s="401">
        <f>'A4'!AG16</f>
        <v>0.70485401999999997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808.52065811999955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4.260394E-2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0.82373468000000005</v>
      </c>
      <c r="AD17" s="401">
        <f>'A4'!AD17</f>
        <v>15.75</v>
      </c>
      <c r="AE17" s="401">
        <f>'A4'!AE17</f>
        <v>0</v>
      </c>
      <c r="AF17" s="401">
        <f>'A4'!AF17</f>
        <v>0</v>
      </c>
      <c r="AG17" s="401">
        <f>'A4'!AG17</f>
        <v>0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9.93515616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</v>
      </c>
      <c r="M18" s="401">
        <f>'A4'!M18</f>
        <v>0</v>
      </c>
      <c r="N18" s="401">
        <f>'A4'!N18</f>
        <v>5.3220239999999995E-2</v>
      </c>
      <c r="O18" s="401">
        <f>'A4'!O18</f>
        <v>6.7495760000000002E-2</v>
      </c>
      <c r="P18" s="401">
        <f>'A4'!P18</f>
        <v>0</v>
      </c>
      <c r="Q18" s="401">
        <f>'A4'!Q18</f>
        <v>0</v>
      </c>
      <c r="R18" s="401">
        <f>'A4'!R18</f>
        <v>2E-3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13.561999999999999</v>
      </c>
      <c r="AA18" s="401">
        <f>'A4'!AA18</f>
        <v>0</v>
      </c>
      <c r="AB18" s="401">
        <f>'A4'!AB18</f>
        <v>0</v>
      </c>
      <c r="AC18" s="401">
        <f>'A4'!AC18</f>
        <v>9.9846048400000011</v>
      </c>
      <c r="AD18" s="401">
        <f>'A4'!AD18</f>
        <v>5.2112452600000001</v>
      </c>
      <c r="AE18" s="401">
        <f>'A4'!AE18</f>
        <v>0</v>
      </c>
      <c r="AF18" s="401">
        <f>'A4'!AF18</f>
        <v>0</v>
      </c>
      <c r="AG18" s="401">
        <f>'A4'!AG18</f>
        <v>0.70485401999999997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798.58550195999953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3.5712000000000001E-3</v>
      </c>
      <c r="M19" s="401">
        <f>'A4'!M19</f>
        <v>0</v>
      </c>
      <c r="N19" s="401">
        <f>'A4'!N19</f>
        <v>4.0393372900000015</v>
      </c>
      <c r="O19" s="401">
        <f>'A4'!O19</f>
        <v>11.291171489999995</v>
      </c>
      <c r="P19" s="401">
        <f>'A4'!P19</f>
        <v>0</v>
      </c>
      <c r="Q19" s="401">
        <f>'A4'!Q19</f>
        <v>0</v>
      </c>
      <c r="R19" s="401">
        <f>'A4'!R19</f>
        <v>2E-3</v>
      </c>
      <c r="S19" s="401">
        <f>'A4'!S19</f>
        <v>5.1862240000000004E-2</v>
      </c>
      <c r="T19" s="401">
        <f>'A4'!T19</f>
        <v>0</v>
      </c>
      <c r="U19" s="401">
        <f>'A4'!U19</f>
        <v>0</v>
      </c>
      <c r="V19" s="401">
        <f>'A4'!V19</f>
        <v>0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25.498505679999997</v>
      </c>
      <c r="AA19" s="401">
        <f>'A4'!AA19</f>
        <v>0</v>
      </c>
      <c r="AB19" s="401">
        <f>'A4'!AB19</f>
        <v>0</v>
      </c>
      <c r="AC19" s="401">
        <f>'A4'!AC19</f>
        <v>12.355277169999997</v>
      </c>
      <c r="AD19" s="401">
        <f>'A4'!AD19</f>
        <v>91.890776399999979</v>
      </c>
      <c r="AE19" s="401">
        <f>'A4'!AE19</f>
        <v>0</v>
      </c>
      <c r="AF19" s="401">
        <f>'A4'!AF19</f>
        <v>0</v>
      </c>
      <c r="AG19" s="401">
        <f>'A4'!AG19</f>
        <v>4.4802137399999991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15.26760258</v>
      </c>
      <c r="AR19" s="401">
        <f>'A4'!AR19</f>
        <v>187.49017638000015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3.5712000000000001E-3</v>
      </c>
      <c r="M20" s="401">
        <f>'A4'!M20</f>
        <v>0</v>
      </c>
      <c r="N20" s="401">
        <f>'A4'!N20</f>
        <v>3.1876031500000015</v>
      </c>
      <c r="O20" s="401">
        <f>'A4'!O20</f>
        <v>11.291171489999995</v>
      </c>
      <c r="P20" s="401">
        <f>'A4'!P20</f>
        <v>0</v>
      </c>
      <c r="Q20" s="401">
        <f>'A4'!Q20</f>
        <v>0</v>
      </c>
      <c r="R20" s="401">
        <f>'A4'!R20</f>
        <v>2E-3</v>
      </c>
      <c r="S20" s="401">
        <f>'A4'!S20</f>
        <v>3.816924E-2</v>
      </c>
      <c r="T20" s="401">
        <f>'A4'!T20</f>
        <v>0</v>
      </c>
      <c r="U20" s="401">
        <f>'A4'!U20</f>
        <v>0</v>
      </c>
      <c r="V20" s="401">
        <f>'A4'!V20</f>
        <v>0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25.498505679999997</v>
      </c>
      <c r="AA20" s="401">
        <f>'A4'!AA20</f>
        <v>0</v>
      </c>
      <c r="AB20" s="401">
        <f>'A4'!AB20</f>
        <v>0</v>
      </c>
      <c r="AC20" s="401">
        <f>'A4'!AC20</f>
        <v>7.5741057999999981</v>
      </c>
      <c r="AD20" s="401">
        <f>'A4'!AD20</f>
        <v>27.115983360000001</v>
      </c>
      <c r="AE20" s="401">
        <f>'A4'!AE20</f>
        <v>0</v>
      </c>
      <c r="AF20" s="401">
        <f>'A4'!AF20</f>
        <v>0</v>
      </c>
      <c r="AG20" s="401">
        <f>'A4'!AG20</f>
        <v>4.4762137399999995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12.777465620000001</v>
      </c>
      <c r="AR20" s="401">
        <f>'A4'!AR20</f>
        <v>127.18832588000014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0.85173414000000003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1.3693E-2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4.78117137</v>
      </c>
      <c r="AD21" s="401">
        <f>'A4'!AD21</f>
        <v>64.774793039999977</v>
      </c>
      <c r="AE21" s="401">
        <f>'A4'!AE21</f>
        <v>0</v>
      </c>
      <c r="AF21" s="401">
        <f>'A4'!AF21</f>
        <v>0</v>
      </c>
      <c r="AG21" s="401">
        <f>'A4'!AG21</f>
        <v>4.0000000000000001E-3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2.4901369599999996</v>
      </c>
      <c r="AR21" s="401">
        <f>'A4'!AR21</f>
        <v>60.3018505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3.5712000000000001E-3</v>
      </c>
      <c r="M22" s="401">
        <f>'A4'!M22</f>
        <v>0</v>
      </c>
      <c r="N22" s="401">
        <f>'A4'!N22</f>
        <v>9.3399120300000007</v>
      </c>
      <c r="O22" s="401">
        <f>'A4'!O22</f>
        <v>35.779836069999995</v>
      </c>
      <c r="P22" s="401">
        <f>'A4'!P22</f>
        <v>0.54350138000000003</v>
      </c>
      <c r="Q22" s="401">
        <f>'A4'!Q22</f>
        <v>0</v>
      </c>
      <c r="R22" s="401">
        <f>'A4'!R22</f>
        <v>8.1519999999999992</v>
      </c>
      <c r="S22" s="401">
        <f>'A4'!S22</f>
        <v>5.1862240000000004E-2</v>
      </c>
      <c r="T22" s="401">
        <f>'A4'!T22</f>
        <v>0</v>
      </c>
      <c r="U22" s="401">
        <f>'A4'!U22</f>
        <v>0</v>
      </c>
      <c r="V22" s="401">
        <f>'A4'!V22</f>
        <v>0.2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39.060505679999999</v>
      </c>
      <c r="AA22" s="401">
        <f>'A4'!AA22</f>
        <v>0</v>
      </c>
      <c r="AB22" s="401">
        <f>'A4'!AB22</f>
        <v>0</v>
      </c>
      <c r="AC22" s="401">
        <f>'A4'!AC22</f>
        <v>143.32999731000001</v>
      </c>
      <c r="AD22" s="401">
        <f>'A4'!AD22</f>
        <v>247.14712728000001</v>
      </c>
      <c r="AE22" s="401">
        <f>'A4'!AE22</f>
        <v>0</v>
      </c>
      <c r="AF22" s="401">
        <f>'A4'!AF22</f>
        <v>0</v>
      </c>
      <c r="AG22" s="401">
        <f>'A4'!AG22</f>
        <v>16.405171160000002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2.8235467600000002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531.33946860000015</v>
      </c>
      <c r="AR22" s="401">
        <f>'A4'!AR22</f>
        <v>5047.9617751399974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54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1.3680000000000001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40.353051779999994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54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1.3680000000000001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40.353051779999994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2.1240000000000001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232.18695566000002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1.6125299999999999E-2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2.1240000000000001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232.17083036000002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0.25044919999999998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3.1689947000000003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0.25044919999999998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3.1689947000000003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0.25044919999999998</v>
      </c>
      <c r="T34" s="401">
        <f>'A4'!T34</f>
        <v>0</v>
      </c>
      <c r="U34" s="401">
        <f>'A4'!U34</f>
        <v>0</v>
      </c>
      <c r="V34" s="401">
        <f>'A4'!V34</f>
        <v>54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3.492</v>
      </c>
      <c r="AE34" s="401">
        <f>'A4'!AE34</f>
        <v>0</v>
      </c>
      <c r="AF34" s="401">
        <f>'A4'!AF34</f>
        <v>0</v>
      </c>
      <c r="AG34" s="401">
        <f>'A4'!AG34</f>
        <v>3.1689947000000003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272.54000744000001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3.492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10.34675442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0.1221516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3.1689947000000003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262.19325302000004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0.12829759999999998</v>
      </c>
      <c r="T38" s="401">
        <f>'A4'!T38</f>
        <v>0</v>
      </c>
      <c r="U38" s="401">
        <f>'A4'!U38</f>
        <v>0</v>
      </c>
      <c r="V38" s="401">
        <f>'A4'!V38</f>
        <v>54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2.35003684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97.60847253999998</v>
      </c>
      <c r="AD41" s="401">
        <f>'A4'!AD41</f>
        <v>262.34603541999996</v>
      </c>
      <c r="AE41" s="401">
        <f>'A4'!AE41</f>
        <v>0</v>
      </c>
      <c r="AF41" s="401">
        <f>'A4'!AF41</f>
        <v>0</v>
      </c>
      <c r="AG41" s="401">
        <f>'A4'!AG41</f>
        <v>3.1930000000000001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6238.2614612599991</v>
      </c>
      <c r="AR41" s="401">
        <f>'A4'!AR41</f>
        <v>5776.2619877799989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42.989244299999974</v>
      </c>
      <c r="AD42" s="401">
        <f>'A4'!AD42</f>
        <v>0.19950020000000002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2.35003684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54.619228240000005</v>
      </c>
      <c r="AD43" s="401">
        <f>'A4'!AD43</f>
        <v>262.14653521999998</v>
      </c>
      <c r="AE43" s="401">
        <f>'A4'!AE43</f>
        <v>0</v>
      </c>
      <c r="AF43" s="401">
        <f>'A4'!AF43</f>
        <v>0</v>
      </c>
      <c r="AG43" s="401">
        <f>'A4'!AG43</f>
        <v>3.1930000000000001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6238.2614612599991</v>
      </c>
      <c r="AR43" s="401">
        <f>'A4'!AR43</f>
        <v>5776.2619877799989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3.1780469999999998</v>
      </c>
      <c r="AD44" s="401">
        <f>'A4'!AD44</f>
        <v>226.50568163999998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3607.4090673199962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94.820593319999986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3.1780469999999998</v>
      </c>
      <c r="AD46" s="401">
        <f>'A4'!AD46</f>
        <v>131.68508832000001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3607.4090673199962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60.37181502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102.56684987999999</v>
      </c>
      <c r="AR47" s="401">
        <f>'A4'!AR47</f>
        <v>432.90709574000027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34.219174960000004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102.56684987999999</v>
      </c>
      <c r="AR48" s="401">
        <f>'A4'!AR48</f>
        <v>432.90709574000027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26.15264006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0</v>
      </c>
      <c r="O50" s="401">
        <f>'A4'!O50</f>
        <v>2.35003684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100.78651953999999</v>
      </c>
      <c r="AD50" s="401">
        <f>'A4'!AD50</f>
        <v>549.22353207999993</v>
      </c>
      <c r="AE50" s="401">
        <f>'A4'!AE50</f>
        <v>0</v>
      </c>
      <c r="AF50" s="401">
        <f>'A4'!AF50</f>
        <v>0</v>
      </c>
      <c r="AG50" s="401">
        <f>'A4'!AG50</f>
        <v>3.1930000000000001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6340.8283111399987</v>
      </c>
      <c r="AR50" s="401">
        <f>'A4'!AR50</f>
        <v>9816.5781508399959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0</v>
      </c>
      <c r="O52" s="401">
        <f>'A4'!O52</f>
        <v>1.6439207400000002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85.080355470000001</v>
      </c>
      <c r="AD52" s="401">
        <f>'A4'!AD52</f>
        <v>549.22353208000004</v>
      </c>
      <c r="AE52" s="401">
        <f>'A4'!AE52</f>
        <v>0</v>
      </c>
      <c r="AF52" s="401">
        <f>'A4'!AF52</f>
        <v>0</v>
      </c>
      <c r="AG52" s="401">
        <f>'A4'!AG52</f>
        <v>1.669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6140.8283111399996</v>
      </c>
      <c r="AR52" s="401">
        <f>'A4'!AR52</f>
        <v>9601.6817235799863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0.70611609999999991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15.706164080000001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1.524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200</v>
      </c>
      <c r="AR53" s="401">
        <f>'A4'!AR53</f>
        <v>214.89642725999988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0" t="s">
        <v>232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44" s="14" customFormat="1" ht="14.25" hidden="1">
      <c r="A56" s="480" t="s">
        <v>233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AR56" s="279"/>
    </row>
    <row r="57" spans="1:44" s="14" customFormat="1" ht="14.25" hidden="1">
      <c r="A57" s="480" t="s">
        <v>234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AR57" s="279"/>
    </row>
    <row r="58" spans="1:44" s="44" customFormat="1" ht="12.75" hidden="1" customHeight="1">
      <c r="A58" s="480" t="s">
        <v>235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AR58" s="280"/>
    </row>
    <row r="59" spans="1:44" s="40" customFormat="1" ht="12.75" hidden="1" customHeight="1">
      <c r="A59" s="480" t="s">
        <v>236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AR59" s="199"/>
    </row>
    <row r="60" spans="1:44" ht="14.25" hidden="1">
      <c r="A60" s="480" t="s">
        <v>237</v>
      </c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121.53383598000001</v>
      </c>
      <c r="E25" s="264">
        <f xml:space="preserve"> 'A5'!E25</f>
        <v>35.066486040000001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156.60032202000002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121.53383598000001</v>
      </c>
      <c r="E27" s="264">
        <f xml:space="preserve"> 'A5'!E27</f>
        <v>35.066486040000001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156.60032202000002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31.1947428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31.1947428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31.1947428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31.1947428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20.572172510000001</v>
      </c>
      <c r="E31" s="264">
        <f xml:space="preserve"> 'A5'!E31</f>
        <v>662.90591201000007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683.47808452000004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20.572172510000001</v>
      </c>
      <c r="E32" s="264">
        <f xml:space="preserve"> 'A5'!E32</f>
        <v>468.47511551000002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489.04728802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194.43079649999999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194.43079649999999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142.10600849000002</v>
      </c>
      <c r="E34" s="264">
        <f xml:space="preserve"> 'A5'!E34</f>
        <v>729.16714085000001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871.27314934000003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93.976136830000002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93.976136830000002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93.976136830000002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93.976136830000002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27.08803636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27.08803636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27.08803636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27.08803636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814.81069645000002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814.81069645000002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814.81069645000002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814.81069645000002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0</v>
      </c>
      <c r="E46" s="264">
        <f xml:space="preserve"> 'A5'!E46</f>
        <v>935.87486964000004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935.87486964000004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142.10600849000002</v>
      </c>
      <c r="E48" s="264">
        <f xml:space="preserve"> 'A5'!E48</f>
        <v>1665.0420104899999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1807.14801898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1149077.1085094847</v>
      </c>
      <c r="E50" s="447">
        <f xml:space="preserve"> 'A5'!E50</f>
        <v>46582.776409669968</v>
      </c>
      <c r="F50" s="447">
        <f xml:space="preserve"> 'A5'!F50</f>
        <v>133.47208838999998</v>
      </c>
      <c r="G50" s="447">
        <f xml:space="preserve"> 'A5'!G50</f>
        <v>202.09419481000003</v>
      </c>
      <c r="H50" s="447">
        <f xml:space="preserve"> 'A5'!H50</f>
        <v>97.90012772999998</v>
      </c>
      <c r="I50" s="447">
        <f xml:space="preserve"> 'A5'!I50</f>
        <v>23.075013090000002</v>
      </c>
      <c r="J50" s="447">
        <f xml:space="preserve"> 'A5'!J50</f>
        <v>1.6459430000000001E-2</v>
      </c>
      <c r="K50" s="447">
        <f xml:space="preserve"> 'A5'!K50</f>
        <v>50.791296060000015</v>
      </c>
      <c r="L50" s="447">
        <f xml:space="preserve"> 'A5'!L50</f>
        <v>70.812228469999994</v>
      </c>
      <c r="M50" s="447">
        <f xml:space="preserve"> 'A5'!M50</f>
        <v>1196238.0463271348</v>
      </c>
      <c r="N50" s="251"/>
      <c r="O50" s="241"/>
      <c r="P50" s="241"/>
    </row>
    <row r="51" spans="1:20" s="44" customFormat="1" ht="18" customHeight="1">
      <c r="A51" s="480" t="s">
        <v>239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ht="21" customHeight="1">
      <c r="A53" s="480" t="s">
        <v>257</v>
      </c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3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274.69109180999999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274.69109180999999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274.69109180999999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274.69109180999999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31.84800611</v>
      </c>
      <c r="E28" s="111">
        <f>'A6'!E28</f>
        <v>100.11672517000001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131.96473128000002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31.84800611</v>
      </c>
      <c r="E30" s="111">
        <f>'A6'!E30</f>
        <v>100.11672517000001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131.96473128000002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10.98032246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10.98032246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10.98032246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10.98032246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306.53909792000002</v>
      </c>
      <c r="E34" s="111">
        <f>'A6'!E34</f>
        <v>111.09704763000001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417.63614555000004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159.12504049</v>
      </c>
      <c r="E37" s="111">
        <f>'A6'!E37</f>
        <v>0</v>
      </c>
      <c r="F37" s="111">
        <f>'A6'!F37</f>
        <v>31.787189699999999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190.91223019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159.12504049</v>
      </c>
      <c r="E39" s="111">
        <f>'A6'!E39</f>
        <v>0</v>
      </c>
      <c r="F39" s="111">
        <f>'A6'!F39</f>
        <v>31.787189699999999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190.91223019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32.023006109999997</v>
      </c>
      <c r="E40" s="111">
        <f>'A6'!E40</f>
        <v>10.98032246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43.003328569999994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32.023006109999997</v>
      </c>
      <c r="E42" s="111">
        <f>'A6'!E42</f>
        <v>10.98032246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43.003328569999994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191.14804659999999</v>
      </c>
      <c r="E46" s="111">
        <f>'A6'!E46</f>
        <v>10.98032246</v>
      </c>
      <c r="F46" s="111">
        <f>'A6'!F46</f>
        <v>31.787189699999999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233.91555875999998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497.68714452</v>
      </c>
      <c r="E48" s="111">
        <f>'A6'!E48</f>
        <v>122.07737009</v>
      </c>
      <c r="F48" s="111">
        <f>'A6'!F48</f>
        <v>31.787189699999999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651.55170430999999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583629.67062653042</v>
      </c>
      <c r="E50" s="448">
        <f>'A6'!E50</f>
        <v>53470.513363440055</v>
      </c>
      <c r="F50" s="448">
        <f>'A6'!F50</f>
        <v>54996.32619204004</v>
      </c>
      <c r="G50" s="448">
        <f>'A6'!G50</f>
        <v>34437.75150684001</v>
      </c>
      <c r="H50" s="448">
        <f>'A6'!H50</f>
        <v>6654.8563405000023</v>
      </c>
      <c r="I50" s="448">
        <f>'A6'!I50</f>
        <v>2443.3455087400007</v>
      </c>
      <c r="J50" s="448">
        <f>'A6'!J50</f>
        <v>349.19591392000007</v>
      </c>
      <c r="K50" s="448">
        <f>'A6'!K50</f>
        <v>11438.570727899998</v>
      </c>
      <c r="L50" s="448">
        <f>'A6'!L50</f>
        <v>747420.23017991055</v>
      </c>
      <c r="M50" s="50"/>
    </row>
    <row r="51" spans="1:20" s="44" customFormat="1" ht="18" hidden="1" customHeight="1">
      <c r="A51" s="480" t="s">
        <v>241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494" t="s">
        <v>242</v>
      </c>
      <c r="M9" s="495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489"/>
      <c r="M10" s="496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431.29141383000001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431.29141383000001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163.15947408000002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31.1947428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131.96473128000002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694.45840698000006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500.02761048000002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194.43079649999999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1288.9092948900002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284.88836702000003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284.88836702000003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70.091364929999997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27.08803636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43.003328569999994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814.81069645000002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814.81069645000002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1169.7904284000001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2458.6997232899998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4733.1544390600002</v>
      </c>
      <c r="E52" s="448">
        <f>'A7'!E52</f>
        <v>13230.441797330006</v>
      </c>
      <c r="F52" s="448">
        <f>'A7'!F52</f>
        <v>992.72724870000002</v>
      </c>
      <c r="G52" s="448">
        <f>'A7'!G52</f>
        <v>623.98499062999997</v>
      </c>
      <c r="H52" s="448">
        <f>'A7'!H52</f>
        <v>137.31091691999998</v>
      </c>
      <c r="I52" s="448">
        <f>'A7'!I52</f>
        <v>9.2421684499999994</v>
      </c>
      <c r="J52" s="448">
        <f>'A7'!J52</f>
        <v>60.936583009999993</v>
      </c>
      <c r="K52" s="448">
        <f>'A7'!K52</f>
        <v>19787.798144100005</v>
      </c>
      <c r="L52" s="448">
        <f>'A7'!L52</f>
        <v>5829.1148686249981</v>
      </c>
      <c r="M52" s="448">
        <f>'A7'!M52</f>
        <v>1969275.1895197704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0" t="s">
        <v>241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O55" s="42"/>
      <c r="P55" s="42"/>
      <c r="T55" s="45"/>
    </row>
    <row r="56" spans="1:20" s="14" customFormat="1" ht="15" customHeight="1">
      <c r="A56" s="480" t="s">
        <v>245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0" s="14" customFormat="1" ht="14.25">
      <c r="A57" s="480" t="s">
        <v>246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0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0" s="44" customFormat="1" ht="18" hidden="1" customHeight="1">
      <c r="A59" s="480" t="s">
        <v>247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2019-10-01T12:58:48Z</dcterms:created>
  <dcterms:modified xsi:type="dcterms:W3CDTF">2019-10-01T12:58:48Z</dcterms:modified>
</cp:coreProperties>
</file>