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AS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9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 s="1"/>
  <c r="AS26" i="19" s="1"/>
  <c r="AS29" i="2"/>
  <c r="AS30" i="2"/>
  <c r="AS31" i="2"/>
  <c r="D32" i="2"/>
  <c r="AS32" i="2" s="1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6" i="2"/>
  <c r="AS37" i="2"/>
  <c r="AS38" i="2"/>
  <c r="D39" i="2"/>
  <c r="E39" i="2"/>
  <c r="E42" i="2" s="1"/>
  <c r="F39" i="2"/>
  <c r="G39" i="2"/>
  <c r="H39" i="2"/>
  <c r="I39" i="2"/>
  <c r="I42" i="2" s="1"/>
  <c r="J39" i="2"/>
  <c r="K39" i="2"/>
  <c r="L39" i="2"/>
  <c r="M39" i="2"/>
  <c r="M42" i="2" s="1"/>
  <c r="N39" i="2"/>
  <c r="O39" i="2"/>
  <c r="P39" i="2"/>
  <c r="Q39" i="2"/>
  <c r="Q42" i="2" s="1"/>
  <c r="R39" i="2"/>
  <c r="S39" i="2"/>
  <c r="T39" i="2"/>
  <c r="U39" i="2"/>
  <c r="U42" i="2" s="1"/>
  <c r="V39" i="2"/>
  <c r="W39" i="2"/>
  <c r="X39" i="2"/>
  <c r="Y39" i="2"/>
  <c r="Y42" i="2" s="1"/>
  <c r="Z39" i="2"/>
  <c r="AA39" i="2"/>
  <c r="AB39" i="2"/>
  <c r="AC39" i="2"/>
  <c r="AC42" i="2" s="1"/>
  <c r="AD39" i="2"/>
  <c r="AE39" i="2"/>
  <c r="AF39" i="2"/>
  <c r="AG39" i="2"/>
  <c r="AG42" i="2" s="1"/>
  <c r="AH39" i="2"/>
  <c r="AI39" i="2"/>
  <c r="AJ39" i="2"/>
  <c r="AK39" i="2"/>
  <c r="AK42" i="2" s="1"/>
  <c r="AL39" i="2"/>
  <c r="AM39" i="2"/>
  <c r="AN39" i="2"/>
  <c r="AO39" i="2"/>
  <c r="AO42" i="2" s="1"/>
  <c r="AP39" i="2"/>
  <c r="AQ39" i="2"/>
  <c r="AR39" i="2"/>
  <c r="AS39" i="2"/>
  <c r="AS40" i="2"/>
  <c r="D42" i="2"/>
  <c r="F42" i="2"/>
  <c r="F46" i="2" s="1"/>
  <c r="F47" i="19" s="1"/>
  <c r="G42" i="2"/>
  <c r="G46" i="2" s="1"/>
  <c r="G47" i="19" s="1"/>
  <c r="H42" i="2"/>
  <c r="J42" i="2"/>
  <c r="J46" i="2" s="1"/>
  <c r="J47" i="19" s="1"/>
  <c r="K42" i="2"/>
  <c r="K46" i="2" s="1"/>
  <c r="K47" i="19" s="1"/>
  <c r="L42" i="2"/>
  <c r="N42" i="2"/>
  <c r="N46" i="2" s="1"/>
  <c r="N47" i="19" s="1"/>
  <c r="O42" i="2"/>
  <c r="O46" i="2" s="1"/>
  <c r="O47" i="19" s="1"/>
  <c r="P42" i="2"/>
  <c r="R42" i="2"/>
  <c r="R46" i="2" s="1"/>
  <c r="R47" i="19" s="1"/>
  <c r="S42" i="2"/>
  <c r="S46" i="2" s="1"/>
  <c r="S47" i="19" s="1"/>
  <c r="T42" i="2"/>
  <c r="V42" i="2"/>
  <c r="V46" i="2" s="1"/>
  <c r="V47" i="19" s="1"/>
  <c r="W42" i="2"/>
  <c r="W46" i="2" s="1"/>
  <c r="W47" i="19" s="1"/>
  <c r="X42" i="2"/>
  <c r="Z42" i="2"/>
  <c r="Z46" i="2" s="1"/>
  <c r="Z47" i="19" s="1"/>
  <c r="AA42" i="2"/>
  <c r="AA46" i="2" s="1"/>
  <c r="AA47" i="19" s="1"/>
  <c r="AB42" i="2"/>
  <c r="AD42" i="2"/>
  <c r="AD46" i="2" s="1"/>
  <c r="AD47" i="19" s="1"/>
  <c r="AE42" i="2"/>
  <c r="AE46" i="2" s="1"/>
  <c r="AE47" i="19" s="1"/>
  <c r="AF42" i="2"/>
  <c r="AH42" i="2"/>
  <c r="AH46" i="2" s="1"/>
  <c r="AH47" i="19" s="1"/>
  <c r="AI42" i="2"/>
  <c r="AI46" i="2" s="1"/>
  <c r="AI47" i="19" s="1"/>
  <c r="AJ42" i="2"/>
  <c r="AL42" i="2"/>
  <c r="AL46" i="2" s="1"/>
  <c r="AL47" i="19" s="1"/>
  <c r="AM42" i="2"/>
  <c r="AM46" i="2" s="1"/>
  <c r="AM47" i="19" s="1"/>
  <c r="AN42" i="2"/>
  <c r="AP42" i="2"/>
  <c r="AP46" i="2" s="1"/>
  <c r="AP47" i="19" s="1"/>
  <c r="AQ42" i="2"/>
  <c r="AQ46" i="2" s="1"/>
  <c r="AQ47" i="19" s="1"/>
  <c r="AR42" i="2"/>
  <c r="D46" i="2"/>
  <c r="H46" i="2"/>
  <c r="L46" i="2"/>
  <c r="P46" i="2"/>
  <c r="T46" i="2"/>
  <c r="X46" i="2"/>
  <c r="AB46" i="2"/>
  <c r="AF46" i="2"/>
  <c r="AJ46" i="2"/>
  <c r="AN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AS40" i="19"/>
  <c r="AS41" i="19"/>
  <c r="D43" i="19"/>
  <c r="F43" i="19"/>
  <c r="G43" i="19"/>
  <c r="H43" i="19"/>
  <c r="J43" i="19"/>
  <c r="K43" i="19"/>
  <c r="L43" i="19"/>
  <c r="N43" i="19"/>
  <c r="O43" i="19"/>
  <c r="P43" i="19"/>
  <c r="R43" i="19"/>
  <c r="S43" i="19"/>
  <c r="T43" i="19"/>
  <c r="V43" i="19"/>
  <c r="W43" i="19"/>
  <c r="X43" i="19"/>
  <c r="Z43" i="19"/>
  <c r="AA43" i="19"/>
  <c r="AB43" i="19"/>
  <c r="AD43" i="19"/>
  <c r="AE43" i="19"/>
  <c r="AF43" i="19"/>
  <c r="AH43" i="19"/>
  <c r="AI43" i="19"/>
  <c r="AJ43" i="19"/>
  <c r="AL43" i="19"/>
  <c r="AM43" i="19"/>
  <c r="AN43" i="19"/>
  <c r="AP43" i="19"/>
  <c r="AQ43" i="19"/>
  <c r="AR43" i="19"/>
  <c r="D47" i="19"/>
  <c r="H47" i="19"/>
  <c r="L47" i="19"/>
  <c r="P47" i="19"/>
  <c r="T47" i="19"/>
  <c r="X47" i="19"/>
  <c r="AB47" i="19"/>
  <c r="AF47" i="19"/>
  <c r="AJ47" i="19"/>
  <c r="AN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F19" i="42" s="1"/>
  <c r="G18" i="42"/>
  <c r="H18" i="42"/>
  <c r="I18" i="42"/>
  <c r="I19" i="42" s="1"/>
  <c r="J18" i="42"/>
  <c r="J19" i="42" s="1"/>
  <c r="K18" i="42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G19" i="42"/>
  <c r="H19" i="42"/>
  <c r="K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E33" i="42" s="1"/>
  <c r="F32" i="42"/>
  <c r="G32" i="42"/>
  <c r="H32" i="42"/>
  <c r="H33" i="42" s="1"/>
  <c r="I32" i="42"/>
  <c r="I33" i="42" s="1"/>
  <c r="J32" i="42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D33" i="42"/>
  <c r="F33" i="42"/>
  <c r="G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G39" i="42"/>
  <c r="G40" i="42" s="1"/>
  <c r="H39" i="42"/>
  <c r="H40" i="42" s="1"/>
  <c r="I39" i="42"/>
  <c r="I42" i="42" s="1"/>
  <c r="I47" i="42" s="1"/>
  <c r="I48" i="42" s="1"/>
  <c r="J39" i="42"/>
  <c r="K39" i="42"/>
  <c r="K42" i="42" s="1"/>
  <c r="K47" i="42" s="1"/>
  <c r="K48" i="42" s="1"/>
  <c r="L39" i="42"/>
  <c r="L40" i="42" s="1"/>
  <c r="M39" i="42"/>
  <c r="M42" i="42" s="1"/>
  <c r="M47" i="42" s="1"/>
  <c r="N39" i="42"/>
  <c r="O39" i="42"/>
  <c r="O42" i="42" s="1"/>
  <c r="O47" i="42" s="1"/>
  <c r="P39" i="42"/>
  <c r="Q39" i="42"/>
  <c r="Q42" i="42" s="1"/>
  <c r="Q47" i="42" s="1"/>
  <c r="R39" i="42"/>
  <c r="S39" i="42"/>
  <c r="S42" i="42" s="1"/>
  <c r="S47" i="42" s="1"/>
  <c r="T39" i="42"/>
  <c r="U39" i="42"/>
  <c r="U42" i="42" s="1"/>
  <c r="U47" i="42" s="1"/>
  <c r="V39" i="42"/>
  <c r="W39" i="42"/>
  <c r="W42" i="42" s="1"/>
  <c r="W47" i="42" s="1"/>
  <c r="X39" i="42"/>
  <c r="Y39" i="42"/>
  <c r="Y42" i="42" s="1"/>
  <c r="Y47" i="42" s="1"/>
  <c r="Z39" i="42"/>
  <c r="AA39" i="42"/>
  <c r="AA42" i="42" s="1"/>
  <c r="AA47" i="42" s="1"/>
  <c r="AB39" i="42"/>
  <c r="AC39" i="42"/>
  <c r="AC42" i="42" s="1"/>
  <c r="AC47" i="42" s="1"/>
  <c r="AD39" i="42"/>
  <c r="AE39" i="42"/>
  <c r="AE42" i="42" s="1"/>
  <c r="AE47" i="42" s="1"/>
  <c r="AF39" i="42"/>
  <c r="AG39" i="42"/>
  <c r="AG42" i="42" s="1"/>
  <c r="AG47" i="42" s="1"/>
  <c r="AH39" i="42"/>
  <c r="AI39" i="42"/>
  <c r="AI42" i="42" s="1"/>
  <c r="AI47" i="42" s="1"/>
  <c r="AJ39" i="42"/>
  <c r="AK39" i="42"/>
  <c r="AK42" i="42" s="1"/>
  <c r="AK47" i="42" s="1"/>
  <c r="AL39" i="42"/>
  <c r="AM39" i="42"/>
  <c r="AM42" i="42" s="1"/>
  <c r="AM47" i="42" s="1"/>
  <c r="AN39" i="42"/>
  <c r="AO39" i="42"/>
  <c r="AO42" i="42" s="1"/>
  <c r="AO47" i="42" s="1"/>
  <c r="AP39" i="42"/>
  <c r="AQ39" i="42"/>
  <c r="AQ42" i="42" s="1"/>
  <c r="AQ47" i="42" s="1"/>
  <c r="AR39" i="42"/>
  <c r="AS39" i="42"/>
  <c r="D40" i="42"/>
  <c r="E40" i="42"/>
  <c r="F40" i="42"/>
  <c r="I40" i="42"/>
  <c r="J40" i="42"/>
  <c r="K40" i="42"/>
  <c r="D42" i="42"/>
  <c r="D47" i="42" s="1"/>
  <c r="D48" i="42" s="1"/>
  <c r="F42" i="42"/>
  <c r="H42" i="42"/>
  <c r="J42" i="42"/>
  <c r="L42" i="42"/>
  <c r="L47" i="42" s="1"/>
  <c r="L48" i="42" s="1"/>
  <c r="N42" i="42"/>
  <c r="P42" i="42"/>
  <c r="R42" i="42"/>
  <c r="T42" i="42"/>
  <c r="T47" i="42" s="1"/>
  <c r="V42" i="42"/>
  <c r="X42" i="42"/>
  <c r="Z42" i="42"/>
  <c r="AB42" i="42"/>
  <c r="AB47" i="42" s="1"/>
  <c r="AD42" i="42"/>
  <c r="AF42" i="42"/>
  <c r="AH42" i="42"/>
  <c r="AJ42" i="42"/>
  <c r="AJ47" i="42" s="1"/>
  <c r="AL42" i="42"/>
  <c r="AN42" i="42"/>
  <c r="AP42" i="42"/>
  <c r="AR42" i="42"/>
  <c r="AR47" i="42" s="1"/>
  <c r="F47" i="42"/>
  <c r="H47" i="42"/>
  <c r="J47" i="42"/>
  <c r="J48" i="42" s="1"/>
  <c r="N47" i="42"/>
  <c r="P47" i="42"/>
  <c r="R47" i="42"/>
  <c r="V47" i="42"/>
  <c r="X47" i="42"/>
  <c r="Z47" i="42"/>
  <c r="AD47" i="42"/>
  <c r="AF47" i="42"/>
  <c r="AH47" i="42"/>
  <c r="AL47" i="42"/>
  <c r="AN47" i="42"/>
  <c r="AP47" i="42"/>
  <c r="F48" i="42"/>
  <c r="H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R20" i="28" s="1"/>
  <c r="M19" i="14"/>
  <c r="N19" i="14"/>
  <c r="N21" i="14" s="1"/>
  <c r="O19" i="14"/>
  <c r="M20" i="14"/>
  <c r="M21" i="14" s="1"/>
  <c r="N20" i="14"/>
  <c r="O20" i="14"/>
  <c r="D21" i="14"/>
  <c r="E21" i="14"/>
  <c r="F21" i="14"/>
  <c r="G21" i="14"/>
  <c r="H23" i="28" s="1"/>
  <c r="H21" i="14"/>
  <c r="I21" i="14"/>
  <c r="I21" i="43" s="1"/>
  <c r="J21" i="14"/>
  <c r="L23" i="28" s="1"/>
  <c r="K21" i="14"/>
  <c r="L21" i="14"/>
  <c r="O21" i="14"/>
  <c r="M25" i="14"/>
  <c r="N25" i="14"/>
  <c r="Q27" i="28" s="1"/>
  <c r="O25" i="14"/>
  <c r="R27" i="28" s="1"/>
  <c r="M26" i="14"/>
  <c r="P28" i="28" s="1"/>
  <c r="N26" i="14"/>
  <c r="O26" i="14"/>
  <c r="M27" i="14"/>
  <c r="N27" i="14"/>
  <c r="O27" i="14"/>
  <c r="D28" i="14"/>
  <c r="M28" i="14" s="1"/>
  <c r="E28" i="14"/>
  <c r="N28" i="14" s="1"/>
  <c r="Q30" i="28" s="1"/>
  <c r="F28" i="14"/>
  <c r="O28" i="14" s="1"/>
  <c r="R30" i="28" s="1"/>
  <c r="G28" i="14"/>
  <c r="H28" i="14"/>
  <c r="I28" i="14"/>
  <c r="J28" i="14"/>
  <c r="K28" i="14"/>
  <c r="L28" i="14"/>
  <c r="N30" i="28" s="1"/>
  <c r="M32" i="14"/>
  <c r="N32" i="14"/>
  <c r="O32" i="14"/>
  <c r="M33" i="14"/>
  <c r="N33" i="14"/>
  <c r="O33" i="14"/>
  <c r="M34" i="14"/>
  <c r="N34" i="14"/>
  <c r="O34" i="14"/>
  <c r="D35" i="14"/>
  <c r="E35" i="14"/>
  <c r="N35" i="14" s="1"/>
  <c r="F35" i="14"/>
  <c r="G35" i="14"/>
  <c r="M35" i="14" s="1"/>
  <c r="H35" i="14"/>
  <c r="I35" i="14"/>
  <c r="J35" i="14"/>
  <c r="K35" i="14"/>
  <c r="L35" i="14"/>
  <c r="O35" i="14"/>
  <c r="R37" i="28" s="1"/>
  <c r="P16" i="28"/>
  <c r="Q16" i="28"/>
  <c r="R16" i="28"/>
  <c r="G20" i="28"/>
  <c r="K20" i="28"/>
  <c r="O20" i="28"/>
  <c r="P20" i="28"/>
  <c r="Q20" i="28"/>
  <c r="G21" i="28"/>
  <c r="K21" i="28"/>
  <c r="O21" i="28"/>
  <c r="P21" i="28"/>
  <c r="R21" i="28"/>
  <c r="G22" i="28"/>
  <c r="K22" i="28"/>
  <c r="O22" i="28"/>
  <c r="P22" i="28"/>
  <c r="Q22" i="28"/>
  <c r="R22" i="28"/>
  <c r="D23" i="28"/>
  <c r="E23" i="28"/>
  <c r="F23" i="28"/>
  <c r="I23" i="28"/>
  <c r="J23" i="28"/>
  <c r="M23" i="28"/>
  <c r="N23" i="28"/>
  <c r="O23" i="28"/>
  <c r="R23" i="28"/>
  <c r="G27" i="28"/>
  <c r="K27" i="28"/>
  <c r="O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O30" i="28"/>
  <c r="G34" i="28"/>
  <c r="K34" i="28"/>
  <c r="O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R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H21" i="43"/>
  <c r="J21" i="43"/>
  <c r="K21" i="43"/>
  <c r="L21" i="43"/>
  <c r="O21" i="43"/>
  <c r="P27" i="28" l="1"/>
  <c r="P30" i="28"/>
  <c r="N21" i="43"/>
  <c r="Q23" i="28"/>
  <c r="AK46" i="2"/>
  <c r="AK47" i="19" s="1"/>
  <c r="AK43" i="19"/>
  <c r="AC46" i="2"/>
  <c r="AC47" i="19" s="1"/>
  <c r="AC43" i="19"/>
  <c r="U46" i="2"/>
  <c r="U47" i="19" s="1"/>
  <c r="U43" i="19"/>
  <c r="M46" i="2"/>
  <c r="M47" i="19" s="1"/>
  <c r="M43" i="19"/>
  <c r="E46" i="2"/>
  <c r="E47" i="19" s="1"/>
  <c r="E43" i="19"/>
  <c r="A5" i="2" s="1"/>
  <c r="AS42" i="2"/>
  <c r="Q37" i="28"/>
  <c r="Q36" i="28"/>
  <c r="AO43" i="19"/>
  <c r="AO46" i="2"/>
  <c r="AO47" i="19" s="1"/>
  <c r="AG43" i="19"/>
  <c r="AG46" i="2"/>
  <c r="AG47" i="19" s="1"/>
  <c r="Y43" i="19"/>
  <c r="Y46" i="2"/>
  <c r="Y47" i="19" s="1"/>
  <c r="Q43" i="19"/>
  <c r="Q46" i="2"/>
  <c r="Q47" i="19" s="1"/>
  <c r="I43" i="19"/>
  <c r="I46" i="2"/>
  <c r="I47" i="19" s="1"/>
  <c r="AS19" i="19"/>
  <c r="AS20" i="19"/>
  <c r="G23" i="28"/>
  <c r="A6" i="14" s="1"/>
  <c r="AS18" i="42"/>
  <c r="AS33" i="19"/>
  <c r="AS32" i="42"/>
  <c r="AS42" i="42" s="1"/>
  <c r="AS47" i="42" s="1"/>
  <c r="K23" i="28"/>
  <c r="P23" i="28"/>
  <c r="A4" i="14" s="1"/>
  <c r="M21" i="43"/>
  <c r="P34" i="28"/>
  <c r="P37" i="28"/>
  <c r="M20" i="43"/>
  <c r="Q21" i="28"/>
  <c r="E8" i="27" s="1"/>
  <c r="A5" i="14"/>
  <c r="AS33" i="2"/>
  <c r="G42" i="42"/>
  <c r="G47" i="42" s="1"/>
  <c r="G48" i="42" s="1"/>
  <c r="A3" i="14" l="1"/>
  <c r="AS47" i="2"/>
  <c r="AS34" i="19"/>
  <c r="AS46" i="2"/>
  <c r="AS47" i="19" s="1"/>
  <c r="A7" i="2" s="1"/>
  <c r="AS43" i="19"/>
  <c r="A3" i="2" s="1"/>
  <c r="AS48" i="19" l="1"/>
  <c r="E6" i="27" s="1"/>
  <c r="T16" i="28"/>
  <c r="A6" i="2"/>
  <c r="E5" i="27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<sst xmlns="http://schemas.openxmlformats.org/spreadsheetml/2006/main" count="682" uniqueCount="204">
  <si>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</si>
  <si>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</si>
  <si>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</si>
  <si>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</si>
  <si>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</si>
  <si>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</si>
  <si>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</si>
  <si>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</si>
  <si>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</si>
  <si>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</si>
  <si>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</si>
  <si>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</si>
  <si>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</si>
  <si>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</si>
  <si>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</si>
  <si>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</si>
  <si>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</si>
  <si>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</si>
  <si>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</si>
  <si>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</si>
  <si>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</si>
  <si>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</si>
  <si>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</si>
  <si>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</si>
  <si>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</si>
  <si>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</si>
  <si>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</si>
  <si>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</si>
  <si>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</si>
  <si>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</si>
  <si>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</si>
  <si>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</si>
  <si>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</si>
  <si>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</si>
  <si>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</si>
  <si>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</si>
  <si>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</si>
  <si>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</si>
  <si>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</si>
  <si>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</si>
  <si>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</si>
  <si>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</si>
  <si>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</si>
  <si>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</si>
  <si>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</si>
  <si>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</si>
  <si>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</si>
  <si>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</si>
  <si>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</si>
  <si>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</si>
  <si>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</si>
  <si>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</si>
  <si>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</si>
  <si>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</si>
  <si>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</si>
  <si>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</si>
  <si>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</si>
  <si>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</si>
  <si>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</si>
  <si>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</si>
  <si>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</si>
  <si>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</si>
  <si>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</si>
  <si>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</si>
  <si>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</si>
  <si>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</si>
  <si>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</si>
  <si>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</si>
  <si>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</si>
  <si>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</si>
  <si>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</si>
  <si>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</si>
  <si>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</si>
  <si>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</si>
  <si>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</si>
  <si>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</si>
  <si>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</si>
  <si>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</si>
  <si>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</si>
  <si>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</si>
  <si>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</si>
  <si>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</si>
  <si>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</si>
  <si>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</si>
  <si>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</si>
  <si>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</si>
  <si>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</si>
  <si>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</si>
  <si>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</si>
  <si>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</si>
  <si>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</si>
  <si>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</si>
  <si>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</si>
  <si>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</si>
  <si>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</si>
  <si>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</si>
  <si>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</si>
  <si>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</si>
  <si>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</si>
  <si>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</si>
  <si>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</si>
  <si>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</si>
  <si>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</si>
  <si>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</si>
  <si>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</si>
  <si>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</si>
  <si>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</si>
  <si>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</si>
  <si>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</si>
  <si>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</si>
  <si>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</si>
  <si>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</si>
  <si>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</si>
  <si>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</si>
  <si>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</si>
  <si>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</si>
  <si>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</si>
  <si>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</si>
  <si>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</si>
  <si>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</si>
  <si>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</si>
  <si>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</si>
  <si>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</si>
  <si>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</si>
  <si>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</si>
  <si>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</si>
  <si>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</si>
  <si>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</si>
  <si>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</si>
  <si>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</si>
  <si>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</si>
  <si>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</si>
  <si>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</si>
  <si>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</si>
  <si>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</si>
  <si>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</si>
  <si>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</si>
  <si>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</si>
  <si>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</si>
  <si>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</si>
  <si>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</si>
  <si>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</si>
  <si>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</si>
  <si>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</si>
  <si>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</si>
  <si>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</si>
  <si>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</si>
  <si>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</si>
  <si>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</si>
  <si>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</si>
  <si>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</si>
  <si>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</si>
  <si>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</si>
  <si>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</si>
  <si>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</si>
  <si>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</si>
  <si>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</si>
  <si>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</si>
  <si>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</si>
  <si>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</si>
  <si>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</si>
  <si>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</si>
  <si>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</si>
  <si>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</si>
  <si>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</si>
  <si>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</si>
  <si>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</si>
  <si>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</si>
  <si>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</si>
  <si>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</si>
  <si>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</si>
  <si>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</si>
  <si>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</si>
  <si>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</si>
  <si>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</si>
  <si>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</si>
  <si>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</si>
  <si>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</si>
  <si>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</si>
  <si>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</si>
  <si>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</si>
  <si>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</si>
  <si>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</si>
  <si>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</si>
  <si>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</si>
  <si>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</si>
  <si>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</si>
  <si>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</si>
  <si>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</si>
  <si>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</si>
  <si>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</si>
  <si>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</si>
  <si>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</si>
  <si>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</si>
  <si>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</si>
  <si>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</si>
  <si>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</si>
  <si>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</si>
  <si>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</si>
  <si>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</si>
  <si>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</si>
  <si>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октября  2007 года </t>
  </si>
  <si>
    <t>Nominal or notional principal amounts outstanding at end-October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</si>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</sst>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3" zoomScale="8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73.5" customHeight="1">
      <c r="A4" s="353"/>
      <c r="B4" s="439" t="s">
        <v>203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201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25958.724188836492</v>
      </c>
      <c r="E15" s="430">
        <f>OUT_1!E15</f>
        <v>2251.5706702945108</v>
      </c>
      <c r="F15" s="430">
        <f>OUT_1!F15</f>
        <v>867.65993104568599</v>
      </c>
      <c r="G15" s="430">
        <f>OUT_1!G15</f>
        <v>358.0332251549616</v>
      </c>
      <c r="H15" s="430">
        <f>OUT_1!H15</f>
        <v>131.15160003296043</v>
      </c>
      <c r="I15" s="430">
        <f>OUT_1!I15</f>
        <v>48.326791505795249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46.604999999999997</v>
      </c>
      <c r="R15" s="430">
        <f>OUT_1!R15</f>
        <v>11.578443068889928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0.34986479423032846</v>
      </c>
      <c r="AE15" s="430">
        <f>OUT_1!AE15</f>
        <v>36.647914666430289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24823.718994107356</v>
      </c>
      <c r="AK15" s="430">
        <f>OUT_1!AK15</f>
        <v>0</v>
      </c>
      <c r="AL15" s="430">
        <f>OUT_1!AL15</f>
        <v>89.59279594634026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65.643292153707819</v>
      </c>
      <c r="AR15" s="430">
        <f>OUT_1!AR15</f>
        <v>559.59725010131615</v>
      </c>
      <c r="AS15" s="430">
        <f>OUT_1!AS15</f>
        <v>27626.347230854339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94572.874329585422</v>
      </c>
      <c r="E16" s="430">
        <f>OUT_1!E16</f>
        <v>3110.8878686426269</v>
      </c>
      <c r="F16" s="430">
        <f>OUT_1!F16</f>
        <v>1167.9460467719884</v>
      </c>
      <c r="G16" s="430">
        <f>OUT_1!G16</f>
        <v>334.36167441811642</v>
      </c>
      <c r="H16" s="430">
        <f>OUT_1!H16</f>
        <v>1.2529555273034976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0.2134760622153255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6.8654764103113459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91304.330701177692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658.32925885289967</v>
      </c>
      <c r="AS16" s="430">
        <f>OUT_1!AS16</f>
        <v>95595.8467443876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11163.681976053369</v>
      </c>
      <c r="E17" s="430">
        <f>OUT_1!E17</f>
        <v>2201.2292924356693</v>
      </c>
      <c r="F17" s="430">
        <f>OUT_1!F17</f>
        <v>0</v>
      </c>
      <c r="G17" s="430">
        <f>OUT_1!G17</f>
        <v>2.5038522177525149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19.819387051738197</v>
      </c>
      <c r="AI17" s="430">
        <f>OUT_1!AI17</f>
        <v>0</v>
      </c>
      <c r="AJ17" s="430">
        <f>OUT_1!AJ17</f>
        <v>12275.734539351442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0.67459960574802191</v>
      </c>
      <c r="AS17" s="430">
        <f>OUT_1!AS17</f>
        <v>12835.416936032003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131695.28049447527</v>
      </c>
      <c r="E18" s="430">
        <f>OUT_1!E18</f>
        <v>7563.6878313728066</v>
      </c>
      <c r="F18" s="430">
        <f>OUT_1!F18</f>
        <v>2035.6059778176746</v>
      </c>
      <c r="G18" s="430">
        <f>OUT_1!G18</f>
        <v>694.89875179083049</v>
      </c>
      <c r="H18" s="430">
        <f>OUT_1!H18</f>
        <v>132.40455556026393</v>
      </c>
      <c r="I18" s="430">
        <f>OUT_1!I18</f>
        <v>62.018134813385487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46.604999999999997</v>
      </c>
      <c r="R18" s="430">
        <f>OUT_1!R18</f>
        <v>11.791919131105255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0</v>
      </c>
      <c r="AC18" s="430">
        <f>OUT_1!AC18</f>
        <v>0</v>
      </c>
      <c r="AD18" s="430">
        <f>OUT_1!AD18</f>
        <v>0.34986479423032846</v>
      </c>
      <c r="AE18" s="430">
        <f>OUT_1!AE18</f>
        <v>43.513391076741634</v>
      </c>
      <c r="AF18" s="430">
        <f>OUT_1!AF18</f>
        <v>0</v>
      </c>
      <c r="AG18" s="430">
        <f>OUT_1!AG18</f>
        <v>0</v>
      </c>
      <c r="AH18" s="430">
        <f>OUT_1!AH18</f>
        <v>28.704887051738197</v>
      </c>
      <c r="AI18" s="430">
        <f>OUT_1!AI18</f>
        <v>0</v>
      </c>
      <c r="AJ18" s="430">
        <f>OUT_1!AJ18</f>
        <v>128403.78423463649</v>
      </c>
      <c r="AK18" s="430">
        <f>OUT_1!AK18</f>
        <v>0</v>
      </c>
      <c r="AL18" s="430">
        <f>OUT_1!AL18</f>
        <v>89.59279594634026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65.643292153707819</v>
      </c>
      <c r="AR18" s="430">
        <f>OUT_1!AR18</f>
        <v>1218.6011085599639</v>
      </c>
      <c r="AS18" s="430">
        <f>OUT_1!AS18</f>
        <v>136057.61091127395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131695.28049447527</v>
      </c>
      <c r="E19" s="436">
        <f t="shared" si="0"/>
        <v>7563.6878313728066</v>
      </c>
      <c r="F19" s="436">
        <f t="shared" si="0"/>
        <v>2035.6059778176746</v>
      </c>
      <c r="G19" s="436">
        <f t="shared" si="0"/>
        <v>694.89875179083049</v>
      </c>
      <c r="H19" s="436">
        <f t="shared" si="0"/>
        <v>132.40455556026393</v>
      </c>
      <c r="I19" s="436">
        <f t="shared" si="0"/>
        <v>62.018134813385487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237.49815075402415</v>
      </c>
      <c r="E29" s="430">
        <f>OUT_1!E29</f>
        <v>61.2639577819631</v>
      </c>
      <c r="F29" s="430">
        <f>OUT_1!F29</f>
        <v>0</v>
      </c>
      <c r="G29" s="430">
        <f>OUT_1!G29</f>
        <v>20.1819958070183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278.58011272896897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298.76210853598729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461.68314596258898</v>
      </c>
      <c r="E30" s="430">
        <f>OUT_1!E30</f>
        <v>277.58888160519382</v>
      </c>
      <c r="F30" s="430">
        <f>OUT_1!F30</f>
        <v>82.787109822162208</v>
      </c>
      <c r="G30" s="430">
        <f>OUT_1!G30</f>
        <v>99.3900293358505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343.23494326783549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669.98402748013484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308.72846626672435</v>
      </c>
      <c r="E31" s="430">
        <f>OUT_1!E31</f>
        <v>344.14265501509027</v>
      </c>
      <c r="F31" s="430">
        <f>OUT_1!F31</f>
        <v>2.767404860881955E-2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317.48443970048527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485.19161751545431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1007.9097629833375</v>
      </c>
      <c r="E32" s="430">
        <f>OUT_1!E32</f>
        <v>682.99549440224723</v>
      </c>
      <c r="F32" s="430">
        <f>OUT_1!F32</f>
        <v>82.814783870771024</v>
      </c>
      <c r="G32" s="430">
        <f>OUT_1!G32</f>
        <v>119.5720251428688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939.29949569728967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75.283944966638757</v>
      </c>
      <c r="AS32" s="430">
        <f>OUT_1!AS32</f>
        <v>1453.9377535315766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1007.9097629833375</v>
      </c>
      <c r="E33" s="436">
        <f t="shared" si="1"/>
        <v>682.99549440224723</v>
      </c>
      <c r="F33" s="436">
        <f t="shared" si="1"/>
        <v>82.814783870771024</v>
      </c>
      <c r="G33" s="436">
        <f t="shared" si="1"/>
        <v>119.5720251428688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229.07182125183704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306.44970106490132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311.76310349163441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624.25511916641665</v>
      </c>
      <c r="E37" s="430">
        <f>OUT_1!E37</f>
        <v>435.80634039209275</v>
      </c>
      <c r="F37" s="430">
        <f>OUT_1!F37</f>
        <v>318.73295693380481</v>
      </c>
      <c r="G37" s="430">
        <f>OUT_1!G37</f>
        <v>118.86147518118361</v>
      </c>
      <c r="H37" s="430">
        <f>OUT_1!H37</f>
        <v>19.958668187328801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87.223951636324301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822.49437998978431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163.13814197277071</v>
      </c>
      <c r="E38" s="430">
        <f>OUT_1!E38</f>
        <v>94.942015055348918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258.08015702811963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258.08015702811963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1016.4650823910245</v>
      </c>
      <c r="E39" s="430">
        <f>OUT_1!E39</f>
        <v>618.75304011397225</v>
      </c>
      <c r="F39" s="430">
        <f>OUT_1!F39</f>
        <v>318.73295693380481</v>
      </c>
      <c r="G39" s="430">
        <f>OUT_1!G39</f>
        <v>118.86147518118361</v>
      </c>
      <c r="H39" s="430">
        <f>OUT_1!H39</f>
        <v>19.958668187328801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651.75380972934522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1392.3376405095387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618.75304011397225</v>
      </c>
      <c r="F40" s="436">
        <f t="shared" si="2"/>
        <v>318.73295693380481</v>
      </c>
      <c r="G40" s="436">
        <f t="shared" si="2"/>
        <v>118.86147518118361</v>
      </c>
      <c r="H40" s="436">
        <f t="shared" si="2"/>
        <v>19.958668187328801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2024.3748453743619</v>
      </c>
      <c r="E42" s="430">
        <f t="shared" si="3"/>
        <v>1301.7485345162195</v>
      </c>
      <c r="F42" s="430">
        <f t="shared" si="3"/>
        <v>401.54774080457582</v>
      </c>
      <c r="G42" s="430">
        <f t="shared" si="3"/>
        <v>238.4335003240524</v>
      </c>
      <c r="H42" s="430">
        <f t="shared" si="3"/>
        <v>19.958668187328801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1591.0533054266348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115.43419344905645</v>
      </c>
      <c r="AS42" s="430">
        <f t="shared" si="3"/>
        <v>2846.2753940411153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133719.65533984965</v>
      </c>
      <c r="E47" s="431">
        <f t="shared" si="4"/>
        <v>8865.4363658890252</v>
      </c>
      <c r="F47" s="431">
        <f t="shared" si="4"/>
        <v>2437.1537186222504</v>
      </c>
      <c r="G47" s="431">
        <f t="shared" si="4"/>
        <v>933.33225211488286</v>
      </c>
      <c r="H47" s="431">
        <f t="shared" si="4"/>
        <v>152.36322374759274</v>
      </c>
      <c r="I47" s="431">
        <f t="shared" si="4"/>
        <v>62.018134813385487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46.604999999999997</v>
      </c>
      <c r="R47" s="431">
        <f t="shared" si="4"/>
        <v>11.791919131105255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0</v>
      </c>
      <c r="AC47" s="431">
        <f t="shared" si="4"/>
        <v>0</v>
      </c>
      <c r="AD47" s="431">
        <f t="shared" si="4"/>
        <v>0.34986479423032846</v>
      </c>
      <c r="AE47" s="431">
        <f t="shared" si="4"/>
        <v>43.513391076741634</v>
      </c>
      <c r="AF47" s="431">
        <f t="shared" si="4"/>
        <v>0</v>
      </c>
      <c r="AG47" s="431">
        <f t="shared" si="4"/>
        <v>0</v>
      </c>
      <c r="AH47" s="431">
        <f t="shared" si="4"/>
        <v>28.704887051738197</v>
      </c>
      <c r="AI47" s="431">
        <f t="shared" si="4"/>
        <v>0</v>
      </c>
      <c r="AJ47" s="431">
        <f t="shared" si="4"/>
        <v>129994.83754006313</v>
      </c>
      <c r="AK47" s="431">
        <f t="shared" si="4"/>
        <v>0</v>
      </c>
      <c r="AL47" s="431">
        <f t="shared" si="4"/>
        <v>89.59279594634026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65.643292153707819</v>
      </c>
      <c r="AR47" s="431">
        <f t="shared" si="4"/>
        <v>1334.0353020090204</v>
      </c>
      <c r="AS47" s="431">
        <f t="shared" si="4"/>
        <v>138903.88630531507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133719.65533984965</v>
      </c>
      <c r="E48" s="390">
        <f t="shared" si="5"/>
        <v>8865.4363658890252</v>
      </c>
      <c r="F48" s="390">
        <f t="shared" si="5"/>
        <v>2437.1537186222504</v>
      </c>
      <c r="G48" s="390">
        <f t="shared" si="5"/>
        <v>933.33225211488286</v>
      </c>
      <c r="H48" s="390">
        <f t="shared" si="5"/>
        <v>152.36322374759274</v>
      </c>
      <c r="I48" s="390">
        <f t="shared" si="5"/>
        <v>62.018134813385487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октября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20622.873813805396</v>
      </c>
      <c r="E18" s="430">
        <f>OUT_4!E18</f>
        <v>6926.0994401518446</v>
      </c>
      <c r="F18" s="430">
        <f>OUT_4!F18</f>
        <v>77.37397689708834</v>
      </c>
      <c r="G18" s="430">
        <f>OUT_4!G18</f>
        <v>139.06104423173758</v>
      </c>
      <c r="H18" s="430">
        <f>OUT_4!H18</f>
        <v>159.70106430424974</v>
      </c>
      <c r="I18" s="430">
        <f>OUT_4!I18</f>
        <v>0</v>
      </c>
      <c r="J18" s="430">
        <f>OUT_4!J18</f>
        <v>170.52791687300325</v>
      </c>
      <c r="K18" s="430">
        <f>OUT_4!K18</f>
        <v>141.23518661863116</v>
      </c>
      <c r="L18" s="430">
        <f>OUT_4!L18</f>
        <v>0</v>
      </c>
      <c r="M18" s="430">
        <f>OUT_4!M18</f>
        <v>20932.462774910138</v>
      </c>
      <c r="N18" s="430">
        <f>OUT_4!N18</f>
        <v>7227.035691074725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84926.622109438467</v>
      </c>
      <c r="E19" s="430">
        <f>OUT_4!E19</f>
        <v>10634.638823420293</v>
      </c>
      <c r="F19" s="430">
        <f>OUT_4!F19</f>
        <v>34.585811528426369</v>
      </c>
      <c r="G19" s="430">
        <f>OUT_4!G19</f>
        <v>425.21125504237222</v>
      </c>
      <c r="H19" s="430">
        <f>OUT_4!H19</f>
        <v>244.77277243776257</v>
      </c>
      <c r="I19" s="430">
        <f>OUT_4!I19</f>
        <v>0</v>
      </c>
      <c r="J19" s="430">
        <f>OUT_4!J19</f>
        <v>496.28380377825533</v>
      </c>
      <c r="K19" s="430">
        <f>OUT_4!K19</f>
        <v>326.21057621152897</v>
      </c>
      <c r="L19" s="430">
        <f>OUT_4!L19</f>
        <v>0</v>
      </c>
      <c r="M19" s="430">
        <f>OUT_4!M19</f>
        <v>85848.117168259094</v>
      </c>
      <c r="N19" s="430">
        <f>OUT_4!N19</f>
        <v>11205.622172069585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11154.161464568111</v>
      </c>
      <c r="E20" s="430">
        <f>OUT_4!E20</f>
        <v>1681.2554714638811</v>
      </c>
      <c r="F20" s="430">
        <f>OUT_4!F20</f>
        <v>0</v>
      </c>
      <c r="G20" s="430">
        <f>OUT_4!G20</f>
        <v>280.512394972739</v>
      </c>
      <c r="H20" s="430">
        <f>OUT_4!H20</f>
        <v>204.67922254271525</v>
      </c>
      <c r="I20" s="430">
        <f>OUT_4!I20</f>
        <v>0</v>
      </c>
      <c r="J20" s="430">
        <f>OUT_4!J20</f>
        <v>255.55105820476814</v>
      </c>
      <c r="K20" s="430">
        <f>OUT_4!K20</f>
        <v>2.5290988233514664</v>
      </c>
      <c r="L20" s="430">
        <f>OUT_4!L20</f>
        <v>0</v>
      </c>
      <c r="M20" s="430">
        <f>OUT_4!M20</f>
        <v>11690.224917745618</v>
      </c>
      <c r="N20" s="430">
        <f>OUT_4!N20</f>
        <v>1888.4637928299478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116703.65738781198</v>
      </c>
      <c r="E21" s="431">
        <f>OUT_4!E21</f>
        <v>19241.99373503602</v>
      </c>
      <c r="F21" s="431">
        <f>OUT_4!F21</f>
        <v>111.95978842551472</v>
      </c>
      <c r="G21" s="431">
        <f>OUT_4!G21</f>
        <v>844.78469424684886</v>
      </c>
      <c r="H21" s="431">
        <f>OUT_4!H21</f>
        <v>609.15305928472753</v>
      </c>
      <c r="I21" s="431">
        <f>OUT_4!I21</f>
        <v>0</v>
      </c>
      <c r="J21" s="431">
        <f>OUT_4!J21</f>
        <v>922.36277885602681</v>
      </c>
      <c r="K21" s="431">
        <f>OUT_4!K21</f>
        <v>469.9748616535116</v>
      </c>
      <c r="L21" s="431">
        <f>OUT_4!L21</f>
        <v>0</v>
      </c>
      <c r="M21" s="431">
        <f>OUT_4!M21</f>
        <v>118470.80486091485</v>
      </c>
      <c r="N21" s="431">
        <f>OUT_4!N21</f>
        <v>20321.121655974261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S36" sqref="AS3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0.8554687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25958.724188836492</v>
      </c>
      <c r="E15" s="227">
        <v>2251.5706702945108</v>
      </c>
      <c r="F15" s="225">
        <v>867.65993104568599</v>
      </c>
      <c r="G15" s="227">
        <v>358.0332251549616</v>
      </c>
      <c r="H15" s="227">
        <v>131.15160003296043</v>
      </c>
      <c r="I15" s="227">
        <v>48.326791505795249</v>
      </c>
      <c r="J15" s="227"/>
      <c r="K15" s="227"/>
      <c r="L15" s="227"/>
      <c r="M15" s="227"/>
      <c r="N15" s="227"/>
      <c r="O15" s="227"/>
      <c r="P15" s="227"/>
      <c r="Q15" s="227">
        <v>46.604999999999997</v>
      </c>
      <c r="R15" s="227">
        <v>11.578443068889928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0.34986479423032846</v>
      </c>
      <c r="AE15" s="227">
        <v>36.647914666430289</v>
      </c>
      <c r="AF15" s="227"/>
      <c r="AG15" s="227"/>
      <c r="AH15" s="227">
        <v>3.4944999999999999</v>
      </c>
      <c r="AI15" s="227"/>
      <c r="AJ15" s="227">
        <v>24823.718994107356</v>
      </c>
      <c r="AK15" s="227"/>
      <c r="AL15" s="227">
        <v>89.59279594634026</v>
      </c>
      <c r="AM15" s="227"/>
      <c r="AN15" s="227"/>
      <c r="AO15" s="227"/>
      <c r="AP15" s="227"/>
      <c r="AQ15" s="227">
        <v>65.643292153707819</v>
      </c>
      <c r="AR15" s="227">
        <v>559.59725010131615</v>
      </c>
      <c r="AS15" s="295">
        <f>SUM(D15:AR15)/2</f>
        <v>27626.347230854339</v>
      </c>
    </row>
    <row r="16" spans="1:62" s="23" customFormat="1" ht="18" customHeight="1">
      <c r="A16" s="26"/>
      <c r="B16" s="51" t="s">
        <v>106</v>
      </c>
      <c r="C16" s="328"/>
      <c r="D16" s="227">
        <v>94572.874329585422</v>
      </c>
      <c r="E16" s="227">
        <v>3110.8878686426269</v>
      </c>
      <c r="F16" s="227">
        <v>1167.9460467719884</v>
      </c>
      <c r="G16" s="227">
        <v>334.36167441811642</v>
      </c>
      <c r="H16" s="227">
        <v>1.2529555273034976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0.2134760622153255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>
        <v>6.8654764103113459</v>
      </c>
      <c r="AF16" s="227"/>
      <c r="AG16" s="227"/>
      <c r="AH16" s="227">
        <v>5.391</v>
      </c>
      <c r="AI16" s="227"/>
      <c r="AJ16" s="227">
        <v>91304.330701177692</v>
      </c>
      <c r="AK16" s="227"/>
      <c r="AL16" s="227"/>
      <c r="AM16" s="227"/>
      <c r="AN16" s="227"/>
      <c r="AO16" s="227"/>
      <c r="AP16" s="227"/>
      <c r="AQ16" s="227"/>
      <c r="AR16" s="227">
        <v>658.32925885289967</v>
      </c>
      <c r="AS16" s="295">
        <f>SUM(D16:AR16)/2</f>
        <v>95595.8467443876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11163.681976053369</v>
      </c>
      <c r="E17" s="227">
        <v>2201.2292924356693</v>
      </c>
      <c r="F17" s="227"/>
      <c r="G17" s="227">
        <v>2.5038522177525149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19.819387051738197</v>
      </c>
      <c r="AI17" s="227"/>
      <c r="AJ17" s="227">
        <v>12275.734539351442</v>
      </c>
      <c r="AK17" s="227"/>
      <c r="AL17" s="227"/>
      <c r="AM17" s="227"/>
      <c r="AN17" s="227"/>
      <c r="AO17" s="227"/>
      <c r="AP17" s="227"/>
      <c r="AQ17" s="227"/>
      <c r="AR17" s="227">
        <v>0.67459960574802191</v>
      </c>
      <c r="AS17" s="295">
        <f>SUM(D17:AR17)/2</f>
        <v>12835.416936032003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131695.28049447527</v>
      </c>
      <c r="E18" s="295">
        <f t="shared" si="0"/>
        <v>7563.6878313728066</v>
      </c>
      <c r="F18" s="295">
        <f t="shared" si="0"/>
        <v>2035.6059778176746</v>
      </c>
      <c r="G18" s="295">
        <f t="shared" si="0"/>
        <v>694.89875179083049</v>
      </c>
      <c r="H18" s="295">
        <f t="shared" si="0"/>
        <v>132.40455556026393</v>
      </c>
      <c r="I18" s="295">
        <f t="shared" si="0"/>
        <v>62.018134813385487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46.604999999999997</v>
      </c>
      <c r="R18" s="295">
        <f t="shared" si="0"/>
        <v>11.791919131105255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0</v>
      </c>
      <c r="AC18" s="295">
        <f t="shared" si="0"/>
        <v>0</v>
      </c>
      <c r="AD18" s="295">
        <f t="shared" si="0"/>
        <v>0.34986479423032846</v>
      </c>
      <c r="AE18" s="295">
        <f t="shared" si="0"/>
        <v>43.513391076741634</v>
      </c>
      <c r="AF18" s="295">
        <f t="shared" si="0"/>
        <v>0</v>
      </c>
      <c r="AG18" s="295">
        <f t="shared" si="0"/>
        <v>0</v>
      </c>
      <c r="AH18" s="295">
        <f t="shared" si="0"/>
        <v>28.704887051738197</v>
      </c>
      <c r="AI18" s="295">
        <f t="shared" si="0"/>
        <v>0</v>
      </c>
      <c r="AJ18" s="295">
        <f t="shared" si="0"/>
        <v>128403.78423463649</v>
      </c>
      <c r="AK18" s="295">
        <f t="shared" si="0"/>
        <v>0</v>
      </c>
      <c r="AL18" s="295">
        <f t="shared" si="0"/>
        <v>89.59279594634026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65.643292153707819</v>
      </c>
      <c r="AR18" s="295">
        <f t="shared" si="0"/>
        <v>1218.6011085599639</v>
      </c>
      <c r="AS18" s="295">
        <f>SUM(D18:AR18)/2</f>
        <v>136057.61091127395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136057.61091127395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237.49815075402415</v>
      </c>
      <c r="E29" s="227">
        <v>61.2639577819631</v>
      </c>
      <c r="F29" s="227"/>
      <c r="G29" s="227">
        <v>20.1819958070183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278.58011272896897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298.76210853598729</v>
      </c>
    </row>
    <row r="30" spans="1:62" s="17" customFormat="1" ht="18" customHeight="1">
      <c r="A30" s="24"/>
      <c r="B30" s="51" t="s">
        <v>106</v>
      </c>
      <c r="C30" s="25"/>
      <c r="D30" s="227">
        <v>461.68314596258898</v>
      </c>
      <c r="E30" s="227">
        <v>277.58888160519382</v>
      </c>
      <c r="F30" s="227">
        <v>82.787109822162208</v>
      </c>
      <c r="G30" s="227">
        <v>99.3900293358505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343.23494326783549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669.98402748013484</v>
      </c>
    </row>
    <row r="31" spans="1:62" s="17" customFormat="1" ht="18" customHeight="1">
      <c r="A31" s="20"/>
      <c r="B31" s="51" t="s">
        <v>107</v>
      </c>
      <c r="C31" s="25"/>
      <c r="D31" s="227">
        <v>308.72846626672435</v>
      </c>
      <c r="E31" s="227">
        <v>344.14265501509027</v>
      </c>
      <c r="F31" s="227">
        <v>2.767404860881955E-2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317.48443970048527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485.19161751545431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1007.9097629833375</v>
      </c>
      <c r="E32" s="295">
        <f t="shared" si="2"/>
        <v>682.99549440224723</v>
      </c>
      <c r="F32" s="295">
        <f t="shared" si="2"/>
        <v>82.814783870771024</v>
      </c>
      <c r="G32" s="295">
        <f t="shared" si="2"/>
        <v>119.5720251428688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939.29949569728967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75.283944966638757</v>
      </c>
      <c r="AS32" s="295">
        <f>SUM(D32:AR32)/2</f>
        <v>1453.9377535315766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1453.9377535315766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229.07182125183704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306.44970106490132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311.76310349163441</v>
      </c>
    </row>
    <row r="37" spans="1:62" s="17" customFormat="1" ht="18" customHeight="1">
      <c r="A37" s="24"/>
      <c r="B37" s="51" t="s">
        <v>106</v>
      </c>
      <c r="C37" s="25"/>
      <c r="D37" s="227">
        <v>624.25511916641665</v>
      </c>
      <c r="E37" s="227">
        <v>435.80634039209275</v>
      </c>
      <c r="F37" s="227">
        <v>318.73295693380481</v>
      </c>
      <c r="G37" s="227">
        <v>118.86147518118361</v>
      </c>
      <c r="H37" s="227">
        <v>19.958668187328801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87.223951636324301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822.49437998978431</v>
      </c>
    </row>
    <row r="38" spans="1:62" s="17" customFormat="1" ht="18" customHeight="1">
      <c r="A38" s="20"/>
      <c r="B38" s="51" t="s">
        <v>107</v>
      </c>
      <c r="C38" s="25"/>
      <c r="D38" s="227">
        <v>163.13814197277071</v>
      </c>
      <c r="E38" s="227">
        <v>94.942015055348918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258.08015702811963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258.08015702811963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1016.4650823910245</v>
      </c>
      <c r="E39" s="295">
        <f t="shared" si="3"/>
        <v>618.75304011397225</v>
      </c>
      <c r="F39" s="295">
        <f t="shared" si="3"/>
        <v>318.73295693380481</v>
      </c>
      <c r="G39" s="295">
        <f t="shared" si="3"/>
        <v>118.86147518118361</v>
      </c>
      <c r="H39" s="295">
        <f t="shared" si="3"/>
        <v>19.958668187328801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651.75380972934522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1392.3376405095387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1392.3376405095387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2024.3748453743619</v>
      </c>
      <c r="E42" s="295">
        <f>+SUM(E39,E32)</f>
        <v>1301.7485345162195</v>
      </c>
      <c r="F42" s="295">
        <f>+SUM(F39,F32)</f>
        <v>401.54774080457582</v>
      </c>
      <c r="G42" s="295">
        <f>+SUM(G39,G32)</f>
        <v>238.4335003240524</v>
      </c>
      <c r="H42" s="295">
        <f>+SUM(H39,H32)</f>
        <v>19.958668187328801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1591.0533054266348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115.43419344905645</v>
      </c>
      <c r="AS42" s="295">
        <f>SUM(D42:AR42)/2</f>
        <v>2846.2753940411149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133719.65533984965</v>
      </c>
      <c r="E46" s="296">
        <f t="shared" si="5"/>
        <v>8865.4363658890252</v>
      </c>
      <c r="F46" s="296">
        <f t="shared" si="5"/>
        <v>2437.1537186222504</v>
      </c>
      <c r="G46" s="296">
        <f t="shared" si="5"/>
        <v>933.33225211488286</v>
      </c>
      <c r="H46" s="296">
        <f t="shared" si="5"/>
        <v>152.36322374759274</v>
      </c>
      <c r="I46" s="296">
        <f t="shared" si="5"/>
        <v>62.018134813385487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46.604999999999997</v>
      </c>
      <c r="R46" s="296">
        <f t="shared" si="5"/>
        <v>11.791919131105255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0</v>
      </c>
      <c r="AC46" s="296">
        <f t="shared" si="5"/>
        <v>0</v>
      </c>
      <c r="AD46" s="296">
        <f t="shared" si="5"/>
        <v>0.34986479423032846</v>
      </c>
      <c r="AE46" s="296">
        <f t="shared" si="5"/>
        <v>43.513391076741634</v>
      </c>
      <c r="AF46" s="296">
        <f t="shared" si="5"/>
        <v>0</v>
      </c>
      <c r="AG46" s="296">
        <f t="shared" si="5"/>
        <v>0</v>
      </c>
      <c r="AH46" s="296">
        <f t="shared" si="5"/>
        <v>28.704887051738197</v>
      </c>
      <c r="AI46" s="296">
        <f t="shared" si="5"/>
        <v>0</v>
      </c>
      <c r="AJ46" s="296">
        <f t="shared" si="5"/>
        <v>129994.83754006313</v>
      </c>
      <c r="AK46" s="296">
        <f t="shared" si="5"/>
        <v>0</v>
      </c>
      <c r="AL46" s="296">
        <f t="shared" si="5"/>
        <v>89.59279594634026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65.643292153707819</v>
      </c>
      <c r="AR46" s="296">
        <f t="shared" si="5"/>
        <v>1334.0353020090204</v>
      </c>
      <c r="AS46" s="296">
        <f>+SUM(AS42,AS25,AS18,AS44)</f>
        <v>138903.88630531507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138903.88630531507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20622.873813805396</v>
      </c>
      <c r="E18" s="315">
        <v>6926.0994401518446</v>
      </c>
      <c r="F18" s="315">
        <v>77.37397689708834</v>
      </c>
      <c r="G18" s="315">
        <v>139.06104423173758</v>
      </c>
      <c r="H18" s="315">
        <v>159.70106430424974</v>
      </c>
      <c r="I18" s="315">
        <v>0</v>
      </c>
      <c r="J18" s="315">
        <v>170.52791687300325</v>
      </c>
      <c r="K18" s="315">
        <v>141.23518661863116</v>
      </c>
      <c r="L18" s="316">
        <v>0</v>
      </c>
      <c r="M18" s="297">
        <f t="shared" ref="M18:O20" si="0">+SUM(D18,G18,J18)</f>
        <v>20932.462774910138</v>
      </c>
      <c r="N18" s="297">
        <f>+SUM(E18,H18,K18)</f>
        <v>7227.035691074725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84926.622109438467</v>
      </c>
      <c r="E19" s="315">
        <v>10634.638823420293</v>
      </c>
      <c r="F19" s="315">
        <v>34.585811528426369</v>
      </c>
      <c r="G19" s="315">
        <v>425.21125504237222</v>
      </c>
      <c r="H19" s="315">
        <v>244.77277243776257</v>
      </c>
      <c r="I19" s="315">
        <v>0</v>
      </c>
      <c r="J19" s="315">
        <v>496.28380377825533</v>
      </c>
      <c r="K19" s="315">
        <v>326.21057621152897</v>
      </c>
      <c r="L19" s="316">
        <v>0</v>
      </c>
      <c r="M19" s="297">
        <f t="shared" si="0"/>
        <v>85848.117168259094</v>
      </c>
      <c r="N19" s="297">
        <f>+SUM(E19,H19,K19)</f>
        <v>11205.622172069585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11154.161464568111</v>
      </c>
      <c r="E20" s="315">
        <v>1681.2554714638811</v>
      </c>
      <c r="F20" s="315">
        <v>0</v>
      </c>
      <c r="G20" s="315">
        <v>280.512394972739</v>
      </c>
      <c r="H20" s="315">
        <v>204.67922254271525</v>
      </c>
      <c r="I20" s="315">
        <v>0</v>
      </c>
      <c r="J20" s="315">
        <v>255.55105820476814</v>
      </c>
      <c r="K20" s="315">
        <v>2.5290988233514664</v>
      </c>
      <c r="L20" s="316">
        <v>0</v>
      </c>
      <c r="M20" s="297">
        <f t="shared" si="0"/>
        <v>11690.224917745618</v>
      </c>
      <c r="N20" s="297">
        <f t="shared" si="0"/>
        <v>1888.4637928299478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116703.65738781198</v>
      </c>
      <c r="E21" s="296">
        <f t="shared" ref="E21:K21" si="1">+SUM(E18:E20)</f>
        <v>19241.99373503602</v>
      </c>
      <c r="F21" s="296">
        <f t="shared" si="1"/>
        <v>111.95978842551472</v>
      </c>
      <c r="G21" s="296">
        <f t="shared" si="1"/>
        <v>844.78469424684886</v>
      </c>
      <c r="H21" s="296">
        <f t="shared" si="1"/>
        <v>609.15305928472753</v>
      </c>
      <c r="I21" s="296">
        <f>+SUM(I18:I20)</f>
        <v>0</v>
      </c>
      <c r="J21" s="296">
        <f>+SUM(J18:J20)</f>
        <v>922.36277885602681</v>
      </c>
      <c r="K21" s="296">
        <f t="shared" si="1"/>
        <v>469.9748616535116</v>
      </c>
      <c r="L21" s="313">
        <f>+SUM(L18:L20)</f>
        <v>0</v>
      </c>
      <c r="M21" s="314">
        <f>+SUM(M18:M20)</f>
        <v>118470.80486091485</v>
      </c>
      <c r="N21" s="296">
        <f>+SUM(N18:N20)</f>
        <v>20321.121655974261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2019-10-01T14:41:27Z</dcterms:created>
  <dcterms:modified xsi:type="dcterms:W3CDTF">2019-10-01T14:41:27Z</dcterms:modified>
  <cp:category/>
</cp:coreProperties>
</file>