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AS18" i="2" s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AS25" i="2" s="1"/>
  <c r="AS26" i="19" s="1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AS33" i="2" s="1"/>
  <c r="AS34" i="19" s="1"/>
  <c r="F32" i="2"/>
  <c r="G32" i="2"/>
  <c r="H32" i="2"/>
  <c r="I32" i="2"/>
  <c r="I42" i="2" s="1"/>
  <c r="J32" i="2"/>
  <c r="K32" i="2"/>
  <c r="L32" i="2"/>
  <c r="M32" i="2"/>
  <c r="M42" i="2" s="1"/>
  <c r="N32" i="2"/>
  <c r="O32" i="2"/>
  <c r="P32" i="2"/>
  <c r="Q32" i="2"/>
  <c r="Q42" i="2" s="1"/>
  <c r="R32" i="2"/>
  <c r="S32" i="2"/>
  <c r="T32" i="2"/>
  <c r="U32" i="2"/>
  <c r="U42" i="2" s="1"/>
  <c r="V32" i="2"/>
  <c r="W32" i="2"/>
  <c r="X32" i="2"/>
  <c r="Y32" i="2"/>
  <c r="Y42" i="2" s="1"/>
  <c r="Z32" i="2"/>
  <c r="AA32" i="2"/>
  <c r="AB32" i="2"/>
  <c r="AC32" i="2"/>
  <c r="AC42" i="2" s="1"/>
  <c r="AD32" i="2"/>
  <c r="AE32" i="2"/>
  <c r="AF32" i="2"/>
  <c r="AG32" i="2"/>
  <c r="AG42" i="2" s="1"/>
  <c r="AH32" i="2"/>
  <c r="AI32" i="2"/>
  <c r="AJ32" i="2"/>
  <c r="AK32" i="2"/>
  <c r="AK42" i="2" s="1"/>
  <c r="AL32" i="2"/>
  <c r="AM32" i="2"/>
  <c r="AN32" i="2"/>
  <c r="AO32" i="2"/>
  <c r="AO42" i="2" s="1"/>
  <c r="AP32" i="2"/>
  <c r="AQ32" i="2"/>
  <c r="AR32" i="2"/>
  <c r="AS32" i="2"/>
  <c r="AS36" i="2"/>
  <c r="AS37" i="2"/>
  <c r="AS38" i="2"/>
  <c r="D39" i="2"/>
  <c r="E39" i="2"/>
  <c r="F39" i="2"/>
  <c r="G39" i="2"/>
  <c r="G42" i="2" s="1"/>
  <c r="H39" i="2"/>
  <c r="I39" i="2"/>
  <c r="J39" i="2"/>
  <c r="K39" i="2"/>
  <c r="K42" i="2" s="1"/>
  <c r="L39" i="2"/>
  <c r="M39" i="2"/>
  <c r="N39" i="2"/>
  <c r="O39" i="2"/>
  <c r="O42" i="2" s="1"/>
  <c r="P39" i="2"/>
  <c r="Q39" i="2"/>
  <c r="R39" i="2"/>
  <c r="S39" i="2"/>
  <c r="S42" i="2" s="1"/>
  <c r="T39" i="2"/>
  <c r="U39" i="2"/>
  <c r="V39" i="2"/>
  <c r="W39" i="2"/>
  <c r="W42" i="2" s="1"/>
  <c r="X39" i="2"/>
  <c r="Y39" i="2"/>
  <c r="Z39" i="2"/>
  <c r="AA39" i="2"/>
  <c r="AA42" i="2" s="1"/>
  <c r="AB39" i="2"/>
  <c r="AC39" i="2"/>
  <c r="AD39" i="2"/>
  <c r="AE39" i="2"/>
  <c r="AE42" i="2" s="1"/>
  <c r="AF39" i="2"/>
  <c r="AG39" i="2"/>
  <c r="AH39" i="2"/>
  <c r="AI39" i="2"/>
  <c r="AI42" i="2" s="1"/>
  <c r="AJ39" i="2"/>
  <c r="AK39" i="2"/>
  <c r="AL39" i="2"/>
  <c r="AM39" i="2"/>
  <c r="AM42" i="2" s="1"/>
  <c r="AN39" i="2"/>
  <c r="AO39" i="2"/>
  <c r="AP39" i="2"/>
  <c r="AQ39" i="2"/>
  <c r="AQ42" i="2" s="1"/>
  <c r="AR39" i="2"/>
  <c r="D42" i="2"/>
  <c r="D46" i="2" s="1"/>
  <c r="D47" i="19" s="1"/>
  <c r="F42" i="2"/>
  <c r="H42" i="2"/>
  <c r="H46" i="2" s="1"/>
  <c r="H47" i="19" s="1"/>
  <c r="J42" i="2"/>
  <c r="L42" i="2"/>
  <c r="L46" i="2" s="1"/>
  <c r="L47" i="19" s="1"/>
  <c r="N42" i="2"/>
  <c r="P42" i="2"/>
  <c r="P46" i="2" s="1"/>
  <c r="P47" i="19" s="1"/>
  <c r="R42" i="2"/>
  <c r="T42" i="2"/>
  <c r="T46" i="2" s="1"/>
  <c r="T47" i="19" s="1"/>
  <c r="V42" i="2"/>
  <c r="X42" i="2"/>
  <c r="X46" i="2" s="1"/>
  <c r="X47" i="19" s="1"/>
  <c r="Z42" i="2"/>
  <c r="AB42" i="2"/>
  <c r="AB46" i="2" s="1"/>
  <c r="AB47" i="19" s="1"/>
  <c r="AD42" i="2"/>
  <c r="AF42" i="2"/>
  <c r="AF46" i="2" s="1"/>
  <c r="AF47" i="19" s="1"/>
  <c r="AH42" i="2"/>
  <c r="AJ42" i="2"/>
  <c r="AJ46" i="2" s="1"/>
  <c r="AJ47" i="19" s="1"/>
  <c r="AL42" i="2"/>
  <c r="AN42" i="2"/>
  <c r="AN46" i="2" s="1"/>
  <c r="AN47" i="19" s="1"/>
  <c r="AP42" i="2"/>
  <c r="AR42" i="2"/>
  <c r="AR46" i="2" s="1"/>
  <c r="AR47" i="19" s="1"/>
  <c r="F46" i="2"/>
  <c r="J46" i="2"/>
  <c r="N46" i="2"/>
  <c r="R46" i="2"/>
  <c r="V46" i="2"/>
  <c r="Z46" i="2"/>
  <c r="AD46" i="2"/>
  <c r="AH46" i="2"/>
  <c r="AL46" i="2"/>
  <c r="AP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F43" i="19"/>
  <c r="H43" i="19"/>
  <c r="J43" i="19"/>
  <c r="L43" i="19"/>
  <c r="N43" i="19"/>
  <c r="P43" i="19"/>
  <c r="R43" i="19"/>
  <c r="T43" i="19"/>
  <c r="V43" i="19"/>
  <c r="X43" i="19"/>
  <c r="Z43" i="19"/>
  <c r="AB43" i="19"/>
  <c r="AD43" i="19"/>
  <c r="AF43" i="19"/>
  <c r="AH43" i="19"/>
  <c r="AJ43" i="19"/>
  <c r="AL43" i="19"/>
  <c r="AN43" i="19"/>
  <c r="AP43" i="19"/>
  <c r="AR43" i="19"/>
  <c r="F47" i="19"/>
  <c r="J47" i="19"/>
  <c r="N47" i="19"/>
  <c r="R47" i="19"/>
  <c r="V47" i="19"/>
  <c r="Z47" i="19"/>
  <c r="AD47" i="19"/>
  <c r="AH47" i="19"/>
  <c r="AL47" i="19"/>
  <c r="AP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H18" i="42"/>
  <c r="H19" i="42" s="1"/>
  <c r="I18" i="42"/>
  <c r="J18" i="42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G19" i="42"/>
  <c r="I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42" i="42" s="1"/>
  <c r="E47" i="42" s="1"/>
  <c r="E48" i="42" s="1"/>
  <c r="F32" i="42"/>
  <c r="G32" i="42"/>
  <c r="G33" i="42" s="1"/>
  <c r="H32" i="42"/>
  <c r="I32" i="42"/>
  <c r="J32" i="42"/>
  <c r="J33" i="42" s="1"/>
  <c r="K32" i="42"/>
  <c r="L32" i="42"/>
  <c r="M32" i="42"/>
  <c r="M42" i="42" s="1"/>
  <c r="M47" i="42" s="1"/>
  <c r="N32" i="42"/>
  <c r="O32" i="42"/>
  <c r="P32" i="42"/>
  <c r="Q32" i="42"/>
  <c r="R32" i="42"/>
  <c r="S32" i="42"/>
  <c r="T32" i="42"/>
  <c r="U32" i="42"/>
  <c r="U42" i="42" s="1"/>
  <c r="U47" i="42" s="1"/>
  <c r="V32" i="42"/>
  <c r="W32" i="42"/>
  <c r="X32" i="42"/>
  <c r="Y32" i="42"/>
  <c r="Z32" i="42"/>
  <c r="AA32" i="42"/>
  <c r="AB32" i="42"/>
  <c r="AC32" i="42"/>
  <c r="AC42" i="42" s="1"/>
  <c r="AC47" i="42" s="1"/>
  <c r="AD32" i="42"/>
  <c r="AE32" i="42"/>
  <c r="AF32" i="42"/>
  <c r="AG32" i="42"/>
  <c r="AH32" i="42"/>
  <c r="AI32" i="42"/>
  <c r="AJ32" i="42"/>
  <c r="AK32" i="42"/>
  <c r="AK42" i="42" s="1"/>
  <c r="AK47" i="42" s="1"/>
  <c r="AL32" i="42"/>
  <c r="AM32" i="42"/>
  <c r="AN32" i="42"/>
  <c r="AO32" i="42"/>
  <c r="AP32" i="42"/>
  <c r="AQ32" i="42"/>
  <c r="AR32" i="42"/>
  <c r="AS32" i="42"/>
  <c r="D33" i="42"/>
  <c r="F33" i="42"/>
  <c r="H33" i="42"/>
  <c r="I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F40" i="42" s="1"/>
  <c r="G39" i="42"/>
  <c r="H39" i="42"/>
  <c r="H42" i="42" s="1"/>
  <c r="H47" i="42" s="1"/>
  <c r="H48" i="42" s="1"/>
  <c r="I39" i="42"/>
  <c r="I40" i="42" s="1"/>
  <c r="J39" i="42"/>
  <c r="J42" i="42" s="1"/>
  <c r="J47" i="42" s="1"/>
  <c r="J48" i="42" s="1"/>
  <c r="K39" i="42"/>
  <c r="L39" i="42"/>
  <c r="L40" i="42" s="1"/>
  <c r="M39" i="42"/>
  <c r="N39" i="42"/>
  <c r="N42" i="42" s="1"/>
  <c r="N47" i="42" s="1"/>
  <c r="O39" i="42"/>
  <c r="P39" i="42"/>
  <c r="P42" i="42" s="1"/>
  <c r="P47" i="42" s="1"/>
  <c r="Q39" i="42"/>
  <c r="R39" i="42"/>
  <c r="R42" i="42" s="1"/>
  <c r="R47" i="42" s="1"/>
  <c r="S39" i="42"/>
  <c r="T39" i="42"/>
  <c r="T42" i="42" s="1"/>
  <c r="T47" i="42" s="1"/>
  <c r="U39" i="42"/>
  <c r="V39" i="42"/>
  <c r="V42" i="42" s="1"/>
  <c r="V47" i="42" s="1"/>
  <c r="W39" i="42"/>
  <c r="X39" i="42"/>
  <c r="X42" i="42" s="1"/>
  <c r="X47" i="42" s="1"/>
  <c r="Y39" i="42"/>
  <c r="Z39" i="42"/>
  <c r="Z42" i="42" s="1"/>
  <c r="Z47" i="42" s="1"/>
  <c r="AA39" i="42"/>
  <c r="AB39" i="42"/>
  <c r="AB42" i="42" s="1"/>
  <c r="AB47" i="42" s="1"/>
  <c r="AC39" i="42"/>
  <c r="AD39" i="42"/>
  <c r="AD42" i="42" s="1"/>
  <c r="AD47" i="42" s="1"/>
  <c r="AE39" i="42"/>
  <c r="AF39" i="42"/>
  <c r="AF42" i="42" s="1"/>
  <c r="AF47" i="42" s="1"/>
  <c r="AG39" i="42"/>
  <c r="AH39" i="42"/>
  <c r="AH42" i="42" s="1"/>
  <c r="AH47" i="42" s="1"/>
  <c r="AI39" i="42"/>
  <c r="AJ39" i="42"/>
  <c r="AJ42" i="42" s="1"/>
  <c r="AJ47" i="42" s="1"/>
  <c r="AK39" i="42"/>
  <c r="AL39" i="42"/>
  <c r="AL42" i="42" s="1"/>
  <c r="AL47" i="42" s="1"/>
  <c r="AM39" i="42"/>
  <c r="AN39" i="42"/>
  <c r="AN42" i="42" s="1"/>
  <c r="AN47" i="42" s="1"/>
  <c r="AO39" i="42"/>
  <c r="AP39" i="42"/>
  <c r="AP42" i="42" s="1"/>
  <c r="AP47" i="42" s="1"/>
  <c r="AQ39" i="42"/>
  <c r="AR39" i="42"/>
  <c r="AR42" i="42" s="1"/>
  <c r="AR47" i="42" s="1"/>
  <c r="D40" i="42"/>
  <c r="E40" i="42"/>
  <c r="G40" i="42"/>
  <c r="H40" i="42"/>
  <c r="J40" i="42"/>
  <c r="K40" i="42"/>
  <c r="G42" i="42"/>
  <c r="I42" i="42"/>
  <c r="I47" i="42" s="1"/>
  <c r="I48" i="42" s="1"/>
  <c r="K42" i="42"/>
  <c r="K47" i="42" s="1"/>
  <c r="K48" i="42" s="1"/>
  <c r="O42" i="42"/>
  <c r="Q42" i="42"/>
  <c r="Q47" i="42" s="1"/>
  <c r="S42" i="42"/>
  <c r="S47" i="42" s="1"/>
  <c r="W42" i="42"/>
  <c r="Y42" i="42"/>
  <c r="Y47" i="42" s="1"/>
  <c r="AA42" i="42"/>
  <c r="AA47" i="42" s="1"/>
  <c r="AE42" i="42"/>
  <c r="AG42" i="42"/>
  <c r="AG47" i="42" s="1"/>
  <c r="AI42" i="42"/>
  <c r="AI47" i="42" s="1"/>
  <c r="AM42" i="42"/>
  <c r="AO42" i="42"/>
  <c r="AO47" i="42" s="1"/>
  <c r="AQ42" i="42"/>
  <c r="AQ47" i="42" s="1"/>
  <c r="G47" i="42"/>
  <c r="G48" i="42" s="1"/>
  <c r="O47" i="42"/>
  <c r="W47" i="42"/>
  <c r="AE47" i="42"/>
  <c r="AM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 s="1"/>
  <c r="O18" i="14"/>
  <c r="M19" i="14"/>
  <c r="P21" i="28" s="1"/>
  <c r="N19" i="14"/>
  <c r="O19" i="14"/>
  <c r="O21" i="14" s="1"/>
  <c r="M20" i="14"/>
  <c r="N20" i="14"/>
  <c r="N20" i="43" s="1"/>
  <c r="O20" i="14"/>
  <c r="R22" i="28" s="1"/>
  <c r="D21" i="14"/>
  <c r="E21" i="14"/>
  <c r="F21" i="14"/>
  <c r="F21" i="43" s="1"/>
  <c r="G21" i="14"/>
  <c r="H21" i="14"/>
  <c r="I23" i="28" s="1"/>
  <c r="I21" i="14"/>
  <c r="J21" i="14"/>
  <c r="J21" i="43" s="1"/>
  <c r="K21" i="14"/>
  <c r="M23" i="28" s="1"/>
  <c r="L21" i="14"/>
  <c r="N23" i="28" s="1"/>
  <c r="N21" i="14"/>
  <c r="Q23" i="28" s="1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H30" i="28" s="1"/>
  <c r="H28" i="14"/>
  <c r="I28" i="14"/>
  <c r="O28" i="14" s="1"/>
  <c r="R30" i="28" s="1"/>
  <c r="J28" i="14"/>
  <c r="K28" i="14"/>
  <c r="M30" i="28" s="1"/>
  <c r="L28" i="14"/>
  <c r="M32" i="14"/>
  <c r="N32" i="14"/>
  <c r="O32" i="14"/>
  <c r="M33" i="14"/>
  <c r="P35" i="28" s="1"/>
  <c r="N33" i="14"/>
  <c r="O33" i="14"/>
  <c r="M34" i="14"/>
  <c r="P36" i="28" s="1"/>
  <c r="N34" i="14"/>
  <c r="O34" i="14"/>
  <c r="D35" i="14"/>
  <c r="D37" i="28" s="1"/>
  <c r="E35" i="14"/>
  <c r="F35" i="14"/>
  <c r="O35" i="14" s="1"/>
  <c r="G35" i="14"/>
  <c r="H35" i="14"/>
  <c r="I35" i="14"/>
  <c r="I37" i="28" s="1"/>
  <c r="J35" i="14"/>
  <c r="L37" i="28" s="1"/>
  <c r="K35" i="14"/>
  <c r="L35" i="14"/>
  <c r="N35" i="14"/>
  <c r="Q37" i="28" s="1"/>
  <c r="P16" i="28"/>
  <c r="Q16" i="28"/>
  <c r="R16" i="28"/>
  <c r="A5" i="14" s="1"/>
  <c r="G20" i="28"/>
  <c r="K20" i="28"/>
  <c r="O20" i="28"/>
  <c r="R20" i="28"/>
  <c r="G21" i="28"/>
  <c r="K21" i="28"/>
  <c r="O21" i="28"/>
  <c r="Q21" i="28"/>
  <c r="G22" i="28"/>
  <c r="K22" i="28"/>
  <c r="O22" i="28"/>
  <c r="P22" i="28"/>
  <c r="Q22" i="28"/>
  <c r="D23" i="28"/>
  <c r="E23" i="28"/>
  <c r="H23" i="28"/>
  <c r="J23" i="28"/>
  <c r="L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E37" i="28"/>
  <c r="F37" i="28"/>
  <c r="G37" i="28"/>
  <c r="H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G21" i="43"/>
  <c r="I21" i="43"/>
  <c r="K21" i="43"/>
  <c r="L21" i="43"/>
  <c r="AO43" i="19" l="1"/>
  <c r="AO46" i="2"/>
  <c r="AO47" i="19" s="1"/>
  <c r="AG43" i="19"/>
  <c r="AG46" i="2"/>
  <c r="AG47" i="19" s="1"/>
  <c r="Q43" i="19"/>
  <c r="Q46" i="2"/>
  <c r="Q47" i="19" s="1"/>
  <c r="I43" i="19"/>
  <c r="I46" i="2"/>
  <c r="I47" i="19" s="1"/>
  <c r="R23" i="28"/>
  <c r="O21" i="43"/>
  <c r="AQ43" i="19"/>
  <c r="AQ46" i="2"/>
  <c r="AQ47" i="19" s="1"/>
  <c r="AI43" i="19"/>
  <c r="AI46" i="2"/>
  <c r="AI47" i="19" s="1"/>
  <c r="AA43" i="19"/>
  <c r="AA46" i="2"/>
  <c r="AA47" i="19" s="1"/>
  <c r="S43" i="19"/>
  <c r="S46" i="2"/>
  <c r="S47" i="19" s="1"/>
  <c r="K43" i="19"/>
  <c r="K46" i="2"/>
  <c r="K47" i="19" s="1"/>
  <c r="Y43" i="19"/>
  <c r="Y46" i="2"/>
  <c r="Y47" i="19" s="1"/>
  <c r="A6" i="14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S19" i="19"/>
  <c r="G23" i="28"/>
  <c r="AS18" i="42"/>
  <c r="R37" i="28"/>
  <c r="R36" i="28"/>
  <c r="P23" i="28"/>
  <c r="M21" i="43"/>
  <c r="F23" i="28"/>
  <c r="M28" i="14"/>
  <c r="P30" i="28" s="1"/>
  <c r="N18" i="43"/>
  <c r="R21" i="28"/>
  <c r="P20" i="28"/>
  <c r="L42" i="42"/>
  <c r="L47" i="42" s="1"/>
  <c r="L48" i="42" s="1"/>
  <c r="E42" i="2"/>
  <c r="E33" i="42"/>
  <c r="H21" i="43"/>
  <c r="J30" i="28"/>
  <c r="K23" i="28"/>
  <c r="M35" i="14"/>
  <c r="AS40" i="2"/>
  <c r="AS39" i="2"/>
  <c r="AS19" i="2"/>
  <c r="AS20" i="19" s="1"/>
  <c r="N21" i="43"/>
  <c r="F42" i="42"/>
  <c r="F47" i="42" s="1"/>
  <c r="F48" i="42" s="1"/>
  <c r="O23" i="28" l="1"/>
  <c r="AS40" i="19"/>
  <c r="AS39" i="42"/>
  <c r="AS42" i="42" s="1"/>
  <c r="AS47" i="42" s="1"/>
  <c r="E46" i="2"/>
  <c r="E47" i="19" s="1"/>
  <c r="E43" i="19"/>
  <c r="A5" i="2" s="1"/>
  <c r="AS47" i="2"/>
  <c r="AS41" i="19"/>
  <c r="AS42" i="2"/>
  <c r="P34" i="28"/>
  <c r="P37" i="28"/>
  <c r="A4" i="14" s="1"/>
  <c r="E8" i="27"/>
  <c r="P27" i="28"/>
  <c r="A3" i="14" s="1"/>
  <c r="AS46" i="2" l="1"/>
  <c r="AS47" i="19" s="1"/>
  <c r="A7" i="2" s="1"/>
  <c r="AS43" i="19"/>
  <c r="A3" i="2" s="1"/>
  <c r="AS48" i="19"/>
  <c r="A6" i="2" s="1"/>
  <c r="T16" i="28"/>
  <c r="E5" i="27" l="1"/>
  <c r="E6" i="27"/>
</calcChain>
</file>

<file path=xl/sharedStrings.xml><?xml version="1.0" encoding="utf-8"?>
<sst xmlns="http://schemas.openxmlformats.org/spreadsheetml/2006/main" count="937" uniqueCount="382">
  <si>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</si>
  <si>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</si>
  <si>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</si>
  <si>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</si>
  <si>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</si>
  <si>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</si>
  <si>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</si>
  <si>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</si>
  <si>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</si>
  <si>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</si>
  <si>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</si>
  <si>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</si>
  <si>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</si>
  <si>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</si>
  <si>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</si>
  <si>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</si>
  <si>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</si>
  <si>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</si>
  <si>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</si>
  <si>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</si>
  <si>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</si>
  <si>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</si>
  <si>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</si>
  <si>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</si>
  <si>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</si>
  <si>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</si>
  <si>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</si>
  <si>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</si>
  <si>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</si>
  <si>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</si>
  <si>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</si>
  <si>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</si>
  <si>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</si>
  <si>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</si>
  <si>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</si>
  <si>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</si>
  <si>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</si>
  <si>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</si>
  <si>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</si>
  <si>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</si>
  <si>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</si>
  <si>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</si>
  <si>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</si>
  <si>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</si>
  <si>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</si>
  <si>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</si>
  <si>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</si>
  <si>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</si>
  <si>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</si>
  <si>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</si>
  <si>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</si>
  <si>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</si>
  <si>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</si>
  <si>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</si>
  <si>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</si>
  <si>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</si>
  <si>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</si>
  <si>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</si>
  <si>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</si>
  <si>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</si>
  <si>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</si>
  <si>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</si>
  <si>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</si>
  <si>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</si>
  <si>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</si>
  <si>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</si>
  <si>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</si>
  <si>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</si>
  <si>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</si>
  <si>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</si>
  <si>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</si>
  <si>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</si>
  <si>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</si>
  <si>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</si>
  <si>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</si>
  <si>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</si>
  <si>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</si>
  <si>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</si>
  <si>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</si>
  <si>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</si>
  <si>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</si>
  <si>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</si>
  <si>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</si>
  <si>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</si>
  <si>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</si>
  <si>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</si>
  <si>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</si>
  <si>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</si>
  <si>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</si>
  <si>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</si>
  <si>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</si>
  <si>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</si>
  <si>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</si>
  <si>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</si>
  <si>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</si>
  <si>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</si>
  <si>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</si>
  <si>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</si>
  <si>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</si>
  <si>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</si>
  <si>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</si>
  <si>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</si>
  <si>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</si>
  <si>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</si>
  <si>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</si>
  <si>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</si>
  <si>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</si>
  <si>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</si>
  <si>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</si>
  <si>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</si>
  <si>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</si>
  <si>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</si>
  <si>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</si>
  <si>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</si>
  <si>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</si>
  <si>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</si>
  <si>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</si>
  <si>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</si>
  <si>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</si>
  <si>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</si>
  <si>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</si>
  <si>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</si>
  <si>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</si>
  <si>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</si>
  <si>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</si>
  <si>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</si>
  <si>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</si>
  <si>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</si>
  <si>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</si>
  <si>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</si>
  <si>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</si>
  <si>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</si>
  <si>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</si>
  <si>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</si>
  <si>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</si>
  <si>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</si>
  <si>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</si>
  <si>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</si>
  <si>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</si>
  <si>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</si>
  <si>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</si>
  <si>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</si>
  <si>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</si>
  <si>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</si>
  <si>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</si>
  <si>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</si>
  <si>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</si>
  <si>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</si>
  <si>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</si>
  <si>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</si>
  <si>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</si>
  <si>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</si>
  <si>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</si>
  <si>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</si>
  <si>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</si>
  <si>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</si>
  <si>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</si>
  <si>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</si>
  <si>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</si>
  <si>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</si>
  <si>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</si>
  <si>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</si>
  <si>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</si>
  <si>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</si>
  <si>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</si>
  <si>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</si>
  <si>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</si>
  <si>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</si>
  <si>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</si>
  <si>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</si>
  <si>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</si>
  <si>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</si>
  <si>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</si>
  <si>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</si>
  <si>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</si>
  <si>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</si>
  <si>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</si>
  <si>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</si>
  <si>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</si>
  <si>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</si>
  <si>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</si>
  <si>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</si>
  <si>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</si>
  <si>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</si>
  <si>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</si>
  <si>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</si>
  <si>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</si>
  <si>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</si>
  <si>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</si>
  <si>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</si>
  <si>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</si>
  <si>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</si>
  <si>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</si>
  <si>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</si>
  <si>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</si>
  <si>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</si>
  <si>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</si>
  <si>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</si>
  <si>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</si>
  <si>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</si>
  <si>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</si>
  <si>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</si>
  <si>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</si>
  <si>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</si>
  <si>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</si>
  <si>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</si>
  <si>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</si>
  <si>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сентября  2009 года </t>
  </si>
  <si>
    <t>Nominal or notional principal amounts outstanding at end-September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</si>
  <si>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</si>
  <si>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</si>
  <si>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</si>
  <si>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</si>
  <si>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</si>
  <si>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</si>
  <si>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</si>
  <si>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</si>
  <si>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</si>
  <si>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</si>
  <si>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</si>
  <si>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</si>
  <si>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</si>
  <si>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</si>
  <si>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</si>
  <si>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</si>
  <si>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</si>
  <si>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</si>
  <si>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</si>
  <si>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"МДМ БАНК"</t>
  </si>
  <si>
    <t>НОВОСИБИРСКАЯ ОБЛАСТЬ</t>
  </si>
  <si>
    <t>354</t>
  </si>
  <si>
    <t>ГПБ (ОАО)</t>
  </si>
  <si>
    <t>410</t>
  </si>
  <si>
    <t>ЗАО "НОМОС-БАНК-СИБИРЬ"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</si>
  <si>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</si>
  <si>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</si>
  <si>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</si>
  <si>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</si>
  <si>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</si>
  <si>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</si>
  <si>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</si>
  <si>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</si>
  <si>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</si>
  <si>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</si>
  <si>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</si>
  <si>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</si>
  <si>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</si>
  <si>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</si>
  <si>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</si>
  <si>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</si>
  <si>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</si>
  <si>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</si>
  <si>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</si>
  <si>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</si>
  <si>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</si>
  <si>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</si>
  <si>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</si>
  <si>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</si>
  <si>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</si>
  <si>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</si>
  <si>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</si>
  <si>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</si>
  <si>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</si>
  <si>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</si>
  <si>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</si>
  <si>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</si>
  <si>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</si>
  <si>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</si>
  <si>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</si>
  <si>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</si>
  <si>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</si>
  <si>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</si>
  <si>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</si>
  <si>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</si>
  <si>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</si>
  <si>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</si>
  <si>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</si>
  <si>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</si>
  <si>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</si>
  <si>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</si>
  <si>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</si>
  <si>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</si>
  <si>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</si>
  <si>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</si>
  <si>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</si>
  <si>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</si>
  <si>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</si>
  <si>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</si>
  <si>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</si>
  <si>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</si>
  <si>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</si>
  <si>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</si>
  <si>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</si>
  <si>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</si>
  <si>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</si>
  <si>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</si>
  <si>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</si>
  <si>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</si>
  <si>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</si>
  <si>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</si>
  <si>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</si>
  <si>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</si>
  <si>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</si>
  <si>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</si>
  <si>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</si>
  <si>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</si>
  <si>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</si>
  <si>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</si>
  <si>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</si>
  <si>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</si>
  <si>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</si>
  <si>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</si>
  <si>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</si>
  <si>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</si>
  <si>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</si>
  <si>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</si>
  <si>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</si>
  <si>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</si>
  <si>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</si>
  <si>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</si>
  <si>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</si>
  <si>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</si>
  <si>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</si>
  <si>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</si>
  <si>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</si>
  <si>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</si>
  <si>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</si>
  <si>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</si>
  <si>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</si>
  <si>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</si>
  <si>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</si>
  <si>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</si>
  <si>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</si>
  <si>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</si>
  <si>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</si>
  <si>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ОАО "НОРДЕА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</si>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</sst>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223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240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223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216</v>
      </c>
    </row>
    <row r="28" spans="1:4">
      <c r="A28">
        <v>25</v>
      </c>
      <c r="B28" s="438" t="s">
        <v>263</v>
      </c>
      <c r="C28" s="439" t="s">
        <v>264</v>
      </c>
      <c r="D28" s="439" t="s">
        <v>223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223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216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321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240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223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7818.0912711000019</v>
      </c>
      <c r="E18" s="315">
        <v>4042.0151464599985</v>
      </c>
      <c r="F18" s="315">
        <v>129.43245138999998</v>
      </c>
      <c r="G18" s="315">
        <v>134.99691032999999</v>
      </c>
      <c r="H18" s="315">
        <v>8129.7380674600017</v>
      </c>
      <c r="I18" s="315">
        <v>0</v>
      </c>
      <c r="J18" s="315">
        <v>137.05984358999999</v>
      </c>
      <c r="K18" s="315">
        <v>341.7142714850001</v>
      </c>
      <c r="L18" s="316">
        <v>0</v>
      </c>
      <c r="M18" s="297">
        <f t="shared" ref="M18:O20" si="0">+SUM(D18,G18,J18)</f>
        <v>8090.148025020002</v>
      </c>
      <c r="N18" s="297">
        <f>+SUM(E18,H18,K18)</f>
        <v>12513.467485405001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27853.171841635034</v>
      </c>
      <c r="E19" s="315">
        <v>12083.332673495001</v>
      </c>
      <c r="F19" s="315">
        <v>536.62262607999992</v>
      </c>
      <c r="G19" s="315">
        <v>759.45075085000019</v>
      </c>
      <c r="H19" s="315">
        <v>7604.6125748200011</v>
      </c>
      <c r="I19" s="315">
        <v>0</v>
      </c>
      <c r="J19" s="315">
        <v>275.85106012000006</v>
      </c>
      <c r="K19" s="315">
        <v>452.11085425999994</v>
      </c>
      <c r="L19" s="316">
        <v>0</v>
      </c>
      <c r="M19" s="297">
        <f t="shared" si="0"/>
        <v>28888.473652605033</v>
      </c>
      <c r="N19" s="297">
        <f>+SUM(E19,H19,K19)</f>
        <v>20140.056102575003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3221.7205186299966</v>
      </c>
      <c r="E20" s="315">
        <v>2006.2827091800002</v>
      </c>
      <c r="F20" s="315">
        <v>11.389088749999999</v>
      </c>
      <c r="G20" s="315">
        <v>267.86652720999996</v>
      </c>
      <c r="H20" s="315">
        <v>770.52293348500007</v>
      </c>
      <c r="I20" s="315">
        <v>12.097759030000001</v>
      </c>
      <c r="J20" s="315">
        <v>186.87555717499998</v>
      </c>
      <c r="K20" s="315">
        <v>232.08830610999999</v>
      </c>
      <c r="L20" s="316">
        <v>15.170583690000001</v>
      </c>
      <c r="M20" s="297">
        <f t="shared" si="0"/>
        <v>3676.4626030149966</v>
      </c>
      <c r="N20" s="297">
        <f t="shared" si="0"/>
        <v>3008.8939487749999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38892.98363136503</v>
      </c>
      <c r="E21" s="296">
        <f t="shared" ref="E21:K21" si="1">+SUM(E18:E20)</f>
        <v>18131.630529135</v>
      </c>
      <c r="F21" s="296">
        <f t="shared" si="1"/>
        <v>677.44416621999994</v>
      </c>
      <c r="G21" s="296">
        <f t="shared" si="1"/>
        <v>1162.3141883900003</v>
      </c>
      <c r="H21" s="296">
        <f t="shared" si="1"/>
        <v>16504.873575765003</v>
      </c>
      <c r="I21" s="296">
        <f>+SUM(I18:I20)</f>
        <v>12.097759030000001</v>
      </c>
      <c r="J21" s="296">
        <f>+SUM(J18:J20)</f>
        <v>599.786460885</v>
      </c>
      <c r="K21" s="296">
        <f t="shared" si="1"/>
        <v>1025.913431855</v>
      </c>
      <c r="L21" s="313">
        <f>+SUM(L18:L20)</f>
        <v>15.170583690000001</v>
      </c>
      <c r="M21" s="314">
        <f>+SUM(M18:M20)</f>
        <v>40655.084280640032</v>
      </c>
      <c r="N21" s="296">
        <f>+SUM(N18:N20)</f>
        <v>35662.417536755005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10841.753050010004</v>
      </c>
      <c r="E15" s="430">
        <f>OUT_1!E15</f>
        <v>3261.3715527800005</v>
      </c>
      <c r="F15" s="430">
        <f>OUT_1!F15</f>
        <v>6.7172565100000003</v>
      </c>
      <c r="G15" s="430">
        <f>OUT_1!G15</f>
        <v>0</v>
      </c>
      <c r="H15" s="430">
        <f>OUT_1!H15</f>
        <v>227.96700470999997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9582.2961226800126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35.47275123</v>
      </c>
      <c r="AS15" s="430">
        <f>OUT_1!AS15</f>
        <v>11989.538868960011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37531.447524620089</v>
      </c>
      <c r="E16" s="430">
        <f>OUT_1!E16</f>
        <v>9658.6579183000031</v>
      </c>
      <c r="F16" s="430">
        <f>OUT_1!F16</f>
        <v>386.14173702000005</v>
      </c>
      <c r="G16" s="430">
        <f>OUT_1!G16</f>
        <v>172.03705371000001</v>
      </c>
      <c r="H16" s="430">
        <f>OUT_1!H16</f>
        <v>387.72898137999999</v>
      </c>
      <c r="I16" s="430">
        <f>OUT_1!I16</f>
        <v>8.3325874400000011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0.9937941400000001</v>
      </c>
      <c r="R16" s="430">
        <f>OUT_1!R16</f>
        <v>0.14283203999999999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7.7244229200000003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32557.710020290047</v>
      </c>
      <c r="AK16" s="430">
        <f>OUT_1!AK16</f>
        <v>0</v>
      </c>
      <c r="AL16" s="430">
        <f>OUT_1!AL16</f>
        <v>0.34480648000000003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234.99260411000003</v>
      </c>
      <c r="AS16" s="430">
        <f>OUT_1!AS16</f>
        <v>40473.127141225072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3734.0709195800014</v>
      </c>
      <c r="E17" s="430">
        <f>OUT_1!E17</f>
        <v>1568.7289275999997</v>
      </c>
      <c r="F17" s="430">
        <f>OUT_1!F17</f>
        <v>51.132030159999999</v>
      </c>
      <c r="G17" s="430">
        <f>OUT_1!G17</f>
        <v>54.469291359999993</v>
      </c>
      <c r="H17" s="430">
        <f>OUT_1!H17</f>
        <v>0</v>
      </c>
      <c r="I17" s="430">
        <f>OUT_1!I17</f>
        <v>6.4229081699999995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5063.0925234599972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0.80388395000000001</v>
      </c>
      <c r="AS17" s="430">
        <f>OUT_1!AS17</f>
        <v>5239.3923165399992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52107.271494210094</v>
      </c>
      <c r="E18" s="430">
        <f>OUT_1!E18</f>
        <v>14488.758398680004</v>
      </c>
      <c r="F18" s="430">
        <f>OUT_1!F18</f>
        <v>443.99102369000008</v>
      </c>
      <c r="G18" s="430">
        <f>OUT_1!G18</f>
        <v>226.50634507000001</v>
      </c>
      <c r="H18" s="430">
        <f>OUT_1!H18</f>
        <v>615.69598608999991</v>
      </c>
      <c r="I18" s="430">
        <f>OUT_1!I18</f>
        <v>14.755495610000001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0.9937941400000001</v>
      </c>
      <c r="R18" s="430">
        <f>OUT_1!R18</f>
        <v>0.14283203999999999</v>
      </c>
      <c r="S18" s="430">
        <f>OUT_1!S18</f>
        <v>0</v>
      </c>
      <c r="T18" s="430">
        <f>OUT_1!T18</f>
        <v>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7.7244229200000003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47203.098666430058</v>
      </c>
      <c r="AK18" s="430">
        <f>OUT_1!AK18</f>
        <v>0</v>
      </c>
      <c r="AL18" s="430">
        <f>OUT_1!AL18</f>
        <v>0.34480648000000003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271.26923929000003</v>
      </c>
      <c r="AS18" s="430">
        <f>OUT_1!AS18</f>
        <v>57702.058326725084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52107.271494210094</v>
      </c>
      <c r="E19" s="436">
        <f t="shared" si="0"/>
        <v>14488.758398680004</v>
      </c>
      <c r="F19" s="436">
        <f t="shared" si="0"/>
        <v>443.99102369000008</v>
      </c>
      <c r="G19" s="436">
        <f t="shared" si="0"/>
        <v>226.50634507000001</v>
      </c>
      <c r="H19" s="436">
        <f t="shared" si="0"/>
        <v>615.69598608999991</v>
      </c>
      <c r="I19" s="436">
        <f t="shared" si="0"/>
        <v>14.755495610000001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4255.7249688500006</v>
      </c>
      <c r="E29" s="430">
        <f>OUT_1!E29</f>
        <v>4093.3160505800001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8152.7651909000006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8264.7349777899999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4807.0116439200001</v>
      </c>
      <c r="E30" s="430">
        <f>OUT_1!E30</f>
        <v>3557.0516817499997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8143.1195528800008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8364.0633256700003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890.2319941400001</v>
      </c>
      <c r="E31" s="430">
        <f>OUT_1!E31</f>
        <v>241.43827624000002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927.23700577999978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1050.487219715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9952.9686069100007</v>
      </c>
      <c r="E32" s="430">
        <f>OUT_1!E32</f>
        <v>7891.8060085699999</v>
      </c>
      <c r="F32" s="430">
        <f>OUT_1!F32</f>
        <v>42.067163270000009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17223.121749559999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17679.285523175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9952.9686069100007</v>
      </c>
      <c r="E33" s="436">
        <f t="shared" si="1"/>
        <v>7891.8060085699999</v>
      </c>
      <c r="F33" s="436">
        <f t="shared" si="1"/>
        <v>42.067163270000009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380.41346384999997</v>
      </c>
      <c r="E36" s="430">
        <f>OUT_1!E36</f>
        <v>182.87669286999997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355.78375757999999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478.77411508499995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572.4277195200001</v>
      </c>
      <c r="E37" s="430">
        <f>OUT_1!E37</f>
        <v>236.71724552000001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493.24220629000001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727.96191437000004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172.74228818999998</v>
      </c>
      <c r="E38" s="430">
        <f>OUT_1!E38</f>
        <v>261.39215879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434.13444697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434.134446975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1125.5834715600001</v>
      </c>
      <c r="E39" s="430">
        <f>OUT_1!E39</f>
        <v>680.98609717999989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1283.1604108399999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1640.8704764299998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680.98609717999989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11078.55207847</v>
      </c>
      <c r="E42" s="430">
        <f t="shared" si="3"/>
        <v>8572.7921057499989</v>
      </c>
      <c r="F42" s="430">
        <f t="shared" si="3"/>
        <v>96.608169490000009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18506.282160399998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19320.155999604998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63185.823572680092</v>
      </c>
      <c r="E47" s="431">
        <f t="shared" si="4"/>
        <v>23061.550504430001</v>
      </c>
      <c r="F47" s="431">
        <f t="shared" si="4"/>
        <v>540.59919318000004</v>
      </c>
      <c r="G47" s="431">
        <f t="shared" si="4"/>
        <v>226.50634507000001</v>
      </c>
      <c r="H47" s="431">
        <f t="shared" si="4"/>
        <v>615.69598608999991</v>
      </c>
      <c r="I47" s="431">
        <f t="shared" si="4"/>
        <v>14.755495610000001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0.9937941400000001</v>
      </c>
      <c r="R47" s="431">
        <f t="shared" si="4"/>
        <v>0.14283203999999999</v>
      </c>
      <c r="S47" s="431">
        <f t="shared" si="4"/>
        <v>0</v>
      </c>
      <c r="T47" s="431">
        <f t="shared" si="4"/>
        <v>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7.7244229200000003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65709.380826830049</v>
      </c>
      <c r="AK47" s="431">
        <f t="shared" si="4"/>
        <v>0</v>
      </c>
      <c r="AL47" s="431">
        <f t="shared" si="4"/>
        <v>0.34480648000000003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657.34672438999996</v>
      </c>
      <c r="AS47" s="431">
        <f t="shared" si="4"/>
        <v>77022.214326330082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63185.823572680092</v>
      </c>
      <c r="E48" s="390">
        <f t="shared" si="5"/>
        <v>23061.550504430001</v>
      </c>
      <c r="F48" s="390">
        <f t="shared" si="5"/>
        <v>540.59919318000004</v>
      </c>
      <c r="G48" s="390">
        <f t="shared" si="5"/>
        <v>226.50634507000001</v>
      </c>
      <c r="H48" s="390">
        <f t="shared" si="5"/>
        <v>615.69598608999991</v>
      </c>
      <c r="I48" s="390">
        <f t="shared" si="5"/>
        <v>14.755495610000001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7818.0912711000019</v>
      </c>
      <c r="E18" s="430">
        <f>OUT_4!E18</f>
        <v>4042.0151464599985</v>
      </c>
      <c r="F18" s="430">
        <f>OUT_4!F18</f>
        <v>129.43245138999998</v>
      </c>
      <c r="G18" s="430">
        <f>OUT_4!G18</f>
        <v>134.99691032999999</v>
      </c>
      <c r="H18" s="430">
        <f>OUT_4!H18</f>
        <v>8129.7380674600017</v>
      </c>
      <c r="I18" s="430">
        <f>OUT_4!I18</f>
        <v>0</v>
      </c>
      <c r="J18" s="430">
        <f>OUT_4!J18</f>
        <v>137.05984358999999</v>
      </c>
      <c r="K18" s="430">
        <f>OUT_4!K18</f>
        <v>341.7142714850001</v>
      </c>
      <c r="L18" s="430">
        <f>OUT_4!L18</f>
        <v>0</v>
      </c>
      <c r="M18" s="430">
        <f>OUT_4!M18</f>
        <v>8090.148025020002</v>
      </c>
      <c r="N18" s="430">
        <f>OUT_4!N18</f>
        <v>12513.467485405001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27853.171841635034</v>
      </c>
      <c r="E19" s="430">
        <f>OUT_4!E19</f>
        <v>12083.332673495001</v>
      </c>
      <c r="F19" s="430">
        <f>OUT_4!F19</f>
        <v>536.62262607999992</v>
      </c>
      <c r="G19" s="430">
        <f>OUT_4!G19</f>
        <v>759.45075085000019</v>
      </c>
      <c r="H19" s="430">
        <f>OUT_4!H19</f>
        <v>7604.6125748200011</v>
      </c>
      <c r="I19" s="430">
        <f>OUT_4!I19</f>
        <v>0</v>
      </c>
      <c r="J19" s="430">
        <f>OUT_4!J19</f>
        <v>275.85106012000006</v>
      </c>
      <c r="K19" s="430">
        <f>OUT_4!K19</f>
        <v>452.11085425999994</v>
      </c>
      <c r="L19" s="430">
        <f>OUT_4!L19</f>
        <v>0</v>
      </c>
      <c r="M19" s="430">
        <f>OUT_4!M19</f>
        <v>28888.473652605033</v>
      </c>
      <c r="N19" s="430">
        <f>OUT_4!N19</f>
        <v>20140.056102575003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3221.7205186299966</v>
      </c>
      <c r="E20" s="430">
        <f>OUT_4!E20</f>
        <v>2006.2827091800002</v>
      </c>
      <c r="F20" s="430">
        <f>OUT_4!F20</f>
        <v>11.389088749999999</v>
      </c>
      <c r="G20" s="430">
        <f>OUT_4!G20</f>
        <v>267.86652720999996</v>
      </c>
      <c r="H20" s="430">
        <f>OUT_4!H20</f>
        <v>770.52293348500007</v>
      </c>
      <c r="I20" s="430">
        <f>OUT_4!I20</f>
        <v>12.097759030000001</v>
      </c>
      <c r="J20" s="430">
        <f>OUT_4!J20</f>
        <v>186.87555717499998</v>
      </c>
      <c r="K20" s="430">
        <f>OUT_4!K20</f>
        <v>232.08830610999999</v>
      </c>
      <c r="L20" s="430">
        <f>OUT_4!L20</f>
        <v>15.170583690000001</v>
      </c>
      <c r="M20" s="430">
        <f>OUT_4!M20</f>
        <v>3676.4626030149966</v>
      </c>
      <c r="N20" s="430">
        <f>OUT_4!N20</f>
        <v>3008.8939487749999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38892.98363136503</v>
      </c>
      <c r="E21" s="431">
        <f>OUT_4!E21</f>
        <v>18131.630529135</v>
      </c>
      <c r="F21" s="431">
        <f>OUT_4!F21</f>
        <v>677.44416621999994</v>
      </c>
      <c r="G21" s="431">
        <f>OUT_4!G21</f>
        <v>1162.3141883900003</v>
      </c>
      <c r="H21" s="431">
        <f>OUT_4!H21</f>
        <v>16504.873575765003</v>
      </c>
      <c r="I21" s="431">
        <f>OUT_4!I21</f>
        <v>12.097759030000001</v>
      </c>
      <c r="J21" s="431">
        <f>OUT_4!J21</f>
        <v>599.786460885</v>
      </c>
      <c r="K21" s="431">
        <f>OUT_4!K21</f>
        <v>1025.913431855</v>
      </c>
      <c r="L21" s="431">
        <f>OUT_4!L21</f>
        <v>15.170583690000001</v>
      </c>
      <c r="M21" s="431">
        <f>OUT_4!M21</f>
        <v>40655.084280640032</v>
      </c>
      <c r="N21" s="431">
        <f>OUT_4!N21</f>
        <v>35662.417536755005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10841.753050010004</v>
      </c>
      <c r="E15" s="227">
        <v>3261.3715527800005</v>
      </c>
      <c r="F15" s="225">
        <v>6.7172565100000003</v>
      </c>
      <c r="G15" s="227"/>
      <c r="H15" s="227">
        <v>227.96700470999997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9582.2961226800126</v>
      </c>
      <c r="AK15" s="227"/>
      <c r="AL15" s="227"/>
      <c r="AM15" s="227"/>
      <c r="AN15" s="227"/>
      <c r="AO15" s="227"/>
      <c r="AP15" s="227"/>
      <c r="AQ15" s="227"/>
      <c r="AR15" s="227">
        <v>35.47275123</v>
      </c>
      <c r="AS15" s="295">
        <f>SUM(D15:AR15)/2</f>
        <v>11989.538868960011</v>
      </c>
    </row>
    <row r="16" spans="1:62" s="23" customFormat="1" ht="18" customHeight="1">
      <c r="A16" s="26"/>
      <c r="B16" s="51" t="s">
        <v>106</v>
      </c>
      <c r="C16" s="328"/>
      <c r="D16" s="227">
        <v>37531.447524620089</v>
      </c>
      <c r="E16" s="227">
        <v>9658.6579183000031</v>
      </c>
      <c r="F16" s="227">
        <v>386.14173702000005</v>
      </c>
      <c r="G16" s="227">
        <v>172.03705371000001</v>
      </c>
      <c r="H16" s="227">
        <v>387.72898137999999</v>
      </c>
      <c r="I16" s="225">
        <v>8.3325874400000011</v>
      </c>
      <c r="J16" s="227"/>
      <c r="K16" s="227"/>
      <c r="L16" s="227"/>
      <c r="M16" s="227"/>
      <c r="N16" s="227"/>
      <c r="O16" s="227"/>
      <c r="P16" s="227"/>
      <c r="Q16" s="227">
        <v>0.9937941400000001</v>
      </c>
      <c r="R16" s="227">
        <v>0.14283203999999999</v>
      </c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7.7244229200000003</v>
      </c>
      <c r="AE16" s="227"/>
      <c r="AF16" s="227"/>
      <c r="AG16" s="227"/>
      <c r="AH16" s="227"/>
      <c r="AI16" s="227"/>
      <c r="AJ16" s="227">
        <v>32557.710020290047</v>
      </c>
      <c r="AK16" s="227"/>
      <c r="AL16" s="227">
        <v>0.34480648000000003</v>
      </c>
      <c r="AM16" s="227"/>
      <c r="AN16" s="227"/>
      <c r="AO16" s="227"/>
      <c r="AP16" s="227"/>
      <c r="AQ16" s="227"/>
      <c r="AR16" s="227">
        <v>234.99260411000003</v>
      </c>
      <c r="AS16" s="295">
        <f>SUM(D16:AR16)/2</f>
        <v>40473.127141225072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3734.0709195800014</v>
      </c>
      <c r="E17" s="227">
        <v>1568.7289275999997</v>
      </c>
      <c r="F17" s="227">
        <v>51.132030159999999</v>
      </c>
      <c r="G17" s="227">
        <v>54.469291359999993</v>
      </c>
      <c r="H17" s="227"/>
      <c r="I17" s="227">
        <v>6.4229081699999995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5063.0925234599972</v>
      </c>
      <c r="AK17" s="227"/>
      <c r="AL17" s="227"/>
      <c r="AM17" s="227"/>
      <c r="AN17" s="227"/>
      <c r="AO17" s="227"/>
      <c r="AP17" s="227"/>
      <c r="AQ17" s="227"/>
      <c r="AR17" s="227">
        <v>0.80388395000000001</v>
      </c>
      <c r="AS17" s="295">
        <f>SUM(D17:AR17)/2</f>
        <v>5239.3923165399992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52107.271494210094</v>
      </c>
      <c r="E18" s="295">
        <f t="shared" si="0"/>
        <v>14488.758398680004</v>
      </c>
      <c r="F18" s="295">
        <f t="shared" si="0"/>
        <v>443.99102369000008</v>
      </c>
      <c r="G18" s="295">
        <f t="shared" si="0"/>
        <v>226.50634507000001</v>
      </c>
      <c r="H18" s="295">
        <f t="shared" si="0"/>
        <v>615.69598608999991</v>
      </c>
      <c r="I18" s="295">
        <f t="shared" si="0"/>
        <v>14.755495610000001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0.9937941400000001</v>
      </c>
      <c r="R18" s="295">
        <f t="shared" si="0"/>
        <v>0.14283203999999999</v>
      </c>
      <c r="S18" s="295">
        <f t="shared" si="0"/>
        <v>0</v>
      </c>
      <c r="T18" s="295">
        <f t="shared" si="0"/>
        <v>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7.7244229200000003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47203.098666430058</v>
      </c>
      <c r="AK18" s="295">
        <f t="shared" si="0"/>
        <v>0</v>
      </c>
      <c r="AL18" s="295">
        <f t="shared" si="0"/>
        <v>0.34480648000000003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271.26923929000003</v>
      </c>
      <c r="AS18" s="295">
        <f>SUM(D18:AR18)/2</f>
        <v>57702.058326725084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57702.058326725084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4255.7249688500006</v>
      </c>
      <c r="E29" s="227">
        <v>4093.3160505800001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8152.7651909000006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8264.7349777899999</v>
      </c>
    </row>
    <row r="30" spans="1:62" s="17" customFormat="1" ht="18" customHeight="1">
      <c r="A30" s="24"/>
      <c r="B30" s="51" t="s">
        <v>106</v>
      </c>
      <c r="C30" s="25"/>
      <c r="D30" s="227">
        <v>4807.0116439200001</v>
      </c>
      <c r="E30" s="227">
        <v>3557.0516817499997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8143.1195528800008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8364.0633256700003</v>
      </c>
    </row>
    <row r="31" spans="1:62" s="17" customFormat="1" ht="18" customHeight="1">
      <c r="A31" s="20"/>
      <c r="B31" s="51" t="s">
        <v>107</v>
      </c>
      <c r="C31" s="25"/>
      <c r="D31" s="227">
        <v>890.2319941400001</v>
      </c>
      <c r="E31" s="227">
        <v>241.43827624000002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927.23700577999978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1050.487219715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9952.9686069100007</v>
      </c>
      <c r="E32" s="295">
        <f t="shared" si="2"/>
        <v>7891.8060085699999</v>
      </c>
      <c r="F32" s="295">
        <f t="shared" si="2"/>
        <v>42.067163270000009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17223.121749559999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17679.285523175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17679.285523175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380.41346384999997</v>
      </c>
      <c r="E36" s="227">
        <v>182.87669286999997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355.78375757999999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478.77411508499995</v>
      </c>
    </row>
    <row r="37" spans="1:62" s="17" customFormat="1" ht="18" customHeight="1">
      <c r="A37" s="24"/>
      <c r="B37" s="51" t="s">
        <v>106</v>
      </c>
      <c r="C37" s="25"/>
      <c r="D37" s="227">
        <v>572.4277195200001</v>
      </c>
      <c r="E37" s="227">
        <v>236.71724552000001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493.24220629000001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727.96191437000004</v>
      </c>
    </row>
    <row r="38" spans="1:62" s="17" customFormat="1" ht="18" customHeight="1">
      <c r="A38" s="20"/>
      <c r="B38" s="51" t="s">
        <v>107</v>
      </c>
      <c r="C38" s="25"/>
      <c r="D38" s="227">
        <v>172.74228818999998</v>
      </c>
      <c r="E38" s="227">
        <v>261.39215879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434.13444697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434.134446975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1125.5834715600001</v>
      </c>
      <c r="E39" s="295">
        <f t="shared" si="3"/>
        <v>680.98609717999989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1283.1604108399999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1640.8704764299998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1640.8704764299998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11078.55207847</v>
      </c>
      <c r="E42" s="295">
        <f>+SUM(E39,E32)</f>
        <v>8572.7921057499989</v>
      </c>
      <c r="F42" s="295">
        <f>+SUM(F39,F32)</f>
        <v>96.608169490000009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18506.282160399998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19320.155999604998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63185.823572680092</v>
      </c>
      <c r="E46" s="296">
        <f t="shared" si="5"/>
        <v>23061.550504430001</v>
      </c>
      <c r="F46" s="296">
        <f t="shared" si="5"/>
        <v>540.59919318000004</v>
      </c>
      <c r="G46" s="296">
        <f t="shared" si="5"/>
        <v>226.50634507000001</v>
      </c>
      <c r="H46" s="296">
        <f t="shared" si="5"/>
        <v>615.69598608999991</v>
      </c>
      <c r="I46" s="296">
        <f t="shared" si="5"/>
        <v>14.755495610000001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0.9937941400000001</v>
      </c>
      <c r="R46" s="296">
        <f t="shared" si="5"/>
        <v>0.14283203999999999</v>
      </c>
      <c r="S46" s="296">
        <f t="shared" si="5"/>
        <v>0</v>
      </c>
      <c r="T46" s="296">
        <f t="shared" si="5"/>
        <v>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7.7244229200000003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65709.380826830049</v>
      </c>
      <c r="AK46" s="296">
        <f t="shared" si="5"/>
        <v>0</v>
      </c>
      <c r="AL46" s="296">
        <f t="shared" si="5"/>
        <v>0.34480648000000003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657.34672438999996</v>
      </c>
      <c r="AS46" s="296">
        <f>+SUM(AS42,AS25,AS18,AS44)</f>
        <v>77022.214326330082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77022.214326330082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2019-10-01T14:40:53Z</dcterms:created>
  <dcterms:modified xsi:type="dcterms:W3CDTF">2019-10-01T14:40:53Z</dcterms:modified>
  <cp:category/>
</cp:coreProperties>
</file>