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firstSheet="1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D42" i="2" s="1"/>
  <c r="E39" i="2"/>
  <c r="F39" i="2"/>
  <c r="F42" i="2" s="1"/>
  <c r="G39" i="2"/>
  <c r="H39" i="2"/>
  <c r="I39" i="2"/>
  <c r="J39" i="2"/>
  <c r="K39" i="2"/>
  <c r="K42" i="2" s="1"/>
  <c r="L39" i="2"/>
  <c r="L42" i="2" s="1"/>
  <c r="M39" i="2"/>
  <c r="N39" i="2"/>
  <c r="O39" i="2"/>
  <c r="P39" i="2"/>
  <c r="Q39" i="2"/>
  <c r="R39" i="2"/>
  <c r="S39" i="2"/>
  <c r="S42" i="2" s="1"/>
  <c r="T39" i="2"/>
  <c r="U39" i="2"/>
  <c r="V39" i="2"/>
  <c r="W39" i="2"/>
  <c r="X39" i="2"/>
  <c r="Y39" i="2"/>
  <c r="Z39" i="2"/>
  <c r="AA39" i="2"/>
  <c r="AA42" i="2" s="1"/>
  <c r="AB39" i="2"/>
  <c r="AC39" i="2"/>
  <c r="AD39" i="2"/>
  <c r="AE39" i="2"/>
  <c r="AF39" i="2"/>
  <c r="AG39" i="2"/>
  <c r="AH39" i="2"/>
  <c r="AH42" i="2" s="1"/>
  <c r="AI39" i="2"/>
  <c r="AI42" i="2" s="1"/>
  <c r="AJ39" i="2"/>
  <c r="AK39" i="2"/>
  <c r="AL39" i="2"/>
  <c r="AM39" i="2"/>
  <c r="AN39" i="2"/>
  <c r="AO39" i="2"/>
  <c r="AP39" i="2"/>
  <c r="AQ39" i="2"/>
  <c r="AQ42" i="2" s="1"/>
  <c r="AR39" i="2"/>
  <c r="E42" i="2"/>
  <c r="G42" i="2"/>
  <c r="H42" i="2"/>
  <c r="I42" i="2"/>
  <c r="I46" i="2" s="1"/>
  <c r="I47" i="19" s="1"/>
  <c r="J42" i="2"/>
  <c r="M42" i="2"/>
  <c r="N42" i="2"/>
  <c r="O42" i="2"/>
  <c r="P42" i="2"/>
  <c r="Q42" i="2"/>
  <c r="Q46" i="2" s="1"/>
  <c r="Q47" i="19" s="1"/>
  <c r="R42" i="2"/>
  <c r="T42" i="2"/>
  <c r="U42" i="2"/>
  <c r="V42" i="2"/>
  <c r="W42" i="2"/>
  <c r="X42" i="2"/>
  <c r="Y42" i="2"/>
  <c r="Y46" i="2" s="1"/>
  <c r="Y47" i="19" s="1"/>
  <c r="Z42" i="2"/>
  <c r="AB42" i="2"/>
  <c r="AC42" i="2"/>
  <c r="AD42" i="2"/>
  <c r="AE42" i="2"/>
  <c r="AF42" i="2"/>
  <c r="AG42" i="2"/>
  <c r="AG46" i="2" s="1"/>
  <c r="AG47" i="19" s="1"/>
  <c r="AJ42" i="2"/>
  <c r="AK42" i="2"/>
  <c r="AL42" i="2"/>
  <c r="AM42" i="2"/>
  <c r="AM46" i="2" s="1"/>
  <c r="AM47" i="19" s="1"/>
  <c r="AN42" i="2"/>
  <c r="AO42" i="2"/>
  <c r="AP42" i="2"/>
  <c r="AR42" i="2"/>
  <c r="E46" i="2"/>
  <c r="G46" i="2"/>
  <c r="H46" i="2"/>
  <c r="J46" i="2"/>
  <c r="M46" i="2"/>
  <c r="N46" i="2"/>
  <c r="O46" i="2"/>
  <c r="P46" i="2"/>
  <c r="R46" i="2"/>
  <c r="T46" i="2"/>
  <c r="U46" i="2"/>
  <c r="V46" i="2"/>
  <c r="W46" i="2"/>
  <c r="X46" i="2"/>
  <c r="Z46" i="2"/>
  <c r="AB46" i="2"/>
  <c r="AC46" i="2"/>
  <c r="AD46" i="2"/>
  <c r="AE46" i="2"/>
  <c r="AF46" i="2"/>
  <c r="AJ46" i="2"/>
  <c r="AK46" i="2"/>
  <c r="AL46" i="2"/>
  <c r="AN46" i="2"/>
  <c r="AO46" i="2"/>
  <c r="AP46" i="2"/>
  <c r="AR46" i="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G43" i="19"/>
  <c r="H43" i="19"/>
  <c r="I43" i="19"/>
  <c r="J43" i="19"/>
  <c r="M43" i="19"/>
  <c r="N43" i="19"/>
  <c r="O43" i="19"/>
  <c r="P43" i="19"/>
  <c r="Q43" i="19"/>
  <c r="R43" i="19"/>
  <c r="T43" i="19"/>
  <c r="U43" i="19"/>
  <c r="V43" i="19"/>
  <c r="W43" i="19"/>
  <c r="X43" i="19"/>
  <c r="Y43" i="19"/>
  <c r="Z43" i="19"/>
  <c r="AB43" i="19"/>
  <c r="AC43" i="19"/>
  <c r="AD43" i="19"/>
  <c r="AE43" i="19"/>
  <c r="AF43" i="19"/>
  <c r="AG43" i="19"/>
  <c r="AJ43" i="19"/>
  <c r="AK43" i="19"/>
  <c r="AL43" i="19"/>
  <c r="AM43" i="19"/>
  <c r="AN43" i="19"/>
  <c r="AO43" i="19"/>
  <c r="AP43" i="19"/>
  <c r="AR43" i="19"/>
  <c r="E47" i="19"/>
  <c r="G47" i="19"/>
  <c r="H47" i="19"/>
  <c r="J47" i="19"/>
  <c r="M47" i="19"/>
  <c r="N47" i="19"/>
  <c r="O47" i="19"/>
  <c r="P47" i="19"/>
  <c r="R47" i="19"/>
  <c r="T47" i="19"/>
  <c r="U47" i="19"/>
  <c r="V47" i="19"/>
  <c r="W47" i="19"/>
  <c r="X47" i="19"/>
  <c r="Z47" i="19"/>
  <c r="AB47" i="19"/>
  <c r="AC47" i="19"/>
  <c r="AD47" i="19"/>
  <c r="AE47" i="19"/>
  <c r="AF47" i="19"/>
  <c r="AJ47" i="19"/>
  <c r="AK47" i="19"/>
  <c r="AL47" i="19"/>
  <c r="AN47" i="19"/>
  <c r="AO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H19" i="42" s="1"/>
  <c r="I18" i="42"/>
  <c r="J18" i="42"/>
  <c r="J19" i="42" s="1"/>
  <c r="K18" i="42"/>
  <c r="L18" i="42"/>
  <c r="L19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E33" i="42"/>
  <c r="F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/>
  <c r="E47" i="42" s="1"/>
  <c r="E48" i="42" s="1"/>
  <c r="F39" i="42"/>
  <c r="G39" i="42"/>
  <c r="G42" i="42" s="1"/>
  <c r="G47" i="42" s="1"/>
  <c r="G48" i="42" s="1"/>
  <c r="H39" i="42"/>
  <c r="I39" i="42"/>
  <c r="I40" i="42"/>
  <c r="J39" i="42"/>
  <c r="K39" i="42"/>
  <c r="L39" i="42"/>
  <c r="M39" i="42"/>
  <c r="N39" i="42"/>
  <c r="O39" i="42"/>
  <c r="P39" i="42"/>
  <c r="Q39" i="42"/>
  <c r="R39" i="42"/>
  <c r="S39" i="42"/>
  <c r="T39" i="42"/>
  <c r="U39" i="42"/>
  <c r="V39" i="42"/>
  <c r="W39" i="42"/>
  <c r="X39" i="42"/>
  <c r="Y39" i="42"/>
  <c r="Z39" i="42"/>
  <c r="AA39" i="42"/>
  <c r="AB39" i="42"/>
  <c r="AC39" i="42"/>
  <c r="AD39" i="42"/>
  <c r="AE39" i="42"/>
  <c r="AF39" i="42"/>
  <c r="AG39" i="42"/>
  <c r="AH39" i="42"/>
  <c r="AI39" i="42"/>
  <c r="AJ39" i="42"/>
  <c r="AJ42" i="42" s="1"/>
  <c r="AJ47" i="42" s="1"/>
  <c r="AK39" i="42"/>
  <c r="AL39" i="42"/>
  <c r="AL42" i="42" s="1"/>
  <c r="AL47" i="42" s="1"/>
  <c r="AM39" i="42"/>
  <c r="AN39" i="42"/>
  <c r="AO39" i="42"/>
  <c r="AP39" i="42"/>
  <c r="AP42" i="42" s="1"/>
  <c r="AP47" i="42" s="1"/>
  <c r="AQ39" i="42"/>
  <c r="AR39" i="42"/>
  <c r="AR42" i="42" s="1"/>
  <c r="AR47" i="42" s="1"/>
  <c r="D40" i="42"/>
  <c r="E40" i="42"/>
  <c r="F40" i="42"/>
  <c r="H40" i="42"/>
  <c r="J40" i="42"/>
  <c r="K40" i="42"/>
  <c r="L40" i="42"/>
  <c r="D42" i="42"/>
  <c r="F42" i="42"/>
  <c r="F47" i="42" s="1"/>
  <c r="F48" i="42" s="1"/>
  <c r="H42" i="42"/>
  <c r="I42" i="42"/>
  <c r="J42" i="42"/>
  <c r="J47" i="42" s="1"/>
  <c r="J48" i="42" s="1"/>
  <c r="K42" i="42"/>
  <c r="L42" i="42"/>
  <c r="L47" i="42" s="1"/>
  <c r="L48" i="42" s="1"/>
  <c r="M42" i="42"/>
  <c r="N42" i="42"/>
  <c r="O42" i="42"/>
  <c r="P42" i="42"/>
  <c r="Q42" i="42"/>
  <c r="R42" i="42"/>
  <c r="S42" i="42"/>
  <c r="T42" i="42"/>
  <c r="U42" i="42"/>
  <c r="V42" i="42"/>
  <c r="W42" i="42"/>
  <c r="X42" i="42"/>
  <c r="Y42" i="42"/>
  <c r="Z42" i="42"/>
  <c r="AA42" i="42"/>
  <c r="AB42" i="42"/>
  <c r="AC42" i="42"/>
  <c r="AD42" i="42"/>
  <c r="AE42" i="42"/>
  <c r="AF42" i="42"/>
  <c r="AG42" i="42"/>
  <c r="AI42" i="42"/>
  <c r="AK42" i="42"/>
  <c r="AM42" i="42"/>
  <c r="AN42" i="42"/>
  <c r="AO42" i="42"/>
  <c r="AQ42" i="42"/>
  <c r="D47" i="42"/>
  <c r="H47" i="42"/>
  <c r="I47" i="42"/>
  <c r="K47" i="42"/>
  <c r="M47" i="42"/>
  <c r="N47" i="42"/>
  <c r="O47" i="42"/>
  <c r="P47" i="42"/>
  <c r="Q47" i="42"/>
  <c r="R47" i="42"/>
  <c r="S47" i="42"/>
  <c r="T47" i="42"/>
  <c r="U47" i="42"/>
  <c r="V47" i="42"/>
  <c r="W47" i="42"/>
  <c r="X47" i="42"/>
  <c r="Y47" i="42"/>
  <c r="Z47" i="42"/>
  <c r="AA47" i="42"/>
  <c r="AB47" i="42"/>
  <c r="AC47" i="42"/>
  <c r="AD47" i="42"/>
  <c r="AE47" i="42"/>
  <c r="AF47" i="42"/>
  <c r="AG47" i="42"/>
  <c r="AI47" i="42"/>
  <c r="AK47" i="42"/>
  <c r="AM47" i="42"/>
  <c r="AN47" i="42"/>
  <c r="AO47" i="42"/>
  <c r="AQ47" i="42"/>
  <c r="D48" i="42"/>
  <c r="H48" i="42"/>
  <c r="I48" i="42"/>
  <c r="K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N19" i="14"/>
  <c r="O19" i="14"/>
  <c r="M20" i="14"/>
  <c r="N20" i="14"/>
  <c r="O20" i="14"/>
  <c r="D21" i="14"/>
  <c r="E21" i="14"/>
  <c r="F21" i="14"/>
  <c r="G21" i="14"/>
  <c r="H21" i="14"/>
  <c r="I21" i="14"/>
  <c r="J21" i="14"/>
  <c r="K21" i="14"/>
  <c r="L21" i="14"/>
  <c r="M25" i="14"/>
  <c r="N25" i="14"/>
  <c r="O25" i="14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28" i="14"/>
  <c r="J28" i="14"/>
  <c r="K28" i="14"/>
  <c r="L28" i="14"/>
  <c r="M28" i="14"/>
  <c r="N28" i="14"/>
  <c r="M32" i="14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O35" i="14" s="1"/>
  <c r="G35" i="14"/>
  <c r="H35" i="14"/>
  <c r="I35" i="14"/>
  <c r="J35" i="14"/>
  <c r="K35" i="14"/>
  <c r="L35" i="14"/>
  <c r="M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L23" i="28"/>
  <c r="M23" i="28"/>
  <c r="N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AH42" i="42"/>
  <c r="AH47" i="42" s="1"/>
  <c r="N21" i="14"/>
  <c r="Q23" i="28" s="1"/>
  <c r="O21" i="14"/>
  <c r="R23" i="28"/>
  <c r="M21" i="14"/>
  <c r="M21" i="43" s="1"/>
  <c r="AS33" i="2"/>
  <c r="AS32" i="2"/>
  <c r="K23" i="28" s="1"/>
  <c r="AS33" i="19"/>
  <c r="AS39" i="2"/>
  <c r="AS41" i="19" s="1"/>
  <c r="AS40" i="19"/>
  <c r="AS40" i="2"/>
  <c r="AS19" i="2"/>
  <c r="AS20" i="19" s="1"/>
  <c r="AS47" i="2"/>
  <c r="T16" i="28" s="1"/>
  <c r="AS18" i="2"/>
  <c r="AS19" i="19" s="1"/>
  <c r="A4" i="2"/>
  <c r="A5" i="14"/>
  <c r="N21" i="43"/>
  <c r="O21" i="43"/>
  <c r="AS34" i="19"/>
  <c r="AS32" i="42"/>
  <c r="O23" i="28"/>
  <c r="L46" i="2" l="1"/>
  <c r="L47" i="19" s="1"/>
  <c r="L43" i="19"/>
  <c r="Q37" i="28"/>
  <c r="Q36" i="28"/>
  <c r="D46" i="2"/>
  <c r="D47" i="19" s="1"/>
  <c r="AS42" i="2"/>
  <c r="D43" i="19"/>
  <c r="AQ46" i="2"/>
  <c r="AQ47" i="19" s="1"/>
  <c r="AQ43" i="19"/>
  <c r="AI46" i="2"/>
  <c r="AI47" i="19" s="1"/>
  <c r="AI43" i="19"/>
  <c r="AA46" i="2"/>
  <c r="AA47" i="19" s="1"/>
  <c r="AA43" i="19"/>
  <c r="S46" i="2"/>
  <c r="S47" i="19" s="1"/>
  <c r="S43" i="19"/>
  <c r="K46" i="2"/>
  <c r="K47" i="19" s="1"/>
  <c r="K43" i="19"/>
  <c r="AH46" i="2"/>
  <c r="AH47" i="19" s="1"/>
  <c r="AH43" i="19"/>
  <c r="R37" i="28"/>
  <c r="R36" i="28"/>
  <c r="F46" i="2"/>
  <c r="F47" i="19" s="1"/>
  <c r="F43" i="19"/>
  <c r="P23" i="28"/>
  <c r="G23" i="28"/>
  <c r="G40" i="42"/>
  <c r="AS39" i="42"/>
  <c r="AS42" i="42" s="1"/>
  <c r="AS18" i="42"/>
  <c r="A5" i="2" l="1"/>
  <c r="AS43" i="19"/>
  <c r="AS46" i="2"/>
  <c r="A3" i="14"/>
  <c r="A4" i="14"/>
  <c r="AS47" i="42"/>
  <c r="A6" i="14"/>
  <c r="E8" i="27"/>
  <c r="AS47" i="19" l="1"/>
  <c r="A7" i="2" s="1"/>
  <c r="AS48" i="19"/>
  <c r="A6" i="2" s="1"/>
  <c r="A3" i="2"/>
  <c r="E5" i="27"/>
  <c r="E6" i="27"/>
</calcChain>
</file>

<file path=xl/sharedStrings.xml><?xml version="1.0" encoding="utf-8"?>
<sst xmlns="http://schemas.openxmlformats.org/spreadsheetml/2006/main" count="838" uniqueCount="359">
  <si>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</si>
  <si>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</si>
  <si>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</si>
  <si>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</si>
  <si>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</si>
  <si>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</si>
  <si>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</si>
  <si>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</si>
  <si>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</si>
  <si>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</si>
  <si>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</si>
  <si>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</si>
  <si>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</si>
  <si>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</si>
  <si>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</si>
  <si>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</si>
  <si>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</si>
  <si>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</si>
  <si>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</si>
  <si>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</si>
  <si>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</si>
  <si>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</si>
  <si>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</si>
  <si>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</si>
  <si>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</si>
  <si>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</si>
  <si>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</si>
  <si>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</si>
  <si>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</si>
  <si>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</si>
  <si>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</si>
  <si>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</si>
  <si>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</si>
  <si>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</si>
  <si>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</si>
  <si>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</si>
  <si>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</si>
  <si>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</si>
  <si>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</si>
  <si>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</si>
  <si>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</si>
  <si>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</si>
  <si>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</si>
  <si>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</si>
  <si>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</si>
  <si>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</si>
  <si>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</si>
  <si>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</si>
  <si>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</si>
  <si>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</si>
  <si>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</si>
  <si>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</si>
  <si>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</si>
  <si>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</si>
  <si>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</si>
  <si>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</si>
  <si>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</si>
  <si>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</si>
  <si>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</si>
  <si>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</si>
  <si>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</si>
  <si>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</si>
  <si>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</si>
  <si>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</si>
  <si>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</si>
  <si>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</si>
  <si>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</si>
  <si>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</si>
  <si>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</si>
  <si>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</si>
  <si>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</si>
  <si>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</si>
  <si>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</si>
  <si>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</si>
  <si>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</si>
  <si>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</si>
  <si>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</si>
  <si>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</si>
  <si>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</si>
  <si>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</si>
  <si>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</si>
  <si>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</si>
  <si>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</si>
  <si>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</si>
  <si>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</si>
  <si>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</si>
  <si>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</si>
  <si>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</si>
  <si>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</si>
  <si>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</si>
  <si>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</si>
  <si>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</si>
  <si>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</si>
  <si>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</si>
  <si>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</si>
  <si>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</si>
  <si>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</si>
  <si>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</si>
  <si>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</si>
  <si>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</si>
  <si>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</si>
  <si>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</si>
  <si>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</si>
  <si>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</si>
  <si>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</si>
  <si>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</si>
  <si>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</si>
  <si>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</si>
  <si>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</si>
  <si>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</si>
  <si>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</si>
  <si>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</si>
  <si>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</si>
  <si>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</si>
  <si>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</si>
  <si>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</si>
  <si>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</si>
  <si>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</si>
  <si>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</si>
  <si>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</si>
  <si>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</si>
  <si>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</si>
  <si>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</si>
  <si>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</si>
  <si>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</si>
  <si>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</si>
  <si>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</si>
  <si>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</si>
  <si>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</si>
  <si>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</si>
  <si>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</si>
  <si>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</si>
  <si>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</si>
  <si>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</si>
  <si>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</si>
  <si>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</si>
  <si>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</si>
  <si>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</si>
  <si>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</si>
  <si>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</si>
  <si>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</si>
  <si>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</si>
  <si>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</si>
  <si>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</si>
  <si>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</si>
  <si>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</si>
  <si>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</si>
  <si>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</si>
  <si>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</si>
  <si>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</si>
  <si>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</si>
  <si>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</si>
  <si>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</si>
  <si>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</si>
  <si>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</si>
  <si>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</si>
  <si>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</si>
  <si>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</si>
  <si>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</si>
  <si>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</si>
  <si>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</si>
  <si>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</si>
  <si>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</si>
  <si>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</si>
  <si>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</si>
  <si>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</si>
  <si>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</si>
  <si>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</si>
  <si>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</si>
  <si>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</si>
  <si>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</si>
  <si>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</si>
  <si>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</si>
  <si>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</si>
  <si>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</si>
  <si>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</si>
  <si>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</si>
  <si>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</si>
  <si>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</si>
  <si>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</si>
  <si>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</si>
  <si>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</si>
  <si>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</si>
  <si>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</si>
  <si>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</si>
  <si>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</si>
  <si>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</si>
  <si>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</si>
  <si>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</si>
  <si>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</si>
  <si>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</si>
  <si>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</si>
  <si>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</si>
  <si>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</si>
  <si>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</si>
  <si>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</si>
  <si>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</si>
  <si>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</si>
  <si>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</si>
  <si>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</si>
  <si>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</si>
  <si>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</si>
  <si>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</si>
  <si>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</si>
  <si>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</si>
  <si>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</si>
  <si>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</si>
  <si>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июля  2012 года </t>
  </si>
  <si>
    <t>Nominal or notional principal amounts outstanding at end-July 2012</t>
  </si>
  <si>
    <t>1</t>
  </si>
  <si>
    <t>ЗАО ЮНИКРЕДИТ БАНК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</si>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</sst>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21054.819653440001</v>
      </c>
      <c r="E18" s="315">
        <v>9709.2484057099718</v>
      </c>
      <c r="F18" s="315">
        <v>1313.7593903000002</v>
      </c>
      <c r="G18" s="315">
        <v>2189.4712315999991</v>
      </c>
      <c r="H18" s="315">
        <v>349.95344862999991</v>
      </c>
      <c r="I18" s="315">
        <v>0</v>
      </c>
      <c r="J18" s="315">
        <v>3156.4525352100009</v>
      </c>
      <c r="K18" s="315">
        <v>123.25443213999996</v>
      </c>
      <c r="L18" s="316">
        <v>0</v>
      </c>
      <c r="M18" s="297">
        <f t="shared" ref="M18:O20" si="0">+SUM(D18,G18,J18)</f>
        <v>26400.743420250001</v>
      </c>
      <c r="N18" s="297">
        <f>+SUM(E18,H18,K18)</f>
        <v>10182.456286479972</v>
      </c>
      <c r="O18" s="297">
        <f>+SUM(F18,I18,L18)</f>
        <v>1313.7593903000002</v>
      </c>
    </row>
    <row r="19" spans="1:15" s="17" customFormat="1" ht="18" customHeight="1">
      <c r="A19" s="24"/>
      <c r="B19" s="51" t="s">
        <v>106</v>
      </c>
      <c r="C19" s="25"/>
      <c r="D19" s="315">
        <v>29029.925360469988</v>
      </c>
      <c r="E19" s="315">
        <v>25247.323816450073</v>
      </c>
      <c r="F19" s="315">
        <v>11788.489072660004</v>
      </c>
      <c r="G19" s="315">
        <v>4394.0208457100007</v>
      </c>
      <c r="H19" s="315">
        <v>477.05508984999994</v>
      </c>
      <c r="I19" s="315">
        <v>7103.3331745200003</v>
      </c>
      <c r="J19" s="315">
        <v>4540.806228780003</v>
      </c>
      <c r="K19" s="315">
        <v>378.30299120000001</v>
      </c>
      <c r="L19" s="316">
        <v>7103.3331745199994</v>
      </c>
      <c r="M19" s="297">
        <f t="shared" si="0"/>
        <v>37964.752434959992</v>
      </c>
      <c r="N19" s="297">
        <f>+SUM(E19,H19,K19)</f>
        <v>26102.681897500071</v>
      </c>
      <c r="O19" s="297">
        <f>+SUM(F19,I19,L19)</f>
        <v>25995.155421700001</v>
      </c>
    </row>
    <row r="20" spans="1:15" s="17" customFormat="1" ht="18" customHeight="1">
      <c r="A20" s="20"/>
      <c r="B20" s="51" t="s">
        <v>107</v>
      </c>
      <c r="C20" s="25"/>
      <c r="D20" s="315">
        <v>11498.046584769989</v>
      </c>
      <c r="E20" s="315">
        <v>12656.71813709</v>
      </c>
      <c r="F20" s="315">
        <v>2484.9133520799992</v>
      </c>
      <c r="G20" s="315">
        <v>2796.0791449600097</v>
      </c>
      <c r="H20" s="315">
        <v>600.08605870000588</v>
      </c>
      <c r="I20" s="315">
        <v>12.097759180000001</v>
      </c>
      <c r="J20" s="315">
        <v>2412.5794470099991</v>
      </c>
      <c r="K20" s="315">
        <v>356.59737174000009</v>
      </c>
      <c r="L20" s="316">
        <v>15.17058377</v>
      </c>
      <c r="M20" s="297">
        <f t="shared" si="0"/>
        <v>16706.705176739997</v>
      </c>
      <c r="N20" s="297">
        <f t="shared" si="0"/>
        <v>13613.401567530005</v>
      </c>
      <c r="O20" s="297">
        <f t="shared" si="0"/>
        <v>2512.1816950299994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61582.791598679978</v>
      </c>
      <c r="E21" s="296">
        <f t="shared" ref="E21:K21" si="1">+SUM(E18:E20)</f>
        <v>47613.290359250044</v>
      </c>
      <c r="F21" s="296">
        <f t="shared" si="1"/>
        <v>15587.161815040003</v>
      </c>
      <c r="G21" s="296">
        <f t="shared" si="1"/>
        <v>9379.5712222700095</v>
      </c>
      <c r="H21" s="296">
        <f t="shared" si="1"/>
        <v>1427.0945971800056</v>
      </c>
      <c r="I21" s="296">
        <f>+SUM(I18:I20)</f>
        <v>7115.4309337000004</v>
      </c>
      <c r="J21" s="296">
        <f>+SUM(J18:J20)</f>
        <v>10109.838211000002</v>
      </c>
      <c r="K21" s="296">
        <f t="shared" si="1"/>
        <v>858.15479507999999</v>
      </c>
      <c r="L21" s="313">
        <f>+SUM(L18:L20)</f>
        <v>7118.5037582899995</v>
      </c>
      <c r="M21" s="314">
        <f>+SUM(M18:M20)</f>
        <v>81072.201031949982</v>
      </c>
      <c r="N21" s="296">
        <f>+SUM(N18:N20)</f>
        <v>49898.539751510049</v>
      </c>
      <c r="O21" s="296">
        <f>+SUM(O18:O20)</f>
        <v>29821.096507030001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28763.610835489959</v>
      </c>
      <c r="E15" s="430">
        <f>OUT_1!E15</f>
        <v>6601.041336239995</v>
      </c>
      <c r="F15" s="430">
        <f>OUT_1!F15</f>
        <v>76.568679930000002</v>
      </c>
      <c r="G15" s="430">
        <f>OUT_1!G15</f>
        <v>630.65020951999998</v>
      </c>
      <c r="H15" s="430">
        <f>OUT_1!H15</f>
        <v>2582.5307211799991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171.67706694</v>
      </c>
      <c r="P15" s="430">
        <f>OUT_1!P15</f>
        <v>0</v>
      </c>
      <c r="Q15" s="430">
        <f>OUT_1!Q15</f>
        <v>1.0649142999999999</v>
      </c>
      <c r="R15" s="430">
        <f>OUT_1!R15</f>
        <v>0</v>
      </c>
      <c r="S15" s="430">
        <f>OUT_1!S15</f>
        <v>0</v>
      </c>
      <c r="T15" s="430">
        <f>OUT_1!T15</f>
        <v>3.2757424299999998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6.1939307000000001</v>
      </c>
      <c r="AB15" s="430">
        <f>OUT_1!AB15</f>
        <v>0</v>
      </c>
      <c r="AC15" s="430">
        <f>OUT_1!AC15</f>
        <v>0</v>
      </c>
      <c r="AD15" s="430">
        <f>OUT_1!AD15</f>
        <v>36.74740517</v>
      </c>
      <c r="AE15" s="430">
        <f>OUT_1!AE15</f>
        <v>0.54909200999999996</v>
      </c>
      <c r="AF15" s="430">
        <f>OUT_1!AF15</f>
        <v>0</v>
      </c>
      <c r="AG15" s="430">
        <f>OUT_1!AG15</f>
        <v>0</v>
      </c>
      <c r="AH15" s="430">
        <f>OUT_1!AH15</f>
        <v>13.39428638</v>
      </c>
      <c r="AI15" s="430">
        <f>OUT_1!AI15</f>
        <v>0</v>
      </c>
      <c r="AJ15" s="430">
        <f>OUT_1!AJ15</f>
        <v>24952.498363480041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295.64449189000004</v>
      </c>
      <c r="AS15" s="430">
        <f>OUT_1!AS15</f>
        <v>32077.827449449996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62772.174874919998</v>
      </c>
      <c r="E16" s="430">
        <f>OUT_1!E16</f>
        <v>6476.0944986899958</v>
      </c>
      <c r="F16" s="430">
        <f>OUT_1!F16</f>
        <v>43.197502629999995</v>
      </c>
      <c r="G16" s="430">
        <f>OUT_1!G16</f>
        <v>592.03761305999979</v>
      </c>
      <c r="H16" s="430">
        <f>OUT_1!H16</f>
        <v>4059.7424563899986</v>
      </c>
      <c r="I16" s="430">
        <f>OUT_1!I16</f>
        <v>20.28472069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563.8825099799999</v>
      </c>
      <c r="P16" s="430">
        <f>OUT_1!P16</f>
        <v>0</v>
      </c>
      <c r="Q16" s="430">
        <f>OUT_1!Q16</f>
        <v>10.1369069</v>
      </c>
      <c r="R16" s="430">
        <f>OUT_1!R16</f>
        <v>0.32609953000000003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0.10526679</v>
      </c>
      <c r="AA16" s="430">
        <f>OUT_1!AA16</f>
        <v>6.204186420000001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13.423552239999999</v>
      </c>
      <c r="AI16" s="430">
        <f>OUT_1!AI16</f>
        <v>0</v>
      </c>
      <c r="AJ16" s="430">
        <f>OUT_1!AJ16</f>
        <v>56753.005518389924</v>
      </c>
      <c r="AK16" s="430">
        <f>OUT_1!AK16</f>
        <v>0</v>
      </c>
      <c r="AL16" s="430">
        <f>OUT_1!AL16</f>
        <v>540.10535937999998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1.1079745599999999</v>
      </c>
      <c r="AR16" s="430">
        <f>OUT_1!AR16</f>
        <v>279.64745859000004</v>
      </c>
      <c r="AS16" s="430">
        <f>OUT_1!AS16</f>
        <v>66065.738249579968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19989.881530540002</v>
      </c>
      <c r="E17" s="430">
        <f>OUT_1!E17</f>
        <v>5849.1798699399969</v>
      </c>
      <c r="F17" s="430">
        <f>OUT_1!F17</f>
        <v>32.801203269999995</v>
      </c>
      <c r="G17" s="430">
        <f>OUT_1!G17</f>
        <v>827.25012876999995</v>
      </c>
      <c r="H17" s="430">
        <f>OUT_1!H17</f>
        <v>2083.7923516800001</v>
      </c>
      <c r="I17" s="430">
        <f>OUT_1!I17</f>
        <v>28.181553700000002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24233.256152420003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2.0979414099999998</v>
      </c>
      <c r="AR17" s="430">
        <f>OUT_1!AR17</f>
        <v>44.714255960000024</v>
      </c>
      <c r="AS17" s="430">
        <f>OUT_1!AS17</f>
        <v>26639.678073940006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111525.66724094996</v>
      </c>
      <c r="E18" s="430">
        <f>OUT_1!E18</f>
        <v>18926.315704869987</v>
      </c>
      <c r="F18" s="430">
        <f>OUT_1!F18</f>
        <v>152.56738583000001</v>
      </c>
      <c r="G18" s="430">
        <f>OUT_1!G18</f>
        <v>2049.9379513499998</v>
      </c>
      <c r="H18" s="430">
        <f>OUT_1!H18</f>
        <v>8726.0655292499978</v>
      </c>
      <c r="I18" s="430">
        <f>OUT_1!I18</f>
        <v>48.466274390000002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923.76073710999992</v>
      </c>
      <c r="P18" s="430">
        <f>OUT_1!P18</f>
        <v>0</v>
      </c>
      <c r="Q18" s="430">
        <f>OUT_1!Q18</f>
        <v>11.201821199999999</v>
      </c>
      <c r="R18" s="430">
        <f>OUT_1!R18</f>
        <v>0.32609953000000003</v>
      </c>
      <c r="S18" s="430">
        <f>OUT_1!S18</f>
        <v>0</v>
      </c>
      <c r="T18" s="430">
        <f>OUT_1!T18</f>
        <v>3.2757424299999998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0.10526679</v>
      </c>
      <c r="AA18" s="430">
        <f>OUT_1!AA18</f>
        <v>12.398117120000002</v>
      </c>
      <c r="AB18" s="430">
        <f>OUT_1!AB18</f>
        <v>0</v>
      </c>
      <c r="AC18" s="430">
        <f>OUT_1!AC18</f>
        <v>0</v>
      </c>
      <c r="AD18" s="430">
        <f>OUT_1!AD18</f>
        <v>36.74740517</v>
      </c>
      <c r="AE18" s="430">
        <f>OUT_1!AE18</f>
        <v>0.54909200999999996</v>
      </c>
      <c r="AF18" s="430">
        <f>OUT_1!AF18</f>
        <v>0</v>
      </c>
      <c r="AG18" s="430">
        <f>OUT_1!AG18</f>
        <v>0</v>
      </c>
      <c r="AH18" s="430">
        <f>OUT_1!AH18</f>
        <v>26.81783862</v>
      </c>
      <c r="AI18" s="430">
        <f>OUT_1!AI18</f>
        <v>0</v>
      </c>
      <c r="AJ18" s="430">
        <f>OUT_1!AJ18</f>
        <v>105938.76003428997</v>
      </c>
      <c r="AK18" s="430">
        <f>OUT_1!AK18</f>
        <v>0</v>
      </c>
      <c r="AL18" s="430">
        <f>OUT_1!AL18</f>
        <v>540.10535937999998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3.2059159699999995</v>
      </c>
      <c r="AR18" s="430">
        <f>OUT_1!AR18</f>
        <v>620.00620644000014</v>
      </c>
      <c r="AS18" s="430">
        <f>OUT_1!AS18</f>
        <v>124783.24377296993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111525.66724094996</v>
      </c>
      <c r="E19" s="436">
        <f t="shared" si="0"/>
        <v>18926.315704869987</v>
      </c>
      <c r="F19" s="436">
        <f t="shared" si="0"/>
        <v>152.56738583000001</v>
      </c>
      <c r="G19" s="436">
        <f t="shared" si="0"/>
        <v>2049.9379513499998</v>
      </c>
      <c r="H19" s="436">
        <f t="shared" si="0"/>
        <v>8726.0655292499978</v>
      </c>
      <c r="I19" s="436">
        <f t="shared" si="0"/>
        <v>48.466274390000002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2113.1567121999997</v>
      </c>
      <c r="E29" s="430">
        <f>OUT_1!E29</f>
        <v>748.79839967999999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2204.6885518000004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2539.4246802299999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10018.016249360007</v>
      </c>
      <c r="E30" s="430">
        <f>OUT_1!E30</f>
        <v>2029.9979113400002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11757.561168840004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11974.409110080007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1287.7253478200009</v>
      </c>
      <c r="E31" s="430">
        <f>OUT_1!E31</f>
        <v>2096.9431244100001</v>
      </c>
      <c r="F31" s="430">
        <f>OUT_1!F31</f>
        <v>47.09215369999999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3384.7652997499968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3408.2629628399991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13418.898309380009</v>
      </c>
      <c r="E32" s="430">
        <f>OUT_1!E32</f>
        <v>4875.7394354300004</v>
      </c>
      <c r="F32" s="430">
        <f>OUT_1!F32</f>
        <v>59.297850479999994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17347.015020390001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17922.096753150006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13418.898309380009</v>
      </c>
      <c r="E33" s="436">
        <f t="shared" si="1"/>
        <v>4875.7394354300004</v>
      </c>
      <c r="F33" s="436">
        <f t="shared" si="1"/>
        <v>59.297850479999994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2673.5498801900003</v>
      </c>
      <c r="E36" s="430">
        <f>OUT_1!E36</f>
        <v>1315.9935295399996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2546.3728618799992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3279.7069673499996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9640.3736596699982</v>
      </c>
      <c r="E37" s="430">
        <f>OUT_1!E37</f>
        <v>2556.9417600599991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11415.365293110006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12022.4423945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1599.4365047399999</v>
      </c>
      <c r="E38" s="430">
        <f>OUT_1!E38</f>
        <v>1184.9108977800001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2784.3474025200007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2784.3474025200003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13913.3600446</v>
      </c>
      <c r="E39" s="430">
        <f>OUT_1!E39</f>
        <v>5057.8461873799988</v>
      </c>
      <c r="F39" s="430">
        <f>OUT_1!F39</f>
        <v>23.49766309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16746.085557510007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18086.496764370004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5057.8461873799988</v>
      </c>
      <c r="F40" s="436">
        <f t="shared" si="2"/>
        <v>23.49766309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27332.258353980011</v>
      </c>
      <c r="E42" s="430">
        <f t="shared" si="3"/>
        <v>9933.5856228099983</v>
      </c>
      <c r="F42" s="430">
        <f t="shared" si="3"/>
        <v>82.795513569999997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34093.100577900012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36008.593517520014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138857.92559492995</v>
      </c>
      <c r="E47" s="431">
        <f t="shared" si="4"/>
        <v>28859.901327679985</v>
      </c>
      <c r="F47" s="431">
        <f t="shared" si="4"/>
        <v>235.3628994</v>
      </c>
      <c r="G47" s="431">
        <f t="shared" si="4"/>
        <v>2049.9379513499998</v>
      </c>
      <c r="H47" s="431">
        <f t="shared" si="4"/>
        <v>8849.6797030699981</v>
      </c>
      <c r="I47" s="431">
        <f t="shared" si="4"/>
        <v>48.466274390000002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923.76073710999992</v>
      </c>
      <c r="P47" s="431">
        <f t="shared" si="4"/>
        <v>0</v>
      </c>
      <c r="Q47" s="431">
        <f t="shared" si="4"/>
        <v>11.201821199999999</v>
      </c>
      <c r="R47" s="431">
        <f t="shared" si="4"/>
        <v>0.32609953000000003</v>
      </c>
      <c r="S47" s="431">
        <f t="shared" si="4"/>
        <v>0</v>
      </c>
      <c r="T47" s="431">
        <f t="shared" si="4"/>
        <v>3.2757424299999998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0.10526679</v>
      </c>
      <c r="AA47" s="431">
        <f t="shared" si="4"/>
        <v>12.398117120000002</v>
      </c>
      <c r="AB47" s="431">
        <f t="shared" si="4"/>
        <v>0</v>
      </c>
      <c r="AC47" s="431">
        <f t="shared" si="4"/>
        <v>0</v>
      </c>
      <c r="AD47" s="431">
        <f t="shared" si="4"/>
        <v>468.73937391000004</v>
      </c>
      <c r="AE47" s="431">
        <f t="shared" si="4"/>
        <v>0.54909200999999996</v>
      </c>
      <c r="AF47" s="431">
        <f t="shared" si="4"/>
        <v>0</v>
      </c>
      <c r="AG47" s="431">
        <f t="shared" si="4"/>
        <v>0</v>
      </c>
      <c r="AH47" s="431">
        <f t="shared" si="4"/>
        <v>26.81783862</v>
      </c>
      <c r="AI47" s="431">
        <f t="shared" si="4"/>
        <v>0</v>
      </c>
      <c r="AJ47" s="431">
        <f t="shared" si="4"/>
        <v>140031.86061218998</v>
      </c>
      <c r="AK47" s="431">
        <f t="shared" si="4"/>
        <v>0</v>
      </c>
      <c r="AL47" s="431">
        <f t="shared" si="4"/>
        <v>559.94618359999993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3.2059159699999995</v>
      </c>
      <c r="AR47" s="431">
        <f t="shared" si="4"/>
        <v>620.00620644000014</v>
      </c>
      <c r="AS47" s="431">
        <f t="shared" si="4"/>
        <v>160791.83729048993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138857.92559492995</v>
      </c>
      <c r="E48" s="390">
        <f t="shared" si="5"/>
        <v>28859.901327679985</v>
      </c>
      <c r="F48" s="390">
        <f t="shared" si="5"/>
        <v>235.3628994</v>
      </c>
      <c r="G48" s="390">
        <f t="shared" si="5"/>
        <v>2049.9379513499998</v>
      </c>
      <c r="H48" s="390">
        <f t="shared" si="5"/>
        <v>8849.6797030699981</v>
      </c>
      <c r="I48" s="390">
        <f t="shared" si="5"/>
        <v>48.466274390000002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июля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21054.819653440001</v>
      </c>
      <c r="E18" s="430">
        <f>OUT_4!E18</f>
        <v>9709.2484057099718</v>
      </c>
      <c r="F18" s="430">
        <f>OUT_4!F18</f>
        <v>1313.7593903000002</v>
      </c>
      <c r="G18" s="430">
        <f>OUT_4!G18</f>
        <v>2189.4712315999991</v>
      </c>
      <c r="H18" s="430">
        <f>OUT_4!H18</f>
        <v>349.95344862999991</v>
      </c>
      <c r="I18" s="430">
        <f>OUT_4!I18</f>
        <v>0</v>
      </c>
      <c r="J18" s="430">
        <f>OUT_4!J18</f>
        <v>3156.4525352100009</v>
      </c>
      <c r="K18" s="430">
        <f>OUT_4!K18</f>
        <v>123.25443213999996</v>
      </c>
      <c r="L18" s="430">
        <f>OUT_4!L18</f>
        <v>0</v>
      </c>
      <c r="M18" s="430">
        <f>OUT_4!M18</f>
        <v>26400.743420250001</v>
      </c>
      <c r="N18" s="430">
        <f>OUT_4!N18</f>
        <v>10182.456286479972</v>
      </c>
      <c r="O18" s="430">
        <f>OUT_4!O18</f>
        <v>1313.7593903000002</v>
      </c>
    </row>
    <row r="19" spans="1:16" s="376" customFormat="1" ht="15">
      <c r="A19" s="385"/>
      <c r="B19" s="444" t="s">
        <v>158</v>
      </c>
      <c r="C19" s="445"/>
      <c r="D19" s="430">
        <f>OUT_4!D19</f>
        <v>29029.925360469988</v>
      </c>
      <c r="E19" s="430">
        <f>OUT_4!E19</f>
        <v>25247.323816450073</v>
      </c>
      <c r="F19" s="430">
        <f>OUT_4!F19</f>
        <v>11788.489072660004</v>
      </c>
      <c r="G19" s="430">
        <f>OUT_4!G19</f>
        <v>4394.0208457100007</v>
      </c>
      <c r="H19" s="430">
        <f>OUT_4!H19</f>
        <v>477.05508984999994</v>
      </c>
      <c r="I19" s="430">
        <f>OUT_4!I19</f>
        <v>7103.3331745200003</v>
      </c>
      <c r="J19" s="430">
        <f>OUT_4!J19</f>
        <v>4540.806228780003</v>
      </c>
      <c r="K19" s="430">
        <f>OUT_4!K19</f>
        <v>378.30299120000001</v>
      </c>
      <c r="L19" s="430">
        <f>OUT_4!L19</f>
        <v>7103.3331745199994</v>
      </c>
      <c r="M19" s="430">
        <f>OUT_4!M19</f>
        <v>37964.752434959992</v>
      </c>
      <c r="N19" s="430">
        <f>OUT_4!N19</f>
        <v>26102.681897500071</v>
      </c>
      <c r="O19" s="430">
        <f>OUT_4!O19</f>
        <v>25995.155421700001</v>
      </c>
    </row>
    <row r="20" spans="1:16" s="376" customFormat="1" ht="15">
      <c r="A20" s="382"/>
      <c r="B20" s="386" t="s">
        <v>159</v>
      </c>
      <c r="C20" s="386"/>
      <c r="D20" s="430">
        <f>OUT_4!D20</f>
        <v>11498.046584769989</v>
      </c>
      <c r="E20" s="430">
        <f>OUT_4!E20</f>
        <v>12656.71813709</v>
      </c>
      <c r="F20" s="430">
        <f>OUT_4!F20</f>
        <v>2484.9133520799992</v>
      </c>
      <c r="G20" s="430">
        <f>OUT_4!G20</f>
        <v>2796.0791449600097</v>
      </c>
      <c r="H20" s="430">
        <f>OUT_4!H20</f>
        <v>600.08605870000588</v>
      </c>
      <c r="I20" s="430">
        <f>OUT_4!I20</f>
        <v>12.097759180000001</v>
      </c>
      <c r="J20" s="430">
        <f>OUT_4!J20</f>
        <v>2412.5794470099991</v>
      </c>
      <c r="K20" s="430">
        <f>OUT_4!K20</f>
        <v>356.59737174000009</v>
      </c>
      <c r="L20" s="430">
        <f>OUT_4!L20</f>
        <v>15.17058377</v>
      </c>
      <c r="M20" s="430">
        <f>OUT_4!M20</f>
        <v>16706.705176739997</v>
      </c>
      <c r="N20" s="430">
        <f>OUT_4!N20</f>
        <v>13613.401567530005</v>
      </c>
      <c r="O20" s="430">
        <f>OUT_4!O20</f>
        <v>2512.1816950299994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61582.791598679978</v>
      </c>
      <c r="E21" s="431">
        <f>OUT_4!E21</f>
        <v>47613.290359250044</v>
      </c>
      <c r="F21" s="431">
        <f>OUT_4!F21</f>
        <v>15587.161815040003</v>
      </c>
      <c r="G21" s="431">
        <f>OUT_4!G21</f>
        <v>9379.5712222700095</v>
      </c>
      <c r="H21" s="431">
        <f>OUT_4!H21</f>
        <v>1427.0945971800056</v>
      </c>
      <c r="I21" s="431">
        <f>OUT_4!I21</f>
        <v>7115.4309337000004</v>
      </c>
      <c r="J21" s="431">
        <f>OUT_4!J21</f>
        <v>10109.838211000002</v>
      </c>
      <c r="K21" s="431">
        <f>OUT_4!K21</f>
        <v>858.15479507999999</v>
      </c>
      <c r="L21" s="431">
        <f>OUT_4!L21</f>
        <v>7118.5037582899995</v>
      </c>
      <c r="M21" s="431">
        <f>OUT_4!M21</f>
        <v>81072.201031949982</v>
      </c>
      <c r="N21" s="431">
        <f>OUT_4!N21</f>
        <v>49898.539751510049</v>
      </c>
      <c r="O21" s="431">
        <f>OUT_4!O21</f>
        <v>29821.096507030001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28763.610835489959</v>
      </c>
      <c r="E15" s="227">
        <v>6601.041336239995</v>
      </c>
      <c r="F15" s="225">
        <v>76.568679930000002</v>
      </c>
      <c r="G15" s="227">
        <v>630.65020951999998</v>
      </c>
      <c r="H15" s="227">
        <v>2582.5307211799991</v>
      </c>
      <c r="I15" s="227"/>
      <c r="J15" s="227"/>
      <c r="K15" s="227"/>
      <c r="L15" s="227"/>
      <c r="M15" s="227"/>
      <c r="N15" s="227"/>
      <c r="O15" s="227">
        <v>171.67706694</v>
      </c>
      <c r="P15" s="227"/>
      <c r="Q15" s="227">
        <v>1.0649142999999999</v>
      </c>
      <c r="R15" s="227"/>
      <c r="S15" s="227"/>
      <c r="T15" s="227">
        <v>3.2757424299999998</v>
      </c>
      <c r="U15" s="227"/>
      <c r="V15" s="227"/>
      <c r="W15" s="227"/>
      <c r="X15" s="227">
        <v>20.207823240000003</v>
      </c>
      <c r="Y15" s="227"/>
      <c r="Z15" s="227"/>
      <c r="AA15" s="227">
        <v>6.1939307000000001</v>
      </c>
      <c r="AB15" s="227"/>
      <c r="AC15" s="227"/>
      <c r="AD15" s="227">
        <v>36.74740517</v>
      </c>
      <c r="AE15" s="227">
        <v>0.54909200999999996</v>
      </c>
      <c r="AF15" s="227"/>
      <c r="AG15" s="227"/>
      <c r="AH15" s="227">
        <v>13.39428638</v>
      </c>
      <c r="AI15" s="227"/>
      <c r="AJ15" s="227">
        <v>24952.498363480041</v>
      </c>
      <c r="AK15" s="227"/>
      <c r="AL15" s="227"/>
      <c r="AM15" s="227"/>
      <c r="AN15" s="227"/>
      <c r="AO15" s="227"/>
      <c r="AP15" s="227"/>
      <c r="AQ15" s="227"/>
      <c r="AR15" s="227">
        <v>295.64449189000004</v>
      </c>
      <c r="AS15" s="295">
        <f>SUM(D15:AR15)/2</f>
        <v>32077.827449449996</v>
      </c>
    </row>
    <row r="16" spans="1:62" s="23" customFormat="1" ht="18" customHeight="1">
      <c r="A16" s="26"/>
      <c r="B16" s="51" t="s">
        <v>106</v>
      </c>
      <c r="C16" s="328"/>
      <c r="D16" s="227">
        <v>62772.174874919998</v>
      </c>
      <c r="E16" s="227">
        <v>6476.0944986899958</v>
      </c>
      <c r="F16" s="227">
        <v>43.197502629999995</v>
      </c>
      <c r="G16" s="227">
        <v>592.03761305999979</v>
      </c>
      <c r="H16" s="227">
        <v>4059.7424563899986</v>
      </c>
      <c r="I16" s="225">
        <v>20.28472069</v>
      </c>
      <c r="J16" s="227"/>
      <c r="K16" s="227"/>
      <c r="L16" s="227"/>
      <c r="M16" s="227"/>
      <c r="N16" s="227"/>
      <c r="O16" s="227">
        <v>563.8825099799999</v>
      </c>
      <c r="P16" s="227"/>
      <c r="Q16" s="227">
        <v>10.1369069</v>
      </c>
      <c r="R16" s="227">
        <v>0.32609953000000003</v>
      </c>
      <c r="S16" s="227"/>
      <c r="T16" s="227"/>
      <c r="U16" s="227"/>
      <c r="V16" s="227"/>
      <c r="W16" s="227"/>
      <c r="X16" s="227"/>
      <c r="Y16" s="227"/>
      <c r="Z16" s="227">
        <v>0.10526679</v>
      </c>
      <c r="AA16" s="227">
        <v>6.204186420000001</v>
      </c>
      <c r="AB16" s="227"/>
      <c r="AC16" s="227"/>
      <c r="AD16" s="227"/>
      <c r="AE16" s="227"/>
      <c r="AF16" s="227"/>
      <c r="AG16" s="227"/>
      <c r="AH16" s="227">
        <v>13.423552239999999</v>
      </c>
      <c r="AI16" s="227"/>
      <c r="AJ16" s="227">
        <v>56753.005518389924</v>
      </c>
      <c r="AK16" s="227"/>
      <c r="AL16" s="227">
        <v>540.10535937999998</v>
      </c>
      <c r="AM16" s="227"/>
      <c r="AN16" s="227"/>
      <c r="AO16" s="227"/>
      <c r="AP16" s="227"/>
      <c r="AQ16" s="227">
        <v>1.1079745599999999</v>
      </c>
      <c r="AR16" s="227">
        <v>279.64745859000004</v>
      </c>
      <c r="AS16" s="295">
        <f>SUM(D16:AR16)/2</f>
        <v>66065.738249579968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19989.881530540002</v>
      </c>
      <c r="E17" s="227">
        <v>5849.1798699399969</v>
      </c>
      <c r="F17" s="227">
        <v>32.801203269999995</v>
      </c>
      <c r="G17" s="227">
        <v>827.25012876999995</v>
      </c>
      <c r="H17" s="227">
        <v>2083.7923516800001</v>
      </c>
      <c r="I17" s="227">
        <v>28.181553700000002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24233.256152420003</v>
      </c>
      <c r="AK17" s="227"/>
      <c r="AL17" s="227"/>
      <c r="AM17" s="227"/>
      <c r="AN17" s="227"/>
      <c r="AO17" s="227"/>
      <c r="AP17" s="227"/>
      <c r="AQ17" s="227">
        <v>2.0979414099999998</v>
      </c>
      <c r="AR17" s="227">
        <v>44.714255960000024</v>
      </c>
      <c r="AS17" s="295">
        <f>SUM(D17:AR17)/2</f>
        <v>26639.678073940006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111525.66724094996</v>
      </c>
      <c r="E18" s="295">
        <f t="shared" si="0"/>
        <v>18926.315704869987</v>
      </c>
      <c r="F18" s="295">
        <f t="shared" si="0"/>
        <v>152.56738583000001</v>
      </c>
      <c r="G18" s="295">
        <f t="shared" si="0"/>
        <v>2049.9379513499998</v>
      </c>
      <c r="H18" s="295">
        <f t="shared" si="0"/>
        <v>8726.0655292499978</v>
      </c>
      <c r="I18" s="295">
        <f t="shared" si="0"/>
        <v>48.466274390000002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923.76073710999992</v>
      </c>
      <c r="P18" s="295">
        <f t="shared" si="0"/>
        <v>0</v>
      </c>
      <c r="Q18" s="295">
        <f t="shared" si="0"/>
        <v>11.201821199999999</v>
      </c>
      <c r="R18" s="295">
        <f t="shared" si="0"/>
        <v>0.32609953000000003</v>
      </c>
      <c r="S18" s="295">
        <f t="shared" si="0"/>
        <v>0</v>
      </c>
      <c r="T18" s="295">
        <f t="shared" si="0"/>
        <v>3.2757424299999998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0.10526679</v>
      </c>
      <c r="AA18" s="295">
        <f t="shared" si="0"/>
        <v>12.398117120000002</v>
      </c>
      <c r="AB18" s="295">
        <f t="shared" si="0"/>
        <v>0</v>
      </c>
      <c r="AC18" s="295">
        <f t="shared" si="0"/>
        <v>0</v>
      </c>
      <c r="AD18" s="295">
        <f t="shared" si="0"/>
        <v>36.74740517</v>
      </c>
      <c r="AE18" s="295">
        <f t="shared" si="0"/>
        <v>0.54909200999999996</v>
      </c>
      <c r="AF18" s="295">
        <f t="shared" si="0"/>
        <v>0</v>
      </c>
      <c r="AG18" s="295">
        <f t="shared" si="0"/>
        <v>0</v>
      </c>
      <c r="AH18" s="295">
        <f t="shared" si="0"/>
        <v>26.81783862</v>
      </c>
      <c r="AI18" s="295">
        <f t="shared" si="0"/>
        <v>0</v>
      </c>
      <c r="AJ18" s="295">
        <f t="shared" si="0"/>
        <v>105938.76003428997</v>
      </c>
      <c r="AK18" s="295">
        <f t="shared" si="0"/>
        <v>0</v>
      </c>
      <c r="AL18" s="295">
        <f t="shared" si="0"/>
        <v>540.10535937999998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3.2059159699999995</v>
      </c>
      <c r="AR18" s="295">
        <f t="shared" si="0"/>
        <v>620.00620644000014</v>
      </c>
      <c r="AS18" s="295">
        <f>SUM(D18:AR18)/2</f>
        <v>124783.24377296993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124783.24377296993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2113.1567121999997</v>
      </c>
      <c r="E29" s="227">
        <v>748.79839967999999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2204.6885518000004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2539.4246802299999</v>
      </c>
    </row>
    <row r="30" spans="1:62" s="17" customFormat="1" ht="18" customHeight="1">
      <c r="A30" s="24"/>
      <c r="B30" s="51" t="s">
        <v>106</v>
      </c>
      <c r="C30" s="25"/>
      <c r="D30" s="227">
        <v>10018.016249360007</v>
      </c>
      <c r="E30" s="227">
        <v>2029.9979113400002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11757.561168840004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11974.409110080007</v>
      </c>
    </row>
    <row r="31" spans="1:62" s="17" customFormat="1" ht="18" customHeight="1">
      <c r="A31" s="20"/>
      <c r="B31" s="51" t="s">
        <v>107</v>
      </c>
      <c r="C31" s="25"/>
      <c r="D31" s="227">
        <v>1287.7253478200009</v>
      </c>
      <c r="E31" s="227">
        <v>2096.9431244100001</v>
      </c>
      <c r="F31" s="227">
        <v>47.09215369999999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3384.7652997499968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3408.2629628399991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13418.898309380009</v>
      </c>
      <c r="E32" s="295">
        <f t="shared" si="2"/>
        <v>4875.7394354300004</v>
      </c>
      <c r="F32" s="295">
        <f t="shared" si="2"/>
        <v>59.297850479999994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17347.015020390001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17922.096753150006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17922.096753150006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2673.5498801900003</v>
      </c>
      <c r="E36" s="227">
        <v>1315.9935295399996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2546.3728618799992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3279.7069673499996</v>
      </c>
    </row>
    <row r="37" spans="1:62" s="17" customFormat="1" ht="18" customHeight="1">
      <c r="A37" s="24"/>
      <c r="B37" s="51" t="s">
        <v>106</v>
      </c>
      <c r="C37" s="25"/>
      <c r="D37" s="227">
        <v>9640.3736596699982</v>
      </c>
      <c r="E37" s="227">
        <v>2556.9417600599991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11415.365293110006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12022.4423945</v>
      </c>
    </row>
    <row r="38" spans="1:62" s="17" customFormat="1" ht="18" customHeight="1">
      <c r="A38" s="20"/>
      <c r="B38" s="51" t="s">
        <v>107</v>
      </c>
      <c r="C38" s="25"/>
      <c r="D38" s="227">
        <v>1599.4365047399999</v>
      </c>
      <c r="E38" s="227">
        <v>1184.9108977800001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2784.3474025200007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2784.3474025200003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13913.3600446</v>
      </c>
      <c r="E39" s="295">
        <f t="shared" si="3"/>
        <v>5057.8461873799988</v>
      </c>
      <c r="F39" s="295">
        <f t="shared" si="3"/>
        <v>23.49766309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16746.085557510007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18086.496764370004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18086.496764370004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27332.258353980011</v>
      </c>
      <c r="E42" s="295">
        <f>+SUM(E39,E32)</f>
        <v>9933.5856228099983</v>
      </c>
      <c r="F42" s="295">
        <f>+SUM(F39,F32)</f>
        <v>82.795513569999997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34093.100577900012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36008.593517520014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138857.92559492995</v>
      </c>
      <c r="E46" s="296">
        <f t="shared" si="5"/>
        <v>28859.901327679985</v>
      </c>
      <c r="F46" s="296">
        <f t="shared" si="5"/>
        <v>235.3628994</v>
      </c>
      <c r="G46" s="296">
        <f t="shared" si="5"/>
        <v>2049.9379513499998</v>
      </c>
      <c r="H46" s="296">
        <f t="shared" si="5"/>
        <v>8849.6797030699981</v>
      </c>
      <c r="I46" s="296">
        <f t="shared" si="5"/>
        <v>48.466274390000002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923.76073710999992</v>
      </c>
      <c r="P46" s="296">
        <f t="shared" si="5"/>
        <v>0</v>
      </c>
      <c r="Q46" s="296">
        <f t="shared" si="5"/>
        <v>11.201821199999999</v>
      </c>
      <c r="R46" s="296">
        <f t="shared" si="5"/>
        <v>0.32609953000000003</v>
      </c>
      <c r="S46" s="296">
        <f t="shared" si="5"/>
        <v>0</v>
      </c>
      <c r="T46" s="296">
        <f t="shared" si="5"/>
        <v>3.2757424299999998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0.10526679</v>
      </c>
      <c r="AA46" s="296">
        <f t="shared" si="5"/>
        <v>12.398117120000002</v>
      </c>
      <c r="AB46" s="296">
        <f t="shared" si="5"/>
        <v>0</v>
      </c>
      <c r="AC46" s="296">
        <f t="shared" si="5"/>
        <v>0</v>
      </c>
      <c r="AD46" s="296">
        <f t="shared" si="5"/>
        <v>468.73937391000004</v>
      </c>
      <c r="AE46" s="296">
        <f t="shared" si="5"/>
        <v>0.54909200999999996</v>
      </c>
      <c r="AF46" s="296">
        <f t="shared" si="5"/>
        <v>0</v>
      </c>
      <c r="AG46" s="296">
        <f t="shared" si="5"/>
        <v>0</v>
      </c>
      <c r="AH46" s="296">
        <f t="shared" si="5"/>
        <v>26.81783862</v>
      </c>
      <c r="AI46" s="296">
        <f t="shared" si="5"/>
        <v>0</v>
      </c>
      <c r="AJ46" s="296">
        <f t="shared" si="5"/>
        <v>140031.86061218998</v>
      </c>
      <c r="AK46" s="296">
        <f t="shared" si="5"/>
        <v>0</v>
      </c>
      <c r="AL46" s="296">
        <f t="shared" si="5"/>
        <v>559.94618359999993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3.2059159699999995</v>
      </c>
      <c r="AR46" s="296">
        <f t="shared" si="5"/>
        <v>620.00620644000014</v>
      </c>
      <c r="AS46" s="296">
        <f>+SUM(AS42,AS25,AS18,AS44)</f>
        <v>160791.83729048993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160791.83729048993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2019-10-01T14:39:37Z</dcterms:created>
  <dcterms:modified xsi:type="dcterms:W3CDTF">2019-10-01T14:39:37Z</dcterms:modified>
  <cp:category/>
</cp:coreProperties>
</file>