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F19" i="19" s="1"/>
  <c r="G18" i="2"/>
  <c r="G19" i="19" s="1"/>
  <c r="H18" i="2"/>
  <c r="AS19" i="2" s="1"/>
  <c r="I18" i="2"/>
  <c r="I46" i="2" s="1"/>
  <c r="I47" i="19" s="1"/>
  <c r="J18" i="2"/>
  <c r="K18" i="2"/>
  <c r="L18" i="2"/>
  <c r="M18" i="2"/>
  <c r="N18" i="2"/>
  <c r="N19" i="19" s="1"/>
  <c r="O18" i="2"/>
  <c r="O19" i="19" s="1"/>
  <c r="P18" i="2"/>
  <c r="P19" i="19" s="1"/>
  <c r="Q18" i="2"/>
  <c r="Q46" i="2" s="1"/>
  <c r="Q47" i="19" s="1"/>
  <c r="R18" i="2"/>
  <c r="S18" i="2"/>
  <c r="T18" i="2"/>
  <c r="U18" i="2"/>
  <c r="V18" i="2"/>
  <c r="V19" i="19" s="1"/>
  <c r="W18" i="2"/>
  <c r="W19" i="19" s="1"/>
  <c r="X18" i="2"/>
  <c r="X19" i="19" s="1"/>
  <c r="Y18" i="2"/>
  <c r="Y46" i="2" s="1"/>
  <c r="Y47" i="19" s="1"/>
  <c r="Z18" i="2"/>
  <c r="AA18" i="2"/>
  <c r="AB18" i="2"/>
  <c r="AC18" i="2"/>
  <c r="AD18" i="2"/>
  <c r="AD19" i="19" s="1"/>
  <c r="AE18" i="2"/>
  <c r="AE19" i="19" s="1"/>
  <c r="AF18" i="2"/>
  <c r="AF19" i="19" s="1"/>
  <c r="AG18" i="2"/>
  <c r="AG46" i="2" s="1"/>
  <c r="AG47" i="19" s="1"/>
  <c r="AH18" i="2"/>
  <c r="AI18" i="2"/>
  <c r="AJ18" i="2"/>
  <c r="AK18" i="2"/>
  <c r="AL18" i="2"/>
  <c r="AL19" i="19" s="1"/>
  <c r="AM18" i="2"/>
  <c r="AM19" i="19" s="1"/>
  <c r="AN18" i="2"/>
  <c r="AN19" i="19" s="1"/>
  <c r="AO18" i="2"/>
  <c r="AO46" i="2" s="1"/>
  <c r="AO47" i="19" s="1"/>
  <c r="AP18" i="2"/>
  <c r="AQ18" i="2"/>
  <c r="AR18" i="2"/>
  <c r="AS22" i="2"/>
  <c r="AS23" i="19" s="1"/>
  <c r="AS23" i="2"/>
  <c r="G21" i="28" s="1"/>
  <c r="AS24" i="2"/>
  <c r="G22" i="28" s="1"/>
  <c r="D25" i="2"/>
  <c r="E25" i="2"/>
  <c r="F25" i="2"/>
  <c r="G25" i="2"/>
  <c r="AS25" i="2" s="1"/>
  <c r="AS26" i="19" s="1"/>
  <c r="H25" i="2"/>
  <c r="H26" i="19" s="1"/>
  <c r="I25" i="2"/>
  <c r="I26" i="19" s="1"/>
  <c r="J25" i="2"/>
  <c r="J26" i="19" s="1"/>
  <c r="K25" i="2"/>
  <c r="K26" i="19" s="1"/>
  <c r="L25" i="2"/>
  <c r="M25" i="2"/>
  <c r="N25" i="2"/>
  <c r="O25" i="2"/>
  <c r="P25" i="2"/>
  <c r="P26" i="19" s="1"/>
  <c r="Q25" i="2"/>
  <c r="Q26" i="19" s="1"/>
  <c r="R25" i="2"/>
  <c r="R26" i="19" s="1"/>
  <c r="S25" i="2"/>
  <c r="S26" i="19" s="1"/>
  <c r="T25" i="2"/>
  <c r="U25" i="2"/>
  <c r="V25" i="2"/>
  <c r="W25" i="2"/>
  <c r="X25" i="2"/>
  <c r="X26" i="19" s="1"/>
  <c r="Y25" i="2"/>
  <c r="Y26" i="19" s="1"/>
  <c r="Z25" i="2"/>
  <c r="Z26" i="19" s="1"/>
  <c r="AA25" i="2"/>
  <c r="AA26" i="19" s="1"/>
  <c r="AB25" i="2"/>
  <c r="AC25" i="2"/>
  <c r="AD25" i="2"/>
  <c r="AE25" i="2"/>
  <c r="AF25" i="2"/>
  <c r="AF26" i="19" s="1"/>
  <c r="AG25" i="2"/>
  <c r="AG26" i="19" s="1"/>
  <c r="AH25" i="2"/>
  <c r="AH26" i="19" s="1"/>
  <c r="AI25" i="2"/>
  <c r="AI26" i="19" s="1"/>
  <c r="AJ25" i="2"/>
  <c r="AK25" i="2"/>
  <c r="AL25" i="2"/>
  <c r="AM25" i="2"/>
  <c r="AN25" i="2"/>
  <c r="AN26" i="19" s="1"/>
  <c r="AO25" i="2"/>
  <c r="AO26" i="19" s="1"/>
  <c r="AP25" i="2"/>
  <c r="AP26" i="19" s="1"/>
  <c r="AQ25" i="2"/>
  <c r="AQ26" i="19" s="1"/>
  <c r="AR25" i="2"/>
  <c r="AS29" i="2"/>
  <c r="AS30" i="2"/>
  <c r="AS31" i="2"/>
  <c r="AS32" i="19" s="1"/>
  <c r="D32" i="2"/>
  <c r="D33" i="19" s="1"/>
  <c r="E32" i="2"/>
  <c r="E33" i="19" s="1"/>
  <c r="F32" i="2"/>
  <c r="AS32" i="2" s="1"/>
  <c r="G32" i="2"/>
  <c r="H32" i="2"/>
  <c r="I32" i="2"/>
  <c r="J32" i="2"/>
  <c r="K32" i="2"/>
  <c r="K33" i="19" s="1"/>
  <c r="L32" i="2"/>
  <c r="L33" i="19" s="1"/>
  <c r="M32" i="2"/>
  <c r="M33" i="19" s="1"/>
  <c r="N32" i="2"/>
  <c r="N33" i="19" s="1"/>
  <c r="O32" i="2"/>
  <c r="P32" i="2"/>
  <c r="Q32" i="2"/>
  <c r="R32" i="2"/>
  <c r="S32" i="2"/>
  <c r="S33" i="19" s="1"/>
  <c r="T32" i="2"/>
  <c r="T33" i="19" s="1"/>
  <c r="U32" i="2"/>
  <c r="U33" i="19" s="1"/>
  <c r="V32" i="2"/>
  <c r="V33" i="19" s="1"/>
  <c r="W32" i="2"/>
  <c r="X32" i="2"/>
  <c r="Y32" i="2"/>
  <c r="Z32" i="2"/>
  <c r="AA32" i="2"/>
  <c r="AA33" i="19" s="1"/>
  <c r="AB32" i="2"/>
  <c r="AB33" i="19" s="1"/>
  <c r="AC32" i="2"/>
  <c r="AC33" i="19" s="1"/>
  <c r="AD32" i="2"/>
  <c r="AD33" i="19" s="1"/>
  <c r="AE32" i="2"/>
  <c r="AF32" i="2"/>
  <c r="AG32" i="2"/>
  <c r="AH32" i="2"/>
  <c r="AI32" i="2"/>
  <c r="AI33" i="19" s="1"/>
  <c r="AJ32" i="2"/>
  <c r="AJ33" i="19" s="1"/>
  <c r="AK32" i="2"/>
  <c r="AK33" i="19" s="1"/>
  <c r="AL32" i="2"/>
  <c r="AL33" i="19" s="1"/>
  <c r="AM32" i="2"/>
  <c r="AN32" i="2"/>
  <c r="AO32" i="2"/>
  <c r="AP32" i="2"/>
  <c r="AQ32" i="2"/>
  <c r="AQ33" i="19" s="1"/>
  <c r="AR32" i="2"/>
  <c r="AR33" i="19" s="1"/>
  <c r="AS33" i="2"/>
  <c r="AS36" i="2"/>
  <c r="AS37" i="2"/>
  <c r="AS38" i="2"/>
  <c r="D39" i="2"/>
  <c r="E39" i="2"/>
  <c r="E40" i="19" s="1"/>
  <c r="F39" i="2"/>
  <c r="F42" i="2" s="1"/>
  <c r="G39" i="2"/>
  <c r="G42" i="2" s="1"/>
  <c r="H39" i="2"/>
  <c r="H39" i="42" s="1"/>
  <c r="I39" i="2"/>
  <c r="J39" i="2"/>
  <c r="K39" i="2"/>
  <c r="L39" i="2"/>
  <c r="M39" i="2"/>
  <c r="M40" i="19" s="1"/>
  <c r="N39" i="2"/>
  <c r="N42" i="2" s="1"/>
  <c r="O39" i="2"/>
  <c r="O42" i="2" s="1"/>
  <c r="P39" i="2"/>
  <c r="P39" i="42" s="1"/>
  <c r="Q39" i="2"/>
  <c r="R39" i="2"/>
  <c r="S39" i="2"/>
  <c r="T39" i="2"/>
  <c r="U39" i="2"/>
  <c r="U40" i="19" s="1"/>
  <c r="V39" i="2"/>
  <c r="V42" i="2" s="1"/>
  <c r="W39" i="2"/>
  <c r="W42" i="2" s="1"/>
  <c r="X39" i="2"/>
  <c r="X39" i="42" s="1"/>
  <c r="Y39" i="2"/>
  <c r="Z39" i="2"/>
  <c r="AA39" i="2"/>
  <c r="AB39" i="2"/>
  <c r="AC39" i="2"/>
  <c r="AC40" i="19" s="1"/>
  <c r="AD39" i="2"/>
  <c r="AD42" i="2" s="1"/>
  <c r="AE39" i="2"/>
  <c r="AE42" i="2" s="1"/>
  <c r="AF39" i="2"/>
  <c r="AF39" i="42" s="1"/>
  <c r="AG39" i="2"/>
  <c r="AH39" i="2"/>
  <c r="AI39" i="2"/>
  <c r="AJ39" i="2"/>
  <c r="AK39" i="2"/>
  <c r="AK40" i="19" s="1"/>
  <c r="AL39" i="2"/>
  <c r="AL42" i="2" s="1"/>
  <c r="AM39" i="2"/>
  <c r="AM42" i="2" s="1"/>
  <c r="AM46" i="2" s="1"/>
  <c r="AM47" i="19" s="1"/>
  <c r="AN39" i="2"/>
  <c r="AN39" i="42" s="1"/>
  <c r="AO39" i="2"/>
  <c r="AP39" i="2"/>
  <c r="AQ39" i="2"/>
  <c r="AR39" i="2"/>
  <c r="D42" i="2"/>
  <c r="D46" i="2" s="1"/>
  <c r="D47" i="19" s="1"/>
  <c r="E42" i="2"/>
  <c r="E46" i="2" s="1"/>
  <c r="I42" i="2"/>
  <c r="J42" i="2"/>
  <c r="J43" i="19" s="1"/>
  <c r="L42" i="2"/>
  <c r="L46" i="2" s="1"/>
  <c r="L47" i="19" s="1"/>
  <c r="M42" i="2"/>
  <c r="M46" i="2" s="1"/>
  <c r="Q42" i="2"/>
  <c r="R42" i="2"/>
  <c r="R43" i="19" s="1"/>
  <c r="T42" i="2"/>
  <c r="T46" i="2" s="1"/>
  <c r="T47" i="19" s="1"/>
  <c r="U42" i="2"/>
  <c r="U46" i="2" s="1"/>
  <c r="Y42" i="2"/>
  <c r="Z42" i="2"/>
  <c r="Z43" i="19" s="1"/>
  <c r="AB42" i="2"/>
  <c r="AB46" i="2" s="1"/>
  <c r="AB47" i="19" s="1"/>
  <c r="AC42" i="2"/>
  <c r="AC46" i="2" s="1"/>
  <c r="AC47" i="19" s="1"/>
  <c r="AG42" i="2"/>
  <c r="AH42" i="2"/>
  <c r="AH43" i="19" s="1"/>
  <c r="AJ42" i="2"/>
  <c r="AJ46" i="2" s="1"/>
  <c r="AJ47" i="19" s="1"/>
  <c r="AK42" i="2"/>
  <c r="AK46" i="2" s="1"/>
  <c r="AO42" i="2"/>
  <c r="AP42" i="2"/>
  <c r="AP43" i="19" s="1"/>
  <c r="AR42" i="2"/>
  <c r="AR46" i="2" s="1"/>
  <c r="AR47" i="19" s="1"/>
  <c r="J46" i="2"/>
  <c r="J47" i="19" s="1"/>
  <c r="R46" i="2"/>
  <c r="R47" i="19" s="1"/>
  <c r="Z46" i="2"/>
  <c r="Z47" i="19" s="1"/>
  <c r="AH46" i="2"/>
  <c r="AH47" i="19" s="1"/>
  <c r="AP46" i="2"/>
  <c r="AP47" i="19" s="1"/>
  <c r="AS50" i="2"/>
  <c r="AS51" i="2"/>
  <c r="AS52" i="19" s="1"/>
  <c r="AS17" i="19"/>
  <c r="AS18" i="19"/>
  <c r="D19" i="19"/>
  <c r="E19" i="19"/>
  <c r="J19" i="19"/>
  <c r="K19" i="19"/>
  <c r="L19" i="19"/>
  <c r="M19" i="19"/>
  <c r="R19" i="19"/>
  <c r="S19" i="19"/>
  <c r="T19" i="19"/>
  <c r="U19" i="19"/>
  <c r="Z19" i="19"/>
  <c r="AA19" i="19"/>
  <c r="AB19" i="19"/>
  <c r="AC19" i="19"/>
  <c r="AH19" i="19"/>
  <c r="AI19" i="19"/>
  <c r="AJ19" i="19"/>
  <c r="AK19" i="19"/>
  <c r="AP19" i="19"/>
  <c r="AQ19" i="19"/>
  <c r="AR19" i="19"/>
  <c r="D26" i="19"/>
  <c r="E26" i="19"/>
  <c r="F26" i="19"/>
  <c r="G26" i="19"/>
  <c r="L26" i="19"/>
  <c r="M26" i="19"/>
  <c r="N26" i="19"/>
  <c r="O26" i="19"/>
  <c r="T26" i="19"/>
  <c r="U26" i="19"/>
  <c r="V26" i="19"/>
  <c r="W26" i="19"/>
  <c r="AB26" i="19"/>
  <c r="AC26" i="19"/>
  <c r="AD26" i="19"/>
  <c r="AE26" i="19"/>
  <c r="AJ26" i="19"/>
  <c r="AK26" i="19"/>
  <c r="AL26" i="19"/>
  <c r="AM26" i="19"/>
  <c r="AR26" i="19"/>
  <c r="AS30" i="19"/>
  <c r="AS31" i="19"/>
  <c r="G33" i="19"/>
  <c r="H33" i="19"/>
  <c r="I33" i="19"/>
  <c r="J33" i="19"/>
  <c r="O33" i="19"/>
  <c r="P33" i="19"/>
  <c r="Q33" i="19"/>
  <c r="R33" i="19"/>
  <c r="W33" i="19"/>
  <c r="X33" i="19"/>
  <c r="Y33" i="19"/>
  <c r="Z33" i="19"/>
  <c r="AE33" i="19"/>
  <c r="AF33" i="19"/>
  <c r="AG33" i="19"/>
  <c r="AH33" i="19"/>
  <c r="AM33" i="19"/>
  <c r="AN33" i="19"/>
  <c r="AO33" i="19"/>
  <c r="AP33" i="19"/>
  <c r="AS37" i="19"/>
  <c r="AS38" i="19"/>
  <c r="AS39" i="19"/>
  <c r="D40" i="19"/>
  <c r="I40" i="19"/>
  <c r="J40" i="19"/>
  <c r="K40" i="19"/>
  <c r="L40" i="19"/>
  <c r="Q40" i="19"/>
  <c r="R40" i="19"/>
  <c r="S40" i="19"/>
  <c r="T40" i="19"/>
  <c r="Y40" i="19"/>
  <c r="Z40" i="19"/>
  <c r="AA40" i="19"/>
  <c r="AB40" i="19"/>
  <c r="AG40" i="19"/>
  <c r="AH40" i="19"/>
  <c r="AI40" i="19"/>
  <c r="AJ40" i="19"/>
  <c r="AO40" i="19"/>
  <c r="AP40" i="19"/>
  <c r="AQ40" i="19"/>
  <c r="AR40" i="19"/>
  <c r="I43" i="19"/>
  <c r="Q43" i="19"/>
  <c r="Y43" i="19"/>
  <c r="AG43" i="19"/>
  <c r="AM43" i="19"/>
  <c r="AO43" i="19"/>
  <c r="E47" i="19"/>
  <c r="M47" i="19"/>
  <c r="U47" i="19"/>
  <c r="AK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H19" i="42" s="1"/>
  <c r="I18" i="42"/>
  <c r="I19" i="42" s="1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G32" i="42"/>
  <c r="G33" i="42" s="1"/>
  <c r="H32" i="42"/>
  <c r="H33" i="42" s="1"/>
  <c r="I32" i="42"/>
  <c r="I33" i="42" s="1"/>
  <c r="J32" i="42"/>
  <c r="J33" i="42" s="1"/>
  <c r="K32" i="42"/>
  <c r="L32" i="42"/>
  <c r="O32" i="42"/>
  <c r="P32" i="42"/>
  <c r="Q32" i="42"/>
  <c r="R32" i="42"/>
  <c r="S32" i="42"/>
  <c r="T32" i="42"/>
  <c r="W32" i="42"/>
  <c r="X32" i="42"/>
  <c r="Y32" i="42"/>
  <c r="Z32" i="42"/>
  <c r="AA32" i="42"/>
  <c r="AB32" i="42"/>
  <c r="AE32" i="42"/>
  <c r="AF32" i="42"/>
  <c r="AG32" i="42"/>
  <c r="AH32" i="42"/>
  <c r="AI32" i="42"/>
  <c r="AJ32" i="42"/>
  <c r="AM32" i="42"/>
  <c r="AN32" i="42"/>
  <c r="AO32" i="42"/>
  <c r="AP32" i="42"/>
  <c r="AQ32" i="42"/>
  <c r="AR32" i="42"/>
  <c r="D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I39" i="42"/>
  <c r="I40" i="42" s="1"/>
  <c r="J39" i="42"/>
  <c r="K39" i="42"/>
  <c r="L39" i="42"/>
  <c r="M39" i="42"/>
  <c r="N39" i="42"/>
  <c r="O39" i="42"/>
  <c r="O42" i="42" s="1"/>
  <c r="O47" i="42" s="1"/>
  <c r="Q39" i="42"/>
  <c r="Q42" i="42" s="1"/>
  <c r="R39" i="42"/>
  <c r="S39" i="42"/>
  <c r="T39" i="42"/>
  <c r="U39" i="42"/>
  <c r="V39" i="42"/>
  <c r="W39" i="42"/>
  <c r="W42" i="42" s="1"/>
  <c r="W47" i="42" s="1"/>
  <c r="Y39" i="42"/>
  <c r="Y42" i="42" s="1"/>
  <c r="Z39" i="42"/>
  <c r="AA39" i="42"/>
  <c r="AB39" i="42"/>
  <c r="AC39" i="42"/>
  <c r="AD39" i="42"/>
  <c r="AE39" i="42"/>
  <c r="AE42" i="42" s="1"/>
  <c r="AE47" i="42" s="1"/>
  <c r="AG39" i="42"/>
  <c r="AG42" i="42" s="1"/>
  <c r="AH39" i="42"/>
  <c r="AI39" i="42"/>
  <c r="AJ39" i="42"/>
  <c r="AK39" i="42"/>
  <c r="AL39" i="42"/>
  <c r="AM39" i="42"/>
  <c r="AM42" i="42" s="1"/>
  <c r="AM47" i="42" s="1"/>
  <c r="AO39" i="42"/>
  <c r="AO42" i="42" s="1"/>
  <c r="AO47" i="42" s="1"/>
  <c r="AP39" i="42"/>
  <c r="AQ39" i="42"/>
  <c r="AR39" i="42"/>
  <c r="D40" i="42"/>
  <c r="E40" i="42"/>
  <c r="J40" i="42"/>
  <c r="K40" i="42"/>
  <c r="L40" i="42"/>
  <c r="D42" i="42"/>
  <c r="D47" i="42" s="1"/>
  <c r="D48" i="42" s="1"/>
  <c r="J42" i="42"/>
  <c r="K42" i="42"/>
  <c r="K47" i="42" s="1"/>
  <c r="K48" i="42" s="1"/>
  <c r="L42" i="42"/>
  <c r="L47" i="42" s="1"/>
  <c r="L48" i="42" s="1"/>
  <c r="R42" i="42"/>
  <c r="S42" i="42"/>
  <c r="S47" i="42" s="1"/>
  <c r="T42" i="42"/>
  <c r="T47" i="42" s="1"/>
  <c r="Z42" i="42"/>
  <c r="AA42" i="42"/>
  <c r="AA47" i="42" s="1"/>
  <c r="AB42" i="42"/>
  <c r="AB47" i="42" s="1"/>
  <c r="AH42" i="42"/>
  <c r="AI42" i="42"/>
  <c r="AI47" i="42" s="1"/>
  <c r="AJ42" i="42"/>
  <c r="AJ47" i="42" s="1"/>
  <c r="AP42" i="42"/>
  <c r="AQ42" i="42"/>
  <c r="AQ47" i="42" s="1"/>
  <c r="AR42" i="42"/>
  <c r="AR47" i="42" s="1"/>
  <c r="J47" i="42"/>
  <c r="J48" i="42" s="1"/>
  <c r="R47" i="42"/>
  <c r="Z47" i="42"/>
  <c r="AH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N19" i="14"/>
  <c r="N19" i="43" s="1"/>
  <c r="O19" i="14"/>
  <c r="O19" i="43" s="1"/>
  <c r="M20" i="14"/>
  <c r="N20" i="14"/>
  <c r="Q22" i="28" s="1"/>
  <c r="O20" i="14"/>
  <c r="D21" i="14"/>
  <c r="E21" i="14"/>
  <c r="F21" i="14"/>
  <c r="G21" i="14"/>
  <c r="G21" i="43" s="1"/>
  <c r="H21" i="14"/>
  <c r="H23" i="28" s="1"/>
  <c r="I21" i="14"/>
  <c r="J21" i="14"/>
  <c r="K21" i="14"/>
  <c r="L21" i="14"/>
  <c r="M25" i="14"/>
  <c r="P27" i="28" s="1"/>
  <c r="N25" i="14"/>
  <c r="Q27" i="28" s="1"/>
  <c r="O25" i="14"/>
  <c r="R27" i="28" s="1"/>
  <c r="M26" i="14"/>
  <c r="N26" i="14"/>
  <c r="O26" i="14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I28" i="14"/>
  <c r="J28" i="14"/>
  <c r="K28" i="14"/>
  <c r="M30" i="28" s="1"/>
  <c r="L28" i="14"/>
  <c r="N30" i="28" s="1"/>
  <c r="M32" i="14"/>
  <c r="N32" i="14"/>
  <c r="Q34" i="28" s="1"/>
  <c r="O32" i="14"/>
  <c r="R34" i="28" s="1"/>
  <c r="M33" i="14"/>
  <c r="N33" i="14"/>
  <c r="Q35" i="28" s="1"/>
  <c r="O33" i="14"/>
  <c r="M34" i="14"/>
  <c r="N34" i="14"/>
  <c r="O34" i="14"/>
  <c r="D35" i="14"/>
  <c r="E35" i="14"/>
  <c r="F35" i="14"/>
  <c r="F37" i="28" s="1"/>
  <c r="G35" i="14"/>
  <c r="M35" i="14" s="1"/>
  <c r="P37" i="28" s="1"/>
  <c r="H35" i="14"/>
  <c r="I35" i="14"/>
  <c r="J35" i="14"/>
  <c r="K35" i="14"/>
  <c r="L35" i="14"/>
  <c r="N37" i="28" s="1"/>
  <c r="N35" i="14"/>
  <c r="Q37" i="28" s="1"/>
  <c r="O35" i="14"/>
  <c r="R37" i="28" s="1"/>
  <c r="P16" i="28"/>
  <c r="Q16" i="28"/>
  <c r="R16" i="28"/>
  <c r="K20" i="28"/>
  <c r="O20" i="28"/>
  <c r="P20" i="28"/>
  <c r="Q20" i="28"/>
  <c r="R20" i="28"/>
  <c r="K21" i="28"/>
  <c r="O21" i="28"/>
  <c r="P21" i="28"/>
  <c r="Q21" i="28"/>
  <c r="R21" i="28"/>
  <c r="K22" i="28"/>
  <c r="O22" i="28"/>
  <c r="R22" i="28"/>
  <c r="D23" i="28"/>
  <c r="E23" i="28"/>
  <c r="F23" i="28"/>
  <c r="L23" i="28"/>
  <c r="M23" i="28"/>
  <c r="N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O30" i="28"/>
  <c r="G34" i="28"/>
  <c r="K34" i="28"/>
  <c r="O34" i="28"/>
  <c r="G35" i="28"/>
  <c r="K35" i="28"/>
  <c r="O35" i="28"/>
  <c r="P35" i="28"/>
  <c r="R35" i="28"/>
  <c r="G36" i="28"/>
  <c r="K36" i="28"/>
  <c r="O36" i="28"/>
  <c r="P36" i="28"/>
  <c r="Q36" i="28"/>
  <c r="D37" i="28"/>
  <c r="E37" i="28"/>
  <c r="G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J21" i="43"/>
  <c r="K21" i="43"/>
  <c r="L21" i="43"/>
  <c r="P34" i="28" l="1"/>
  <c r="J23" i="28"/>
  <c r="AG47" i="42"/>
  <c r="N42" i="42"/>
  <c r="N47" i="42" s="1"/>
  <c r="E42" i="42"/>
  <c r="E47" i="42" s="1"/>
  <c r="E48" i="42" s="1"/>
  <c r="G20" i="28"/>
  <c r="AS16" i="19"/>
  <c r="AS15" i="42"/>
  <c r="AS33" i="19"/>
  <c r="AS32" i="42"/>
  <c r="K23" i="28"/>
  <c r="M20" i="43"/>
  <c r="P22" i="28"/>
  <c r="AN42" i="42"/>
  <c r="AN47" i="42" s="1"/>
  <c r="AF42" i="42"/>
  <c r="AF47" i="42" s="1"/>
  <c r="X42" i="42"/>
  <c r="X47" i="42" s="1"/>
  <c r="P42" i="42"/>
  <c r="P47" i="42" s="1"/>
  <c r="H40" i="42"/>
  <c r="H42" i="42"/>
  <c r="H47" i="42" s="1"/>
  <c r="H48" i="42" s="1"/>
  <c r="AS34" i="19"/>
  <c r="AE43" i="19"/>
  <c r="AE46" i="2"/>
  <c r="AE47" i="19" s="1"/>
  <c r="W43" i="19"/>
  <c r="W46" i="2"/>
  <c r="W47" i="19" s="1"/>
  <c r="O43" i="19"/>
  <c r="O46" i="2"/>
  <c r="O47" i="19" s="1"/>
  <c r="G43" i="19"/>
  <c r="G46" i="2"/>
  <c r="G47" i="19" s="1"/>
  <c r="I23" i="28"/>
  <c r="I21" i="43"/>
  <c r="AS20" i="19"/>
  <c r="R36" i="28"/>
  <c r="A3" i="14" s="1"/>
  <c r="H37" i="28"/>
  <c r="Q47" i="42"/>
  <c r="G40" i="42"/>
  <c r="G42" i="42"/>
  <c r="G47" i="42" s="1"/>
  <c r="G48" i="42" s="1"/>
  <c r="AL46" i="2"/>
  <c r="AL47" i="19" s="1"/>
  <c r="AL43" i="19"/>
  <c r="AD43" i="19"/>
  <c r="AD46" i="2"/>
  <c r="AD47" i="19" s="1"/>
  <c r="V46" i="2"/>
  <c r="V47" i="19" s="1"/>
  <c r="V43" i="19"/>
  <c r="N43" i="19"/>
  <c r="N46" i="2"/>
  <c r="N47" i="19" s="1"/>
  <c r="F46" i="2"/>
  <c r="F47" i="19" s="1"/>
  <c r="F43" i="19"/>
  <c r="M21" i="14"/>
  <c r="Y47" i="42"/>
  <c r="AL32" i="42"/>
  <c r="AL42" i="42" s="1"/>
  <c r="AL47" i="42" s="1"/>
  <c r="AD32" i="42"/>
  <c r="AD42" i="42" s="1"/>
  <c r="AD47" i="42" s="1"/>
  <c r="V32" i="42"/>
  <c r="V42" i="42" s="1"/>
  <c r="V47" i="42" s="1"/>
  <c r="N32" i="42"/>
  <c r="F32" i="42"/>
  <c r="F33" i="42" s="1"/>
  <c r="AK43" i="19"/>
  <c r="AC43" i="19"/>
  <c r="U43" i="19"/>
  <c r="M43" i="19"/>
  <c r="E43" i="19"/>
  <c r="AN40" i="19"/>
  <c r="AF40" i="19"/>
  <c r="X40" i="19"/>
  <c r="P40" i="19"/>
  <c r="H40" i="19"/>
  <c r="F33" i="19"/>
  <c r="AS25" i="19"/>
  <c r="AO19" i="19"/>
  <c r="AG19" i="19"/>
  <c r="Y19" i="19"/>
  <c r="Q19" i="19"/>
  <c r="I19" i="19"/>
  <c r="AQ42" i="2"/>
  <c r="AI42" i="2"/>
  <c r="AA42" i="2"/>
  <c r="S42" i="2"/>
  <c r="K42" i="2"/>
  <c r="AS40" i="2"/>
  <c r="N21" i="14"/>
  <c r="I42" i="42"/>
  <c r="I47" i="42" s="1"/>
  <c r="I48" i="42" s="1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H19" i="19"/>
  <c r="A4" i="2" s="1"/>
  <c r="AS39" i="2"/>
  <c r="O21" i="14"/>
  <c r="AL40" i="19"/>
  <c r="AD40" i="19"/>
  <c r="V40" i="19"/>
  <c r="N40" i="19"/>
  <c r="F40" i="19"/>
  <c r="AS18" i="2"/>
  <c r="H21" i="43"/>
  <c r="AN42" i="2"/>
  <c r="AF42" i="2"/>
  <c r="X42" i="2"/>
  <c r="P42" i="2"/>
  <c r="H42" i="2"/>
  <c r="AS42" i="2" s="1"/>
  <c r="N28" i="14"/>
  <c r="Q30" i="28" s="1"/>
  <c r="F42" i="42"/>
  <c r="F47" i="42" s="1"/>
  <c r="F48" i="42" s="1"/>
  <c r="AS46" i="2" l="1"/>
  <c r="AS47" i="19" s="1"/>
  <c r="AS43" i="19"/>
  <c r="AA43" i="19"/>
  <c r="AA46" i="2"/>
  <c r="AA47" i="19" s="1"/>
  <c r="AF43" i="19"/>
  <c r="AF46" i="2"/>
  <c r="AF47" i="19" s="1"/>
  <c r="K46" i="2"/>
  <c r="K47" i="19" s="1"/>
  <c r="K43" i="19"/>
  <c r="AN43" i="19"/>
  <c r="AN46" i="2"/>
  <c r="AN47" i="19" s="1"/>
  <c r="AS19" i="19"/>
  <c r="G23" i="28"/>
  <c r="A6" i="14" s="1"/>
  <c r="AS18" i="42"/>
  <c r="AI46" i="2"/>
  <c r="AI47" i="19" s="1"/>
  <c r="AI43" i="19"/>
  <c r="AQ43" i="19"/>
  <c r="AQ46" i="2"/>
  <c r="AQ47" i="19" s="1"/>
  <c r="R23" i="28"/>
  <c r="O21" i="43"/>
  <c r="S46" i="2"/>
  <c r="S47" i="19" s="1"/>
  <c r="S43" i="19"/>
  <c r="P23" i="28"/>
  <c r="A4" i="14" s="1"/>
  <c r="M21" i="43"/>
  <c r="H43" i="19"/>
  <c r="A5" i="2" s="1"/>
  <c r="H46" i="2"/>
  <c r="H47" i="19" s="1"/>
  <c r="A7" i="2" s="1"/>
  <c r="P43" i="19"/>
  <c r="P46" i="2"/>
  <c r="P47" i="19" s="1"/>
  <c r="Q23" i="28"/>
  <c r="N21" i="43"/>
  <c r="O23" i="28"/>
  <c r="AS40" i="19"/>
  <c r="AS39" i="42"/>
  <c r="AS42" i="42" s="1"/>
  <c r="AS47" i="42" s="1"/>
  <c r="X43" i="19"/>
  <c r="X46" i="2"/>
  <c r="X47" i="19" s="1"/>
  <c r="AS47" i="2"/>
  <c r="AS41" i="19"/>
  <c r="AS48" i="19" l="1"/>
  <c r="T16" i="28"/>
  <c r="A3" i="2"/>
  <c r="E8" i="27"/>
  <c r="A6" i="2" l="1"/>
  <c r="E5" i="27"/>
  <c r="E6" i="27"/>
</calcChain>
</file>

<file path=xl/sharedStrings.xml><?xml version="1.0" encoding="utf-8"?>
<sst xmlns="http://schemas.openxmlformats.org/spreadsheetml/2006/main" count="1015" uniqueCount="436">
  <si>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</si>
  <si>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</si>
  <si>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</si>
  <si>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</si>
  <si>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</si>
  <si>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</si>
  <si>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</si>
  <si>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</si>
  <si>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</si>
  <si>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</si>
  <si>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</si>
  <si>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</si>
  <si>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</si>
  <si>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</si>
  <si>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</si>
  <si>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</si>
  <si>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</si>
  <si>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</si>
  <si>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</si>
  <si>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</si>
  <si>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</si>
  <si>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</si>
  <si>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</si>
  <si>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</si>
  <si>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</si>
  <si>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</si>
  <si>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</si>
  <si>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</si>
  <si>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</si>
  <si>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</si>
  <si>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</si>
  <si>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</si>
  <si>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</si>
  <si>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</si>
  <si>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</si>
  <si>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</si>
  <si>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</si>
  <si>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</si>
  <si>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</si>
  <si>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</si>
  <si>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</si>
  <si>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</si>
  <si>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</si>
  <si>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</si>
  <si>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</si>
  <si>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</si>
  <si>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</si>
  <si>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</si>
  <si>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</si>
  <si>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</si>
  <si>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</si>
  <si>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</si>
  <si>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</si>
  <si>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</si>
  <si>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</si>
  <si>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</si>
  <si>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</si>
  <si>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</si>
  <si>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</si>
  <si>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</si>
  <si>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</si>
  <si>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</si>
  <si>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</si>
  <si>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</si>
  <si>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</si>
  <si>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</si>
  <si>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</si>
  <si>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</si>
  <si>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</si>
  <si>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</si>
  <si>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</si>
  <si>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</si>
  <si>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</si>
  <si>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</si>
  <si>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</si>
  <si>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</si>
  <si>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</si>
  <si>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</si>
  <si>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</si>
  <si>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</si>
  <si>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</si>
  <si>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</si>
  <si>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</si>
  <si>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</si>
  <si>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</si>
  <si>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</si>
  <si>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</si>
  <si>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</si>
  <si>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</si>
  <si>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</si>
  <si>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</si>
  <si>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</si>
  <si>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</si>
  <si>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</si>
  <si>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</si>
  <si>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</si>
  <si>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</si>
  <si>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</si>
  <si>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</si>
  <si>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</si>
  <si>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</si>
  <si>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</si>
  <si>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</si>
  <si>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</si>
  <si>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</si>
  <si>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</si>
  <si>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</si>
  <si>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</si>
  <si>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</si>
  <si>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</si>
  <si>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</si>
  <si>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</si>
  <si>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</si>
  <si>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</si>
  <si>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</si>
  <si>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</si>
  <si>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</si>
  <si>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</si>
  <si>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</si>
  <si>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</si>
  <si>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</si>
  <si>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</si>
  <si>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</si>
  <si>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</si>
  <si>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</si>
  <si>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</si>
  <si>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</si>
  <si>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</si>
  <si>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</si>
  <si>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</si>
  <si>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</si>
  <si>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</si>
  <si>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</si>
  <si>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</si>
  <si>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</si>
  <si>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</si>
  <si>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</si>
  <si>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</si>
  <si>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</si>
  <si>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</si>
  <si>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</si>
  <si>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</si>
  <si>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</si>
  <si>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</si>
  <si>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</si>
  <si>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</si>
  <si>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</si>
  <si>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</si>
  <si>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</si>
  <si>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</si>
  <si>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</si>
  <si>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</si>
  <si>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</si>
  <si>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</si>
  <si>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</si>
  <si>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</si>
  <si>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</si>
  <si>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</si>
  <si>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</si>
  <si>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</si>
  <si>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</si>
  <si>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</si>
  <si>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</si>
  <si>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</si>
  <si>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</si>
  <si>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</si>
  <si>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</si>
  <si>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</si>
  <si>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</si>
  <si>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</si>
  <si>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</si>
  <si>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</si>
  <si>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</si>
  <si>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</si>
  <si>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</si>
  <si>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</si>
  <si>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</si>
  <si>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</si>
  <si>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</si>
  <si>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</si>
  <si>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</si>
  <si>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</si>
  <si>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</si>
  <si>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</si>
  <si>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</si>
  <si>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</si>
  <si>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</si>
  <si>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</si>
  <si>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</si>
  <si>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</si>
  <si>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</si>
  <si>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</si>
  <si>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</si>
  <si>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</si>
  <si>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</si>
  <si>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</si>
  <si>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</si>
  <si>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</si>
  <si>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</si>
  <si>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</si>
  <si>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</si>
  <si>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</si>
  <si>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</si>
  <si>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</si>
  <si>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</si>
  <si>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</si>
  <si>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</si>
  <si>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декабря  2011 года </t>
  </si>
  <si>
    <t>Nominal or notional principal amounts outstanding at end-December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</si>
  <si>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</si>
  <si>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</si>
  <si>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</si>
  <si>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</si>
  <si>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</si>
  <si>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</si>
  <si>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</si>
  <si>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</si>
  <si>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</si>
  <si>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</si>
  <si>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</si>
  <si>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</si>
  <si>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</si>
  <si>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</si>
  <si>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</si>
  <si>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</si>
  <si>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</si>
  <si>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</si>
  <si>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</si>
  <si>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</si>
  <si>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</si>
  <si>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</si>
  <si>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</si>
  <si>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</si>
  <si>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</si>
  <si>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</si>
  <si>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</si>
  <si>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</si>
  <si>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</si>
  <si>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</si>
  <si>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</si>
  <si>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</si>
  <si>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</si>
  <si>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</si>
  <si>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</si>
  <si>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</si>
  <si>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</si>
  <si>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</si>
  <si>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</si>
  <si>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</si>
  <si>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</si>
  <si>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</si>
  <si>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</si>
  <si>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</si>
  <si>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</si>
  <si>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</si>
  <si>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</si>
  <si>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</si>
  <si>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</si>
  <si>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</si>
  <si>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</si>
  <si>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</si>
  <si>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</si>
  <si>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</si>
  <si>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</si>
  <si>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</si>
  <si>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</si>
  <si>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</si>
  <si>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</si>
  <si>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</si>
  <si>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</si>
  <si>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</si>
  <si>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</si>
  <si>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</si>
  <si>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</si>
  <si>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</si>
  <si>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</si>
  <si>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</si>
  <si>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</si>
  <si>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</si>
  <si>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</si>
  <si>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</si>
  <si>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</si>
  <si>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</si>
  <si>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</si>
  <si>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</si>
  <si>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</si>
  <si>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</si>
  <si>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</si>
  <si>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</si>
  <si>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</si>
  <si>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</si>
  <si>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</si>
  <si>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НИЖЕГОРОДСКАЯ ОБЛАСТЬ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</si>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</sst>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226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238</v>
      </c>
    </row>
    <row r="16" spans="1:4">
      <c r="A16">
        <v>13</v>
      </c>
      <c r="B16" s="438" t="s">
        <v>239</v>
      </c>
      <c r="C16" s="439" t="s">
        <v>240</v>
      </c>
      <c r="D16" s="439" t="s">
        <v>226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216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238</v>
      </c>
    </row>
    <row r="21" spans="1:4">
      <c r="A21">
        <v>18</v>
      </c>
      <c r="B21" s="438" t="s">
        <v>249</v>
      </c>
      <c r="C21" s="439" t="s">
        <v>250</v>
      </c>
      <c r="D21" s="439" t="s">
        <v>238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238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231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269</v>
      </c>
    </row>
    <row r="31" spans="1:4">
      <c r="A31">
        <v>28</v>
      </c>
      <c r="B31" s="438" t="s">
        <v>270</v>
      </c>
      <c r="C31" s="439" t="s">
        <v>271</v>
      </c>
      <c r="D31" s="439" t="s">
        <v>211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226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216</v>
      </c>
    </row>
    <row r="38" spans="1:4">
      <c r="A38">
        <v>35</v>
      </c>
      <c r="B38" s="438" t="s">
        <v>284</v>
      </c>
      <c r="C38" s="439" t="s">
        <v>285</v>
      </c>
      <c r="D38" s="439" t="s">
        <v>226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292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211</v>
      </c>
    </row>
    <row r="46" spans="1:4">
      <c r="A46">
        <v>43</v>
      </c>
      <c r="B46" s="438" t="s">
        <v>301</v>
      </c>
      <c r="C46" s="439" t="s">
        <v>302</v>
      </c>
      <c r="D46" s="439" t="s">
        <v>211</v>
      </c>
    </row>
    <row r="47" spans="1:4">
      <c r="A47">
        <v>44</v>
      </c>
      <c r="B47" s="438" t="s">
        <v>303</v>
      </c>
      <c r="C47" s="439" t="s">
        <v>304</v>
      </c>
      <c r="D47" s="439" t="s">
        <v>211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211</v>
      </c>
    </row>
    <row r="51" spans="1:4">
      <c r="A51">
        <v>48</v>
      </c>
      <c r="B51" s="438" t="s">
        <v>311</v>
      </c>
      <c r="C51" s="439" t="s">
        <v>312</v>
      </c>
      <c r="D51" s="439" t="s">
        <v>211</v>
      </c>
    </row>
    <row r="52" spans="1:4">
      <c r="A52">
        <v>49</v>
      </c>
      <c r="B52" s="438" t="s">
        <v>313</v>
      </c>
      <c r="C52" s="439" t="s">
        <v>314</v>
      </c>
      <c r="D52" s="439" t="s">
        <v>211</v>
      </c>
    </row>
    <row r="53" spans="1:4">
      <c r="A53">
        <v>50</v>
      </c>
      <c r="B53" s="438" t="s">
        <v>315</v>
      </c>
      <c r="C53" s="439" t="s">
        <v>316</v>
      </c>
      <c r="D53" s="439" t="s">
        <v>211</v>
      </c>
    </row>
    <row r="54" spans="1:4">
      <c r="A54">
        <v>51</v>
      </c>
      <c r="B54" s="438" t="s">
        <v>317</v>
      </c>
      <c r="C54" s="439" t="s">
        <v>318</v>
      </c>
      <c r="D54" s="439" t="s">
        <v>211</v>
      </c>
    </row>
    <row r="55" spans="1:4">
      <c r="A55">
        <v>52</v>
      </c>
      <c r="B55" s="438" t="s">
        <v>319</v>
      </c>
      <c r="C55" s="439" t="s">
        <v>320</v>
      </c>
      <c r="D55" s="439" t="s">
        <v>211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216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211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216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355</v>
      </c>
    </row>
    <row r="73" spans="1:4">
      <c r="A73">
        <v>70</v>
      </c>
      <c r="B73" s="438" t="s">
        <v>356</v>
      </c>
      <c r="C73" s="439" t="s">
        <v>357</v>
      </c>
      <c r="D73" s="439" t="s">
        <v>211</v>
      </c>
    </row>
    <row r="74" spans="1:4">
      <c r="A74">
        <v>71</v>
      </c>
      <c r="B74" s="438" t="s">
        <v>358</v>
      </c>
      <c r="C74" s="439" t="s">
        <v>359</v>
      </c>
      <c r="D74" s="439" t="s">
        <v>211</v>
      </c>
    </row>
    <row r="75" spans="1:4">
      <c r="A75">
        <v>72</v>
      </c>
      <c r="B75" s="438" t="s">
        <v>360</v>
      </c>
      <c r="C75" s="439" t="s">
        <v>361</v>
      </c>
      <c r="D75" s="439" t="s">
        <v>211</v>
      </c>
    </row>
    <row r="76" spans="1:4">
      <c r="A76">
        <v>73</v>
      </c>
      <c r="B76" s="438" t="s">
        <v>362</v>
      </c>
      <c r="C76" s="439" t="s">
        <v>363</v>
      </c>
      <c r="D76" s="439" t="s">
        <v>211</v>
      </c>
    </row>
    <row r="77" spans="1:4">
      <c r="A77">
        <v>74</v>
      </c>
      <c r="B77" s="438" t="s">
        <v>364</v>
      </c>
      <c r="C77" s="439" t="s">
        <v>365</v>
      </c>
      <c r="D77" s="439" t="s">
        <v>211</v>
      </c>
    </row>
    <row r="78" spans="1:4">
      <c r="A78">
        <v>75</v>
      </c>
      <c r="B78" s="438" t="s">
        <v>366</v>
      </c>
      <c r="C78" s="439" t="s">
        <v>367</v>
      </c>
      <c r="D78" s="439" t="s">
        <v>211</v>
      </c>
    </row>
    <row r="79" spans="1:4">
      <c r="A79">
        <v>76</v>
      </c>
      <c r="B79" s="438" t="s">
        <v>368</v>
      </c>
      <c r="C79" s="439" t="s">
        <v>369</v>
      </c>
      <c r="D79" s="439" t="s">
        <v>211</v>
      </c>
    </row>
    <row r="80" spans="1:4">
      <c r="A80">
        <v>77</v>
      </c>
      <c r="B80" s="438" t="s">
        <v>370</v>
      </c>
      <c r="C80" s="439" t="s">
        <v>371</v>
      </c>
      <c r="D80" s="439" t="s">
        <v>355</v>
      </c>
    </row>
    <row r="81" spans="1:4">
      <c r="A81">
        <v>78</v>
      </c>
      <c r="B81" s="438" t="s">
        <v>372</v>
      </c>
      <c r="C81" s="439" t="s">
        <v>373</v>
      </c>
      <c r="D81" s="439" t="s">
        <v>211</v>
      </c>
    </row>
    <row r="82" spans="1:4">
      <c r="A82">
        <v>79</v>
      </c>
      <c r="B82" s="438" t="s">
        <v>374</v>
      </c>
      <c r="C82" s="439" t="s">
        <v>375</v>
      </c>
      <c r="D82" s="439" t="s">
        <v>211</v>
      </c>
    </row>
    <row r="83" spans="1:4">
      <c r="A83">
        <v>80</v>
      </c>
      <c r="B83" s="438" t="s">
        <v>376</v>
      </c>
      <c r="C83" s="439" t="s">
        <v>377</v>
      </c>
      <c r="D83" s="439" t="s">
        <v>211</v>
      </c>
    </row>
    <row r="84" spans="1:4">
      <c r="A84">
        <v>81</v>
      </c>
      <c r="B84" s="438" t="s">
        <v>378</v>
      </c>
      <c r="C84" s="439" t="s">
        <v>379</v>
      </c>
      <c r="D84" s="439" t="s">
        <v>211</v>
      </c>
    </row>
    <row r="85" spans="1:4">
      <c r="A85">
        <v>82</v>
      </c>
      <c r="B85" s="438" t="s">
        <v>380</v>
      </c>
      <c r="C85" s="439" t="s">
        <v>381</v>
      </c>
      <c r="D85" s="439" t="s">
        <v>216</v>
      </c>
    </row>
    <row r="86" spans="1:4">
      <c r="A86">
        <v>83</v>
      </c>
      <c r="B86" s="438" t="s">
        <v>382</v>
      </c>
      <c r="C86" s="439" t="s">
        <v>383</v>
      </c>
      <c r="D86" s="439" t="s">
        <v>211</v>
      </c>
    </row>
    <row r="87" spans="1:4">
      <c r="A87">
        <v>84</v>
      </c>
      <c r="B87" s="438" t="s">
        <v>384</v>
      </c>
      <c r="C87" s="439" t="s">
        <v>385</v>
      </c>
      <c r="D87" s="439" t="s">
        <v>226</v>
      </c>
    </row>
    <row r="88" spans="1:4">
      <c r="A88">
        <v>85</v>
      </c>
      <c r="B88" s="438" t="s">
        <v>386</v>
      </c>
      <c r="C88" s="439" t="s">
        <v>387</v>
      </c>
      <c r="D88" s="439" t="s">
        <v>211</v>
      </c>
    </row>
    <row r="89" spans="1:4">
      <c r="A89">
        <v>86</v>
      </c>
      <c r="B89" s="438" t="s">
        <v>388</v>
      </c>
      <c r="C89" s="439" t="s">
        <v>389</v>
      </c>
      <c r="D89" s="439" t="s">
        <v>211</v>
      </c>
    </row>
    <row r="90" spans="1:4">
      <c r="A90">
        <v>87</v>
      </c>
      <c r="B90" s="438" t="s">
        <v>390</v>
      </c>
      <c r="C90" s="439" t="s">
        <v>391</v>
      </c>
      <c r="D90" s="439" t="s">
        <v>211</v>
      </c>
    </row>
    <row r="91" spans="1:4">
      <c r="A91">
        <v>88</v>
      </c>
      <c r="B91" s="438" t="s">
        <v>392</v>
      </c>
      <c r="C91" s="439" t="s">
        <v>393</v>
      </c>
      <c r="D91" s="439" t="s">
        <v>211</v>
      </c>
    </row>
    <row r="92" spans="1:4">
      <c r="A92">
        <v>89</v>
      </c>
      <c r="B92" s="438" t="s">
        <v>394</v>
      </c>
      <c r="C92" s="439" t="s">
        <v>395</v>
      </c>
      <c r="D92" s="439" t="s">
        <v>211</v>
      </c>
    </row>
    <row r="93" spans="1:4">
      <c r="A93">
        <v>90</v>
      </c>
      <c r="B93" s="438" t="s">
        <v>396</v>
      </c>
      <c r="C93" s="439" t="s">
        <v>397</v>
      </c>
      <c r="D93" s="439" t="s">
        <v>211</v>
      </c>
    </row>
    <row r="94" spans="1:4">
      <c r="A94">
        <v>91</v>
      </c>
      <c r="B94" s="438" t="s">
        <v>398</v>
      </c>
      <c r="C94" s="439" t="s">
        <v>399</v>
      </c>
      <c r="D94" s="439" t="s">
        <v>211</v>
      </c>
    </row>
    <row r="95" spans="1:4">
      <c r="A95">
        <v>92</v>
      </c>
      <c r="B95" s="438" t="s">
        <v>400</v>
      </c>
      <c r="C95" s="439" t="s">
        <v>401</v>
      </c>
      <c r="D95" s="439" t="s">
        <v>211</v>
      </c>
    </row>
    <row r="96" spans="1:4">
      <c r="A96">
        <v>93</v>
      </c>
      <c r="B96" s="438" t="s">
        <v>402</v>
      </c>
      <c r="C96" s="439" t="s">
        <v>403</v>
      </c>
      <c r="D96" s="439" t="s">
        <v>211</v>
      </c>
    </row>
    <row r="97" spans="1:4">
      <c r="A97">
        <v>94</v>
      </c>
      <c r="B97" s="438" t="s">
        <v>404</v>
      </c>
      <c r="C97" s="439" t="s">
        <v>405</v>
      </c>
      <c r="D97" s="439" t="s">
        <v>211</v>
      </c>
    </row>
    <row r="98" spans="1:4">
      <c r="A98">
        <v>95</v>
      </c>
      <c r="B98" s="438" t="s">
        <v>406</v>
      </c>
      <c r="C98" s="439" t="s">
        <v>407</v>
      </c>
      <c r="D98" s="439" t="s">
        <v>211</v>
      </c>
    </row>
    <row r="99" spans="1:4">
      <c r="A99">
        <v>96</v>
      </c>
      <c r="B99" s="438" t="s">
        <v>408</v>
      </c>
      <c r="C99" s="439" t="s">
        <v>409</v>
      </c>
      <c r="D99" s="439" t="s">
        <v>211</v>
      </c>
    </row>
    <row r="100" spans="1:4">
      <c r="A100">
        <v>97</v>
      </c>
      <c r="B100" s="438" t="s">
        <v>410</v>
      </c>
      <c r="C100" s="439" t="s">
        <v>411</v>
      </c>
      <c r="D100" s="439" t="s">
        <v>211</v>
      </c>
    </row>
    <row r="101" spans="1:4">
      <c r="A101">
        <v>98</v>
      </c>
      <c r="B101" s="438" t="s">
        <v>412</v>
      </c>
      <c r="C101" s="439" t="s">
        <v>413</v>
      </c>
      <c r="D101" s="439" t="s">
        <v>211</v>
      </c>
    </row>
    <row r="102" spans="1:4">
      <c r="A102">
        <v>99</v>
      </c>
      <c r="B102" s="438" t="s">
        <v>414</v>
      </c>
      <c r="C102" s="439" t="s">
        <v>415</v>
      </c>
      <c r="D102" s="439" t="s">
        <v>211</v>
      </c>
    </row>
    <row r="103" spans="1:4">
      <c r="A103">
        <v>100</v>
      </c>
      <c r="B103" s="438" t="s">
        <v>416</v>
      </c>
      <c r="C103" s="439" t="s">
        <v>417</v>
      </c>
      <c r="D103" s="439" t="s">
        <v>211</v>
      </c>
    </row>
    <row r="104" spans="1:4">
      <c r="A104">
        <v>101</v>
      </c>
      <c r="B104" s="438" t="s">
        <v>418</v>
      </c>
      <c r="C104" s="439" t="s">
        <v>419</v>
      </c>
      <c r="D104" s="439" t="s">
        <v>211</v>
      </c>
    </row>
    <row r="105" spans="1:4">
      <c r="A105">
        <v>102</v>
      </c>
      <c r="B105" s="438" t="s">
        <v>420</v>
      </c>
      <c r="C105" s="439" t="s">
        <v>421</v>
      </c>
      <c r="D105" s="439" t="s">
        <v>211</v>
      </c>
    </row>
    <row r="106" spans="1:4">
      <c r="A106">
        <v>103</v>
      </c>
      <c r="B106" s="438" t="s">
        <v>422</v>
      </c>
      <c r="C106" s="439" t="s">
        <v>423</v>
      </c>
      <c r="D106" s="439" t="s">
        <v>211</v>
      </c>
    </row>
    <row r="107" spans="1:4">
      <c r="A107">
        <v>104</v>
      </c>
      <c r="B107" s="438" t="s">
        <v>424</v>
      </c>
      <c r="C107" s="439" t="s">
        <v>425</v>
      </c>
      <c r="D107" s="439" t="s">
        <v>216</v>
      </c>
    </row>
    <row r="108" spans="1:4">
      <c r="A108">
        <v>105</v>
      </c>
      <c r="B108" s="438" t="s">
        <v>426</v>
      </c>
      <c r="C108" s="439" t="s">
        <v>427</v>
      </c>
      <c r="D108" s="439" t="s">
        <v>211</v>
      </c>
    </row>
    <row r="109" spans="1:4">
      <c r="A109">
        <v>106</v>
      </c>
      <c r="B109" s="438" t="s">
        <v>428</v>
      </c>
      <c r="C109" s="439" t="s">
        <v>429</v>
      </c>
      <c r="D109" s="439" t="s">
        <v>211</v>
      </c>
    </row>
    <row r="110" spans="1:4">
      <c r="A110">
        <v>107</v>
      </c>
      <c r="B110" s="438" t="s">
        <v>430</v>
      </c>
      <c r="C110" s="439" t="s">
        <v>431</v>
      </c>
      <c r="D110" s="439" t="s">
        <v>211</v>
      </c>
    </row>
    <row r="111" spans="1:4">
      <c r="A111">
        <v>108</v>
      </c>
      <c r="B111" s="438" t="s">
        <v>432</v>
      </c>
      <c r="C111" s="439" t="s">
        <v>433</v>
      </c>
      <c r="D111" s="439" t="s">
        <v>211</v>
      </c>
    </row>
    <row r="112" spans="1:4">
      <c r="A112">
        <v>109</v>
      </c>
      <c r="B112" s="438" t="s">
        <v>434</v>
      </c>
      <c r="C112" s="439" t="s">
        <v>435</v>
      </c>
      <c r="D11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37199.603303309937</v>
      </c>
      <c r="E18" s="315">
        <v>8924.2409527399868</v>
      </c>
      <c r="F18" s="315">
        <v>1262.3406500399997</v>
      </c>
      <c r="G18" s="315">
        <v>1729.3634574200005</v>
      </c>
      <c r="H18" s="315">
        <v>857.82581023000012</v>
      </c>
      <c r="I18" s="315">
        <v>0</v>
      </c>
      <c r="J18" s="315">
        <v>1312.5553500200001</v>
      </c>
      <c r="K18" s="315">
        <v>153.33013548999998</v>
      </c>
      <c r="L18" s="316">
        <v>0</v>
      </c>
      <c r="M18" s="297">
        <f t="shared" ref="M18:O20" si="0">+SUM(D18,G18,J18)</f>
        <v>40241.522110749931</v>
      </c>
      <c r="N18" s="297">
        <f>+SUM(E18,H18,K18)</f>
        <v>9935.3968984599869</v>
      </c>
      <c r="O18" s="297">
        <f>+SUM(F18,I18,L18)</f>
        <v>1262.3406500399997</v>
      </c>
    </row>
    <row r="19" spans="1:15" s="17" customFormat="1" ht="18" customHeight="1">
      <c r="A19" s="24"/>
      <c r="B19" s="51" t="s">
        <v>106</v>
      </c>
      <c r="C19" s="25"/>
      <c r="D19" s="315">
        <v>39434.391699464933</v>
      </c>
      <c r="E19" s="315">
        <v>25860.711955460029</v>
      </c>
      <c r="F19" s="315">
        <v>4667.2365624999975</v>
      </c>
      <c r="G19" s="315">
        <v>1974.9801623399999</v>
      </c>
      <c r="H19" s="315">
        <v>536.53074089999996</v>
      </c>
      <c r="I19" s="315">
        <v>0</v>
      </c>
      <c r="J19" s="315">
        <v>691.7391291900002</v>
      </c>
      <c r="K19" s="315">
        <v>436.37401780999994</v>
      </c>
      <c r="L19" s="316">
        <v>0</v>
      </c>
      <c r="M19" s="297">
        <f t="shared" si="0"/>
        <v>42101.11099099493</v>
      </c>
      <c r="N19" s="297">
        <f>+SUM(E19,H19,K19)</f>
        <v>26833.616714170032</v>
      </c>
      <c r="O19" s="297">
        <f>+SUM(F19,I19,L19)</f>
        <v>4667.2365624999975</v>
      </c>
    </row>
    <row r="20" spans="1:15" s="17" customFormat="1" ht="18" customHeight="1">
      <c r="A20" s="20"/>
      <c r="B20" s="51" t="s">
        <v>107</v>
      </c>
      <c r="C20" s="25"/>
      <c r="D20" s="315">
        <v>10425.848848529991</v>
      </c>
      <c r="E20" s="315">
        <v>9802.5182177049974</v>
      </c>
      <c r="F20" s="315">
        <v>2484.9133471700006</v>
      </c>
      <c r="G20" s="315">
        <v>931.13381988000015</v>
      </c>
      <c r="H20" s="315">
        <v>313.02835176999986</v>
      </c>
      <c r="I20" s="315">
        <v>12.097759030000001</v>
      </c>
      <c r="J20" s="315">
        <v>1851.4376589000008</v>
      </c>
      <c r="K20" s="315">
        <v>697.02727851999987</v>
      </c>
      <c r="L20" s="316">
        <v>15.170583690000001</v>
      </c>
      <c r="M20" s="297">
        <f t="shared" si="0"/>
        <v>13208.420327309992</v>
      </c>
      <c r="N20" s="297">
        <f t="shared" si="0"/>
        <v>10812.573847994996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87059.84385130486</v>
      </c>
      <c r="E21" s="296">
        <f t="shared" ref="E21:K21" si="1">+SUM(E18:E20)</f>
        <v>44587.471125905009</v>
      </c>
      <c r="F21" s="296">
        <f t="shared" si="1"/>
        <v>8414.4905597099969</v>
      </c>
      <c r="G21" s="296">
        <f t="shared" si="1"/>
        <v>4635.4774396400007</v>
      </c>
      <c r="H21" s="296">
        <f t="shared" si="1"/>
        <v>1707.3849028999998</v>
      </c>
      <c r="I21" s="296">
        <f>+SUM(I18:I20)</f>
        <v>12.097759030000001</v>
      </c>
      <c r="J21" s="296">
        <f>+SUM(J18:J20)</f>
        <v>3855.732138110001</v>
      </c>
      <c r="K21" s="296">
        <f t="shared" si="1"/>
        <v>1286.7314318199997</v>
      </c>
      <c r="L21" s="313">
        <f>+SUM(L18:L20)</f>
        <v>15.170583690000001</v>
      </c>
      <c r="M21" s="314">
        <f>+SUM(M18:M20)</f>
        <v>95551.053429054853</v>
      </c>
      <c r="N21" s="296">
        <f>+SUM(N18:N20)</f>
        <v>47581.587460625015</v>
      </c>
      <c r="O21" s="296">
        <f>+SUM(O18:O20)</f>
        <v>8441.7589024299978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112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44723.926530899997</v>
      </c>
      <c r="E15" s="430">
        <f>OUT_1!E15</f>
        <v>10715.161612359994</v>
      </c>
      <c r="F15" s="430">
        <f>OUT_1!F15</f>
        <v>176.83621969000006</v>
      </c>
      <c r="G15" s="430">
        <f>OUT_1!G15</f>
        <v>666.10833407000007</v>
      </c>
      <c r="H15" s="430">
        <f>OUT_1!H15</f>
        <v>1344.40057344</v>
      </c>
      <c r="I15" s="430">
        <f>OUT_1!I15</f>
        <v>11.2483506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171.51736482000001</v>
      </c>
      <c r="P15" s="430">
        <f>OUT_1!P15</f>
        <v>0</v>
      </c>
      <c r="Q15" s="430">
        <f>OUT_1!Q15</f>
        <v>0</v>
      </c>
      <c r="R15" s="430">
        <f>OUT_1!R15</f>
        <v>0.61516477000000003</v>
      </c>
      <c r="S15" s="430">
        <f>OUT_1!S15</f>
        <v>0</v>
      </c>
      <c r="T15" s="430">
        <f>OUT_1!T15</f>
        <v>3.267906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50.257892399999996</v>
      </c>
      <c r="Y15" s="430">
        <f>OUT_1!Y15</f>
        <v>0</v>
      </c>
      <c r="Z15" s="430">
        <f>OUT_1!Z15</f>
        <v>0</v>
      </c>
      <c r="AA15" s="430">
        <f>OUT_1!AA15</f>
        <v>5.24261453</v>
      </c>
      <c r="AB15" s="430">
        <f>OUT_1!AB15</f>
        <v>0</v>
      </c>
      <c r="AC15" s="430">
        <f>OUT_1!AC15</f>
        <v>0</v>
      </c>
      <c r="AD15" s="430">
        <f>OUT_1!AD15</f>
        <v>3.6246626500000003</v>
      </c>
      <c r="AE15" s="430">
        <f>OUT_1!AE15</f>
        <v>3.2328785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36474.864187909952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422.06551960000013</v>
      </c>
      <c r="AS15" s="430">
        <f>OUT_1!AS15</f>
        <v>47386.184906119968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66343.018127170115</v>
      </c>
      <c r="E16" s="430">
        <f>OUT_1!E16</f>
        <v>8402.6363957499925</v>
      </c>
      <c r="F16" s="430">
        <f>OUT_1!F16</f>
        <v>100.11760939</v>
      </c>
      <c r="G16" s="430">
        <f>OUT_1!G16</f>
        <v>704.1077646800004</v>
      </c>
      <c r="H16" s="430">
        <f>OUT_1!H16</f>
        <v>3828.4683574799992</v>
      </c>
      <c r="I16" s="430">
        <f>OUT_1!I16</f>
        <v>3.6477583599999996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479.73246673</v>
      </c>
      <c r="P16" s="430">
        <f>OUT_1!P16</f>
        <v>0</v>
      </c>
      <c r="Q16" s="430">
        <f>OUT_1!Q16</f>
        <v>8.1237523200000012</v>
      </c>
      <c r="R16" s="430">
        <f>OUT_1!R16</f>
        <v>0.35168236000000003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10.065745489999999</v>
      </c>
      <c r="Y16" s="430">
        <f>OUT_1!Y16</f>
        <v>0</v>
      </c>
      <c r="Z16" s="430">
        <f>OUT_1!Z16</f>
        <v>0.12300141000000001</v>
      </c>
      <c r="AA16" s="430">
        <f>OUT_1!AA16</f>
        <v>5.2438542100000003</v>
      </c>
      <c r="AB16" s="430">
        <f>OUT_1!AB16</f>
        <v>0</v>
      </c>
      <c r="AC16" s="430">
        <f>OUT_1!AC16</f>
        <v>0</v>
      </c>
      <c r="AD16" s="430">
        <f>OUT_1!AD16</f>
        <v>6.5288319999999997E-2</v>
      </c>
      <c r="AE16" s="430">
        <f>OUT_1!AE16</f>
        <v>6.5644399999999994</v>
      </c>
      <c r="AF16" s="430">
        <f>OUT_1!AF16</f>
        <v>0</v>
      </c>
      <c r="AG16" s="430">
        <f>OUT_1!AG16</f>
        <v>0</v>
      </c>
      <c r="AH16" s="430">
        <f>OUT_1!AH16</f>
        <v>2.504232E-2</v>
      </c>
      <c r="AI16" s="430">
        <f>OUT_1!AI16</f>
        <v>0</v>
      </c>
      <c r="AJ16" s="430">
        <f>OUT_1!AJ16</f>
        <v>59045.650743600039</v>
      </c>
      <c r="AK16" s="430">
        <f>OUT_1!AK16</f>
        <v>0</v>
      </c>
      <c r="AL16" s="430">
        <f>OUT_1!AL16</f>
        <v>586.30604444999994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0.25616211999999999</v>
      </c>
      <c r="AR16" s="430">
        <f>OUT_1!AR16</f>
        <v>400.17619890999981</v>
      </c>
      <c r="AS16" s="430">
        <f>OUT_1!AS16</f>
        <v>69962.340217535064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17772.599552619988</v>
      </c>
      <c r="E17" s="430">
        <f>OUT_1!E17</f>
        <v>3871.2979093199997</v>
      </c>
      <c r="F17" s="430">
        <f>OUT_1!F17</f>
        <v>43.464256490000004</v>
      </c>
      <c r="G17" s="430">
        <f>OUT_1!G17</f>
        <v>796.4770139200001</v>
      </c>
      <c r="H17" s="430">
        <f>OUT_1!H17</f>
        <v>2184.2287402000002</v>
      </c>
      <c r="I17" s="430">
        <f>OUT_1!I17</f>
        <v>1.01360652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6.9443000000000005E-2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20478.227582739994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0.32722440999999997</v>
      </c>
      <c r="AR17" s="430">
        <f>OUT_1!AR17</f>
        <v>90.661330829999997</v>
      </c>
      <c r="AS17" s="430">
        <f>OUT_1!AS17</f>
        <v>22713.28041339499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128839.54421069009</v>
      </c>
      <c r="E18" s="430">
        <f>OUT_1!E18</f>
        <v>22989.09591742999</v>
      </c>
      <c r="F18" s="430">
        <f>OUT_1!F18</f>
        <v>320.41808557000007</v>
      </c>
      <c r="G18" s="430">
        <f>OUT_1!G18</f>
        <v>2166.6931126700006</v>
      </c>
      <c r="H18" s="430">
        <f>OUT_1!H18</f>
        <v>7357.0976711199992</v>
      </c>
      <c r="I18" s="430">
        <f>OUT_1!I18</f>
        <v>15.909715479999999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839.44399828999997</v>
      </c>
      <c r="P18" s="430">
        <f>OUT_1!P18</f>
        <v>0</v>
      </c>
      <c r="Q18" s="430">
        <f>OUT_1!Q18</f>
        <v>8.1237523200000012</v>
      </c>
      <c r="R18" s="430">
        <f>OUT_1!R18</f>
        <v>0.96684713000000011</v>
      </c>
      <c r="S18" s="430">
        <f>OUT_1!S18</f>
        <v>0</v>
      </c>
      <c r="T18" s="430">
        <f>OUT_1!T18</f>
        <v>3.267906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60.323637889999993</v>
      </c>
      <c r="Y18" s="430">
        <f>OUT_1!Y18</f>
        <v>0</v>
      </c>
      <c r="Z18" s="430">
        <f>OUT_1!Z18</f>
        <v>0.12300141000000001</v>
      </c>
      <c r="AA18" s="430">
        <f>OUT_1!AA18</f>
        <v>10.486468739999999</v>
      </c>
      <c r="AB18" s="430">
        <f>OUT_1!AB18</f>
        <v>0</v>
      </c>
      <c r="AC18" s="430">
        <f>OUT_1!AC18</f>
        <v>0</v>
      </c>
      <c r="AD18" s="430">
        <f>OUT_1!AD18</f>
        <v>3.6899509700000004</v>
      </c>
      <c r="AE18" s="430">
        <f>OUT_1!AE18</f>
        <v>9.8667614999999991</v>
      </c>
      <c r="AF18" s="430">
        <f>OUT_1!AF18</f>
        <v>0</v>
      </c>
      <c r="AG18" s="430">
        <f>OUT_1!AG18</f>
        <v>0</v>
      </c>
      <c r="AH18" s="430">
        <f>OUT_1!AH18</f>
        <v>2.504232E-2</v>
      </c>
      <c r="AI18" s="430">
        <f>OUT_1!AI18</f>
        <v>0</v>
      </c>
      <c r="AJ18" s="430">
        <f>OUT_1!AJ18</f>
        <v>115998.74251424999</v>
      </c>
      <c r="AK18" s="430">
        <f>OUT_1!AK18</f>
        <v>0</v>
      </c>
      <c r="AL18" s="430">
        <f>OUT_1!AL18</f>
        <v>586.30604444999994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0.58338652999999996</v>
      </c>
      <c r="AR18" s="430">
        <f>OUT_1!AR18</f>
        <v>912.90304933999994</v>
      </c>
      <c r="AS18" s="430">
        <f>OUT_1!AS18</f>
        <v>140061.80553705001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128839.54421069009</v>
      </c>
      <c r="E19" s="436">
        <f t="shared" si="0"/>
        <v>22989.09591742999</v>
      </c>
      <c r="F19" s="436">
        <f t="shared" si="0"/>
        <v>320.41808557000007</v>
      </c>
      <c r="G19" s="436">
        <f t="shared" si="0"/>
        <v>2166.6931126700006</v>
      </c>
      <c r="H19" s="436">
        <f t="shared" si="0"/>
        <v>7357.0976711199992</v>
      </c>
      <c r="I19" s="436">
        <f t="shared" si="0"/>
        <v>15.909715479999999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2415.4888890699999</v>
      </c>
      <c r="E29" s="430">
        <f>OUT_1!E29</f>
        <v>709.96305225000003</v>
      </c>
      <c r="F29" s="430">
        <f>OUT_1!F29</f>
        <v>0</v>
      </c>
      <c r="G29" s="430">
        <f>OUT_1!G29</f>
        <v>118.04995748999998</v>
      </c>
      <c r="H29" s="430">
        <f>OUT_1!H29</f>
        <v>64.810426989999996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1866.0662095000002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2587.1892676500001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2043.2952072799997</v>
      </c>
      <c r="E30" s="430">
        <f>OUT_1!E30</f>
        <v>870.64104322999992</v>
      </c>
      <c r="F30" s="430">
        <f>OUT_1!F30</f>
        <v>113.67453331999998</v>
      </c>
      <c r="G30" s="430">
        <f>OUT_1!G30</f>
        <v>0</v>
      </c>
      <c r="H30" s="430">
        <f>OUT_1!H30</f>
        <v>172.09794206999999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1624.8525097299996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2511.5109032599998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1063.1969912599998</v>
      </c>
      <c r="E31" s="430">
        <f>OUT_1!E31</f>
        <v>224.05121385999996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1027.6565332099999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1256.2599306899997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5521.9810876099991</v>
      </c>
      <c r="E32" s="430">
        <f>OUT_1!E32</f>
        <v>1804.65530934</v>
      </c>
      <c r="F32" s="430">
        <f>OUT_1!F32</f>
        <v>311.28965636999993</v>
      </c>
      <c r="G32" s="430">
        <f>OUT_1!G32</f>
        <v>118.04995748999998</v>
      </c>
      <c r="H32" s="430">
        <f>OUT_1!H32</f>
        <v>236.90836905999998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4518.5752524399995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6354.9601015999997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5521.9810876099991</v>
      </c>
      <c r="E33" s="436">
        <f t="shared" si="1"/>
        <v>1804.65530934</v>
      </c>
      <c r="F33" s="436">
        <f t="shared" si="1"/>
        <v>311.28965636999993</v>
      </c>
      <c r="G33" s="436">
        <f t="shared" si="1"/>
        <v>118.04995748999998</v>
      </c>
      <c r="H33" s="436">
        <f t="shared" si="1"/>
        <v>236.90836905999998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1243.0151220900002</v>
      </c>
      <c r="E36" s="430">
        <f>OUT_1!E36</f>
        <v>681.25246718000005</v>
      </c>
      <c r="F36" s="430">
        <f>OUT_1!F36</f>
        <v>35.122877439999996</v>
      </c>
      <c r="G36" s="430">
        <f>OUT_1!G36</f>
        <v>0</v>
      </c>
      <c r="H36" s="430">
        <f>OUT_1!H36</f>
        <v>203.36989553000001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769.0106087800001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1465.8854855100001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389.08358289</v>
      </c>
      <c r="E37" s="430">
        <f>OUT_1!E37</f>
        <v>778.52705878000006</v>
      </c>
      <c r="F37" s="430">
        <f>OUT_1!F37</f>
        <v>14.390119630000001</v>
      </c>
      <c r="G37" s="430">
        <f>OUT_1!G37</f>
        <v>0</v>
      </c>
      <c r="H37" s="430">
        <f>OUT_1!H37</f>
        <v>311.97102116000002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386.32639823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1128.1131470199998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2439.7802638000003</v>
      </c>
      <c r="E38" s="430">
        <f>OUT_1!E38</f>
        <v>520.96308103000001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2166.5276973900004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2563.6355211100004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4071.8789687800004</v>
      </c>
      <c r="E39" s="430">
        <f>OUT_1!E39</f>
        <v>1980.7426069900002</v>
      </c>
      <c r="F39" s="430">
        <f>OUT_1!F39</f>
        <v>49.512997069999997</v>
      </c>
      <c r="G39" s="430">
        <f>OUT_1!G39</f>
        <v>0</v>
      </c>
      <c r="H39" s="430">
        <f>OUT_1!H39</f>
        <v>515.34091669000009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3321.8647044000004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5157.6341536400014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1980.7426069900002</v>
      </c>
      <c r="F40" s="436">
        <f t="shared" si="2"/>
        <v>49.512997069999997</v>
      </c>
      <c r="G40" s="436">
        <f t="shared" si="2"/>
        <v>0</v>
      </c>
      <c r="H40" s="436">
        <f t="shared" si="2"/>
        <v>515.34091669000009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9593.86005639</v>
      </c>
      <c r="E42" s="430">
        <f t="shared" si="3"/>
        <v>3785.39791633</v>
      </c>
      <c r="F42" s="430">
        <f t="shared" si="3"/>
        <v>360.80265343999992</v>
      </c>
      <c r="G42" s="430">
        <f t="shared" si="3"/>
        <v>118.04995748999998</v>
      </c>
      <c r="H42" s="430">
        <f t="shared" si="3"/>
        <v>752.24928575000013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7840.4399568400004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11512.594255240001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138433.4042670801</v>
      </c>
      <c r="E47" s="431">
        <f t="shared" si="4"/>
        <v>26774.493833759989</v>
      </c>
      <c r="F47" s="431">
        <f t="shared" si="4"/>
        <v>681.22073900999999</v>
      </c>
      <c r="G47" s="431">
        <f t="shared" si="4"/>
        <v>2284.7430701600006</v>
      </c>
      <c r="H47" s="431">
        <f t="shared" si="4"/>
        <v>8109.3469568699993</v>
      </c>
      <c r="I47" s="431">
        <f t="shared" si="4"/>
        <v>15.909715479999999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839.44399828999997</v>
      </c>
      <c r="P47" s="431">
        <f t="shared" si="4"/>
        <v>0</v>
      </c>
      <c r="Q47" s="431">
        <f t="shared" si="4"/>
        <v>8.1237523200000012</v>
      </c>
      <c r="R47" s="431">
        <f t="shared" si="4"/>
        <v>0.96684713000000011</v>
      </c>
      <c r="S47" s="431">
        <f t="shared" si="4"/>
        <v>0</v>
      </c>
      <c r="T47" s="431">
        <f t="shared" si="4"/>
        <v>3.267906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60.323637889999993</v>
      </c>
      <c r="Y47" s="431">
        <f t="shared" si="4"/>
        <v>0</v>
      </c>
      <c r="Z47" s="431">
        <f t="shared" si="4"/>
        <v>0.12300141000000001</v>
      </c>
      <c r="AA47" s="431">
        <f t="shared" si="4"/>
        <v>10.486468739999999</v>
      </c>
      <c r="AB47" s="431">
        <f t="shared" si="4"/>
        <v>0</v>
      </c>
      <c r="AC47" s="431">
        <f t="shared" si="4"/>
        <v>0</v>
      </c>
      <c r="AD47" s="431">
        <f t="shared" si="4"/>
        <v>435.68191806999999</v>
      </c>
      <c r="AE47" s="431">
        <f t="shared" si="4"/>
        <v>9.8667614999999991</v>
      </c>
      <c r="AF47" s="431">
        <f t="shared" si="4"/>
        <v>0</v>
      </c>
      <c r="AG47" s="431">
        <f t="shared" si="4"/>
        <v>0</v>
      </c>
      <c r="AH47" s="431">
        <f t="shared" si="4"/>
        <v>2.504232E-2</v>
      </c>
      <c r="AI47" s="431">
        <f t="shared" si="4"/>
        <v>0</v>
      </c>
      <c r="AJ47" s="431">
        <f t="shared" si="4"/>
        <v>123839.18247108998</v>
      </c>
      <c r="AK47" s="431">
        <f t="shared" si="4"/>
        <v>0</v>
      </c>
      <c r="AL47" s="431">
        <f t="shared" si="4"/>
        <v>645.99108474999991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0.58338652999999996</v>
      </c>
      <c r="AR47" s="431">
        <f t="shared" si="4"/>
        <v>995.61472617999993</v>
      </c>
      <c r="AS47" s="431">
        <f t="shared" si="4"/>
        <v>151574.39979229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138433.4042670801</v>
      </c>
      <c r="E48" s="390">
        <f t="shared" si="5"/>
        <v>26774.493833759989</v>
      </c>
      <c r="F48" s="390">
        <f t="shared" si="5"/>
        <v>681.22073900999999</v>
      </c>
      <c r="G48" s="390">
        <f t="shared" si="5"/>
        <v>2284.7430701600006</v>
      </c>
      <c r="H48" s="390">
        <f t="shared" si="5"/>
        <v>8109.3469568699993</v>
      </c>
      <c r="I48" s="390">
        <f t="shared" si="5"/>
        <v>15.909715479999999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декабря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37199.603303309937</v>
      </c>
      <c r="E18" s="430">
        <f>OUT_4!E18</f>
        <v>8924.2409527399868</v>
      </c>
      <c r="F18" s="430">
        <f>OUT_4!F18</f>
        <v>1262.3406500399997</v>
      </c>
      <c r="G18" s="430">
        <f>OUT_4!G18</f>
        <v>1729.3634574200005</v>
      </c>
      <c r="H18" s="430">
        <f>OUT_4!H18</f>
        <v>857.82581023000012</v>
      </c>
      <c r="I18" s="430">
        <f>OUT_4!I18</f>
        <v>0</v>
      </c>
      <c r="J18" s="430">
        <f>OUT_4!J18</f>
        <v>1312.5553500200001</v>
      </c>
      <c r="K18" s="430">
        <f>OUT_4!K18</f>
        <v>153.33013548999998</v>
      </c>
      <c r="L18" s="430">
        <f>OUT_4!L18</f>
        <v>0</v>
      </c>
      <c r="M18" s="430">
        <f>OUT_4!M18</f>
        <v>40241.522110749931</v>
      </c>
      <c r="N18" s="430">
        <f>OUT_4!N18</f>
        <v>9935.3968984599869</v>
      </c>
      <c r="O18" s="430">
        <f>OUT_4!O18</f>
        <v>1262.3406500399997</v>
      </c>
    </row>
    <row r="19" spans="1:16" s="376" customFormat="1" ht="15">
      <c r="A19" s="385"/>
      <c r="B19" s="444" t="s">
        <v>158</v>
      </c>
      <c r="C19" s="445"/>
      <c r="D19" s="430">
        <f>OUT_4!D19</f>
        <v>39434.391699464933</v>
      </c>
      <c r="E19" s="430">
        <f>OUT_4!E19</f>
        <v>25860.711955460029</v>
      </c>
      <c r="F19" s="430">
        <f>OUT_4!F19</f>
        <v>4667.2365624999975</v>
      </c>
      <c r="G19" s="430">
        <f>OUT_4!G19</f>
        <v>1974.9801623399999</v>
      </c>
      <c r="H19" s="430">
        <f>OUT_4!H19</f>
        <v>536.53074089999996</v>
      </c>
      <c r="I19" s="430">
        <f>OUT_4!I19</f>
        <v>0</v>
      </c>
      <c r="J19" s="430">
        <f>OUT_4!J19</f>
        <v>691.7391291900002</v>
      </c>
      <c r="K19" s="430">
        <f>OUT_4!K19</f>
        <v>436.37401780999994</v>
      </c>
      <c r="L19" s="430">
        <f>OUT_4!L19</f>
        <v>0</v>
      </c>
      <c r="M19" s="430">
        <f>OUT_4!M19</f>
        <v>42101.11099099493</v>
      </c>
      <c r="N19" s="430">
        <f>OUT_4!N19</f>
        <v>26833.616714170032</v>
      </c>
      <c r="O19" s="430">
        <f>OUT_4!O19</f>
        <v>4667.2365624999975</v>
      </c>
    </row>
    <row r="20" spans="1:16" s="376" customFormat="1" ht="15">
      <c r="A20" s="382"/>
      <c r="B20" s="386" t="s">
        <v>159</v>
      </c>
      <c r="C20" s="386"/>
      <c r="D20" s="430">
        <f>OUT_4!D20</f>
        <v>10425.848848529991</v>
      </c>
      <c r="E20" s="430">
        <f>OUT_4!E20</f>
        <v>9802.5182177049974</v>
      </c>
      <c r="F20" s="430">
        <f>OUT_4!F20</f>
        <v>2484.9133471700006</v>
      </c>
      <c r="G20" s="430">
        <f>OUT_4!G20</f>
        <v>931.13381988000015</v>
      </c>
      <c r="H20" s="430">
        <f>OUT_4!H20</f>
        <v>313.02835176999986</v>
      </c>
      <c r="I20" s="430">
        <f>OUT_4!I20</f>
        <v>12.097759030000001</v>
      </c>
      <c r="J20" s="430">
        <f>OUT_4!J20</f>
        <v>1851.4376589000008</v>
      </c>
      <c r="K20" s="430">
        <f>OUT_4!K20</f>
        <v>697.02727851999987</v>
      </c>
      <c r="L20" s="430">
        <f>OUT_4!L20</f>
        <v>15.170583690000001</v>
      </c>
      <c r="M20" s="430">
        <f>OUT_4!M20</f>
        <v>13208.420327309992</v>
      </c>
      <c r="N20" s="430">
        <f>OUT_4!N20</f>
        <v>10812.573847994996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87059.84385130486</v>
      </c>
      <c r="E21" s="431">
        <f>OUT_4!E21</f>
        <v>44587.471125905009</v>
      </c>
      <c r="F21" s="431">
        <f>OUT_4!F21</f>
        <v>8414.4905597099969</v>
      </c>
      <c r="G21" s="431">
        <f>OUT_4!G21</f>
        <v>4635.4774396400007</v>
      </c>
      <c r="H21" s="431">
        <f>OUT_4!H21</f>
        <v>1707.3849028999998</v>
      </c>
      <c r="I21" s="431">
        <f>OUT_4!I21</f>
        <v>12.097759030000001</v>
      </c>
      <c r="J21" s="431">
        <f>OUT_4!J21</f>
        <v>3855.732138110001</v>
      </c>
      <c r="K21" s="431">
        <f>OUT_4!K21</f>
        <v>1286.7314318199997</v>
      </c>
      <c r="L21" s="431">
        <f>OUT_4!L21</f>
        <v>15.170583690000001</v>
      </c>
      <c r="M21" s="431">
        <f>OUT_4!M21</f>
        <v>95551.053429054853</v>
      </c>
      <c r="N21" s="431">
        <f>OUT_4!N21</f>
        <v>47581.587460625015</v>
      </c>
      <c r="O21" s="431">
        <f>OUT_4!O21</f>
        <v>8441.7589024299978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112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44723.926530899997</v>
      </c>
      <c r="E15" s="227">
        <v>10715.161612359994</v>
      </c>
      <c r="F15" s="225">
        <v>176.83621969000006</v>
      </c>
      <c r="G15" s="227">
        <v>666.10833407000007</v>
      </c>
      <c r="H15" s="227">
        <v>1344.40057344</v>
      </c>
      <c r="I15" s="227">
        <v>11.2483506</v>
      </c>
      <c r="J15" s="227"/>
      <c r="K15" s="227"/>
      <c r="L15" s="227"/>
      <c r="M15" s="227"/>
      <c r="N15" s="227"/>
      <c r="O15" s="227">
        <v>171.51736482000001</v>
      </c>
      <c r="P15" s="227"/>
      <c r="Q15" s="227"/>
      <c r="R15" s="227">
        <v>0.61516477000000003</v>
      </c>
      <c r="S15" s="227"/>
      <c r="T15" s="227">
        <v>3.267906</v>
      </c>
      <c r="U15" s="227"/>
      <c r="V15" s="227"/>
      <c r="W15" s="227"/>
      <c r="X15" s="227">
        <v>50.257892399999996</v>
      </c>
      <c r="Y15" s="227"/>
      <c r="Z15" s="227"/>
      <c r="AA15" s="227">
        <v>5.24261453</v>
      </c>
      <c r="AB15" s="227"/>
      <c r="AC15" s="227"/>
      <c r="AD15" s="227">
        <v>3.6246626500000003</v>
      </c>
      <c r="AE15" s="227">
        <v>3.2328785</v>
      </c>
      <c r="AF15" s="227"/>
      <c r="AG15" s="227"/>
      <c r="AH15" s="227"/>
      <c r="AI15" s="227"/>
      <c r="AJ15" s="227">
        <v>36474.864187909952</v>
      </c>
      <c r="AK15" s="227"/>
      <c r="AL15" s="227"/>
      <c r="AM15" s="227"/>
      <c r="AN15" s="227"/>
      <c r="AO15" s="227"/>
      <c r="AP15" s="227"/>
      <c r="AQ15" s="227"/>
      <c r="AR15" s="227">
        <v>422.06551960000013</v>
      </c>
      <c r="AS15" s="295">
        <f>SUM(D15:AR15)/2</f>
        <v>47386.184906119968</v>
      </c>
    </row>
    <row r="16" spans="1:62" s="23" customFormat="1" ht="18" customHeight="1">
      <c r="A16" s="26"/>
      <c r="B16" s="51" t="s">
        <v>106</v>
      </c>
      <c r="C16" s="328"/>
      <c r="D16" s="227">
        <v>66343.018127170115</v>
      </c>
      <c r="E16" s="227">
        <v>8402.6363957499925</v>
      </c>
      <c r="F16" s="227">
        <v>100.11760939</v>
      </c>
      <c r="G16" s="227">
        <v>704.1077646800004</v>
      </c>
      <c r="H16" s="227">
        <v>3828.4683574799992</v>
      </c>
      <c r="I16" s="225">
        <v>3.6477583599999996</v>
      </c>
      <c r="J16" s="227"/>
      <c r="K16" s="227"/>
      <c r="L16" s="227"/>
      <c r="M16" s="227"/>
      <c r="N16" s="227"/>
      <c r="O16" s="227">
        <v>479.73246673</v>
      </c>
      <c r="P16" s="227"/>
      <c r="Q16" s="227">
        <v>8.1237523200000012</v>
      </c>
      <c r="R16" s="227">
        <v>0.35168236000000003</v>
      </c>
      <c r="S16" s="227"/>
      <c r="T16" s="227"/>
      <c r="U16" s="227"/>
      <c r="V16" s="227"/>
      <c r="W16" s="227"/>
      <c r="X16" s="227">
        <v>10.065745489999999</v>
      </c>
      <c r="Y16" s="227"/>
      <c r="Z16" s="227">
        <v>0.12300141000000001</v>
      </c>
      <c r="AA16" s="227">
        <v>5.2438542100000003</v>
      </c>
      <c r="AB16" s="227"/>
      <c r="AC16" s="227"/>
      <c r="AD16" s="227">
        <v>6.5288319999999997E-2</v>
      </c>
      <c r="AE16" s="227">
        <v>6.5644399999999994</v>
      </c>
      <c r="AF16" s="227"/>
      <c r="AG16" s="227"/>
      <c r="AH16" s="227">
        <v>2.504232E-2</v>
      </c>
      <c r="AI16" s="227"/>
      <c r="AJ16" s="227">
        <v>59045.650743600039</v>
      </c>
      <c r="AK16" s="227"/>
      <c r="AL16" s="227">
        <v>586.30604444999994</v>
      </c>
      <c r="AM16" s="227"/>
      <c r="AN16" s="227"/>
      <c r="AO16" s="227"/>
      <c r="AP16" s="227"/>
      <c r="AQ16" s="227">
        <v>0.25616211999999999</v>
      </c>
      <c r="AR16" s="227">
        <v>400.17619890999981</v>
      </c>
      <c r="AS16" s="295">
        <f>SUM(D16:AR16)/2</f>
        <v>69962.340217535064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17772.599552619988</v>
      </c>
      <c r="E17" s="227">
        <v>3871.2979093199997</v>
      </c>
      <c r="F17" s="227">
        <v>43.464256490000004</v>
      </c>
      <c r="G17" s="227">
        <v>796.4770139200001</v>
      </c>
      <c r="H17" s="227">
        <v>2184.2287402000002</v>
      </c>
      <c r="I17" s="227">
        <v>1.01360652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6.9443000000000005E-2</v>
      </c>
      <c r="AF17" s="227"/>
      <c r="AG17" s="227"/>
      <c r="AH17" s="227"/>
      <c r="AI17" s="227"/>
      <c r="AJ17" s="227">
        <v>20478.227582739994</v>
      </c>
      <c r="AK17" s="227"/>
      <c r="AL17" s="227"/>
      <c r="AM17" s="227"/>
      <c r="AN17" s="227"/>
      <c r="AO17" s="227"/>
      <c r="AP17" s="227"/>
      <c r="AQ17" s="227">
        <v>0.32722440999999997</v>
      </c>
      <c r="AR17" s="227">
        <v>90.661330829999997</v>
      </c>
      <c r="AS17" s="295">
        <f>SUM(D17:AR17)/2</f>
        <v>22713.28041339499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128839.54421069009</v>
      </c>
      <c r="E18" s="295">
        <f t="shared" si="0"/>
        <v>22989.09591742999</v>
      </c>
      <c r="F18" s="295">
        <f t="shared" si="0"/>
        <v>320.41808557000007</v>
      </c>
      <c r="G18" s="295">
        <f t="shared" si="0"/>
        <v>2166.6931126700006</v>
      </c>
      <c r="H18" s="295">
        <f t="shared" si="0"/>
        <v>7357.0976711199992</v>
      </c>
      <c r="I18" s="295">
        <f t="shared" si="0"/>
        <v>15.909715479999999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839.44399828999997</v>
      </c>
      <c r="P18" s="295">
        <f t="shared" si="0"/>
        <v>0</v>
      </c>
      <c r="Q18" s="295">
        <f t="shared" si="0"/>
        <v>8.1237523200000012</v>
      </c>
      <c r="R18" s="295">
        <f t="shared" si="0"/>
        <v>0.96684713000000011</v>
      </c>
      <c r="S18" s="295">
        <f t="shared" si="0"/>
        <v>0</v>
      </c>
      <c r="T18" s="295">
        <f t="shared" si="0"/>
        <v>3.267906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60.323637889999993</v>
      </c>
      <c r="Y18" s="295">
        <f t="shared" si="0"/>
        <v>0</v>
      </c>
      <c r="Z18" s="295">
        <f t="shared" si="0"/>
        <v>0.12300141000000001</v>
      </c>
      <c r="AA18" s="295">
        <f t="shared" si="0"/>
        <v>10.486468739999999</v>
      </c>
      <c r="AB18" s="295">
        <f t="shared" si="0"/>
        <v>0</v>
      </c>
      <c r="AC18" s="295">
        <f t="shared" si="0"/>
        <v>0</v>
      </c>
      <c r="AD18" s="295">
        <f t="shared" si="0"/>
        <v>3.6899509700000004</v>
      </c>
      <c r="AE18" s="295">
        <f t="shared" si="0"/>
        <v>9.8667614999999991</v>
      </c>
      <c r="AF18" s="295">
        <f t="shared" si="0"/>
        <v>0</v>
      </c>
      <c r="AG18" s="295">
        <f t="shared" si="0"/>
        <v>0</v>
      </c>
      <c r="AH18" s="295">
        <f t="shared" si="0"/>
        <v>2.504232E-2</v>
      </c>
      <c r="AI18" s="295">
        <f t="shared" si="0"/>
        <v>0</v>
      </c>
      <c r="AJ18" s="295">
        <f t="shared" si="0"/>
        <v>115998.74251424999</v>
      </c>
      <c r="AK18" s="295">
        <f t="shared" si="0"/>
        <v>0</v>
      </c>
      <c r="AL18" s="295">
        <f t="shared" si="0"/>
        <v>586.30604444999994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0.58338652999999996</v>
      </c>
      <c r="AR18" s="295">
        <f t="shared" si="0"/>
        <v>912.90304933999994</v>
      </c>
      <c r="AS18" s="295">
        <f>SUM(D18:AR18)/2</f>
        <v>140061.80553705001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140061.80553705001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2415.4888890699999</v>
      </c>
      <c r="E29" s="227">
        <v>709.96305225000003</v>
      </c>
      <c r="F29" s="227"/>
      <c r="G29" s="227">
        <v>118.04995748999998</v>
      </c>
      <c r="H29" s="227">
        <v>64.810426989999996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1866.0662095000002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2587.1892676500001</v>
      </c>
    </row>
    <row r="30" spans="1:62" s="17" customFormat="1" ht="18" customHeight="1">
      <c r="A30" s="24"/>
      <c r="B30" s="51" t="s">
        <v>106</v>
      </c>
      <c r="C30" s="25"/>
      <c r="D30" s="227">
        <v>2043.2952072799997</v>
      </c>
      <c r="E30" s="227">
        <v>870.64104322999992</v>
      </c>
      <c r="F30" s="227">
        <v>113.67453331999998</v>
      </c>
      <c r="G30" s="227"/>
      <c r="H30" s="227">
        <v>172.09794206999999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1624.8525097299996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2511.5109032599998</v>
      </c>
    </row>
    <row r="31" spans="1:62" s="17" customFormat="1" ht="18" customHeight="1">
      <c r="A31" s="20"/>
      <c r="B31" s="51" t="s">
        <v>107</v>
      </c>
      <c r="C31" s="25"/>
      <c r="D31" s="227">
        <v>1063.1969912599998</v>
      </c>
      <c r="E31" s="227">
        <v>224.05121385999996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1027.6565332099999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1256.2599306899997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5521.9810876099991</v>
      </c>
      <c r="E32" s="295">
        <f t="shared" si="2"/>
        <v>1804.65530934</v>
      </c>
      <c r="F32" s="295">
        <f t="shared" si="2"/>
        <v>311.28965636999993</v>
      </c>
      <c r="G32" s="295">
        <f t="shared" si="2"/>
        <v>118.04995748999998</v>
      </c>
      <c r="H32" s="295">
        <f t="shared" si="2"/>
        <v>236.90836905999998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4518.5752524399995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6354.9601015999997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6354.9601015999997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1243.0151220900002</v>
      </c>
      <c r="E36" s="227">
        <v>681.25246718000005</v>
      </c>
      <c r="F36" s="227">
        <v>35.122877439999996</v>
      </c>
      <c r="G36" s="227"/>
      <c r="H36" s="227">
        <v>203.36989553000001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769.0106087800001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1465.8854855100001</v>
      </c>
    </row>
    <row r="37" spans="1:62" s="17" customFormat="1" ht="18" customHeight="1">
      <c r="A37" s="24"/>
      <c r="B37" s="51" t="s">
        <v>106</v>
      </c>
      <c r="C37" s="25"/>
      <c r="D37" s="227">
        <v>389.08358289</v>
      </c>
      <c r="E37" s="227">
        <v>778.52705878000006</v>
      </c>
      <c r="F37" s="227">
        <v>14.390119630000001</v>
      </c>
      <c r="G37" s="227"/>
      <c r="H37" s="227">
        <v>311.97102116000002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386.32639823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1128.1131470199998</v>
      </c>
    </row>
    <row r="38" spans="1:62" s="17" customFormat="1" ht="18" customHeight="1">
      <c r="A38" s="20"/>
      <c r="B38" s="51" t="s">
        <v>107</v>
      </c>
      <c r="C38" s="25"/>
      <c r="D38" s="227">
        <v>2439.7802638000003</v>
      </c>
      <c r="E38" s="227">
        <v>520.96308103000001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2166.5276973900004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2563.6355211100004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4071.8789687800004</v>
      </c>
      <c r="E39" s="295">
        <f t="shared" si="3"/>
        <v>1980.7426069900002</v>
      </c>
      <c r="F39" s="295">
        <f t="shared" si="3"/>
        <v>49.512997069999997</v>
      </c>
      <c r="G39" s="295">
        <f t="shared" si="3"/>
        <v>0</v>
      </c>
      <c r="H39" s="295">
        <f t="shared" si="3"/>
        <v>515.34091669000009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3321.8647044000004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5157.6341536400014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5157.6341536400014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9593.86005639</v>
      </c>
      <c r="E42" s="295">
        <f>+SUM(E39,E32)</f>
        <v>3785.39791633</v>
      </c>
      <c r="F42" s="295">
        <f>+SUM(F39,F32)</f>
        <v>360.80265343999992</v>
      </c>
      <c r="G42" s="295">
        <f>+SUM(G39,G32)</f>
        <v>118.04995748999998</v>
      </c>
      <c r="H42" s="295">
        <f>+SUM(H39,H32)</f>
        <v>752.24928575000013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7840.4399568400004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11512.594255240001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138433.4042670801</v>
      </c>
      <c r="E46" s="296">
        <f t="shared" si="5"/>
        <v>26774.493833759989</v>
      </c>
      <c r="F46" s="296">
        <f t="shared" si="5"/>
        <v>681.22073900999999</v>
      </c>
      <c r="G46" s="296">
        <f t="shared" si="5"/>
        <v>2284.7430701600006</v>
      </c>
      <c r="H46" s="296">
        <f t="shared" si="5"/>
        <v>8109.3469568699993</v>
      </c>
      <c r="I46" s="296">
        <f t="shared" si="5"/>
        <v>15.909715479999999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839.44399828999997</v>
      </c>
      <c r="P46" s="296">
        <f t="shared" si="5"/>
        <v>0</v>
      </c>
      <c r="Q46" s="296">
        <f t="shared" si="5"/>
        <v>8.1237523200000012</v>
      </c>
      <c r="R46" s="296">
        <f t="shared" si="5"/>
        <v>0.96684713000000011</v>
      </c>
      <c r="S46" s="296">
        <f t="shared" si="5"/>
        <v>0</v>
      </c>
      <c r="T46" s="296">
        <f t="shared" si="5"/>
        <v>3.267906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60.323637889999993</v>
      </c>
      <c r="Y46" s="296">
        <f t="shared" si="5"/>
        <v>0</v>
      </c>
      <c r="Z46" s="296">
        <f t="shared" si="5"/>
        <v>0.12300141000000001</v>
      </c>
      <c r="AA46" s="296">
        <f t="shared" si="5"/>
        <v>10.486468739999999</v>
      </c>
      <c r="AB46" s="296">
        <f t="shared" si="5"/>
        <v>0</v>
      </c>
      <c r="AC46" s="296">
        <f t="shared" si="5"/>
        <v>0</v>
      </c>
      <c r="AD46" s="296">
        <f t="shared" si="5"/>
        <v>435.68191806999999</v>
      </c>
      <c r="AE46" s="296">
        <f t="shared" si="5"/>
        <v>9.8667614999999991</v>
      </c>
      <c r="AF46" s="296">
        <f t="shared" si="5"/>
        <v>0</v>
      </c>
      <c r="AG46" s="296">
        <f t="shared" si="5"/>
        <v>0</v>
      </c>
      <c r="AH46" s="296">
        <f t="shared" si="5"/>
        <v>2.504232E-2</v>
      </c>
      <c r="AI46" s="296">
        <f t="shared" si="5"/>
        <v>0</v>
      </c>
      <c r="AJ46" s="296">
        <f t="shared" si="5"/>
        <v>123839.18247108998</v>
      </c>
      <c r="AK46" s="296">
        <f t="shared" si="5"/>
        <v>0</v>
      </c>
      <c r="AL46" s="296">
        <f t="shared" si="5"/>
        <v>645.99108474999991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0.58338652999999996</v>
      </c>
      <c r="AR46" s="296">
        <f t="shared" si="5"/>
        <v>995.61472617999993</v>
      </c>
      <c r="AS46" s="296">
        <f>+SUM(AS42,AS25,AS18,AS44)</f>
        <v>151574.39979229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151574.39979229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2019-10-01T14:42:42Z</dcterms:created>
  <dcterms:modified xsi:type="dcterms:W3CDTF">2019-10-01T14:42:43Z</dcterms:modified>
  <cp:category/>
</cp:coreProperties>
</file>