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BadalyanLT\Desktop\на сайт\разъяснения август 24\"/>
    </mc:Choice>
  </mc:AlternateContent>
  <bookViews>
    <workbookView xWindow="0" yWindow="0" windowWidth="23040" windowHeight="7524" tabRatio="868"/>
  </bookViews>
  <sheets>
    <sheet name="Параметры и описание" sheetId="21" r:id="rId1"/>
    <sheet name="0.1. Сегменты_УГ" sheetId="37" r:id="rId2"/>
    <sheet name="0.2. Итоги по резервам" sheetId="34" r:id="rId3"/>
    <sheet name="0.3. Опции" sheetId="40" r:id="rId4"/>
    <sheet name="0.4. Итоги по доле" sheetId="44" r:id="rId5"/>
    <sheet name="0.5. Расторжения" sheetId="56" r:id="rId6"/>
    <sheet name="1. ЖУД" sheetId="5" r:id="rId7"/>
    <sheet name="2. ЖУУ" sheetId="4" r:id="rId8"/>
    <sheet name="3. ЗНУ" sheetId="3" r:id="rId9"/>
    <sheet name="3.1. ЗНУ Re" sheetId="30" r:id="rId10"/>
    <sheet name="4. Субр" sheetId="12" r:id="rId11"/>
    <sheet name="5. ПВУ" sheetId="19" r:id="rId12"/>
    <sheet name="6. ЗНУ ПВУ" sheetId="20" r:id="rId13"/>
    <sheet name="7. Искл. убытки ДПУф по УГ" sheetId="54" r:id="rId14"/>
    <sheet name="8. Искл. убытки ДПУВ по сегм." sheetId="55" r:id="rId15"/>
    <sheet name="9. ЗП и ПТ" sheetId="27" r:id="rId16"/>
    <sheet name="9.1 Будущие премии и КВ" sheetId="53" r:id="rId17"/>
    <sheet name="10. Расходы" sheetId="13" r:id="rId18"/>
    <sheet name="11. Инкассо" sheetId="18" r:id="rId19"/>
    <sheet name="12. Доначисл" sheetId="35" r:id="rId20"/>
    <sheet name="13. Договоры Re" sheetId="41" r:id="rId21"/>
    <sheet name="14. Перестраховщики Re" sheetId="24" r:id="rId22"/>
    <sheet name="15. Депо" sheetId="25" r:id="rId23"/>
    <sheet name="16. Сведения Re" sheetId="42" r:id="rId24"/>
  </sheets>
  <definedNames>
    <definedName name="_xlnm._FilterDatabase" localSheetId="2" hidden="1">'0.2. Итоги по резервам'!$A$3:$G$29</definedName>
    <definedName name="_xlnm._FilterDatabase" localSheetId="4" hidden="1">'0.4. Итоги по доле'!$A$3:$G$29</definedName>
    <definedName name="_xlnm._FilterDatabase" localSheetId="17" hidden="1">'10. Расходы'!$A$1:$G$12</definedName>
  </definedNames>
  <calcPr calcId="162913" calcMode="manual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1" l="1"/>
  <c r="E8" i="21"/>
  <c r="E17" i="21" l="1"/>
  <c r="E16" i="21"/>
  <c r="D17" i="21"/>
  <c r="D16" i="21"/>
  <c r="D19" i="21" l="1"/>
  <c r="D22" i="21" l="1"/>
  <c r="E7" i="21" l="1"/>
  <c r="D7" i="21"/>
  <c r="E25" i="21" l="1"/>
  <c r="E26" i="21"/>
  <c r="D26" i="21" s="1"/>
  <c r="E23" i="21"/>
  <c r="D23" i="21" s="1"/>
  <c r="G6" i="42"/>
  <c r="H6" i="42" s="1"/>
  <c r="J6" i="42" s="1"/>
  <c r="G5" i="42"/>
  <c r="H5" i="42" s="1"/>
  <c r="J5" i="42" s="1"/>
  <c r="H4" i="42"/>
  <c r="J4" i="42" s="1"/>
  <c r="E6" i="21" l="1"/>
  <c r="D6" i="21"/>
  <c r="D4" i="21" l="1"/>
  <c r="E4" i="21"/>
  <c r="D24" i="21" l="1"/>
  <c r="E25" i="18" l="1"/>
  <c r="E26" i="18"/>
  <c r="E27" i="18"/>
  <c r="E28" i="18"/>
  <c r="E24" i="18"/>
  <c r="D23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4" i="18"/>
  <c r="E18" i="21"/>
  <c r="E22" i="21"/>
  <c r="D10" i="27" l="1"/>
  <c r="E10" i="53"/>
  <c r="E6" i="53"/>
  <c r="E5" i="53"/>
  <c r="E4" i="53"/>
  <c r="F10" i="35"/>
  <c r="F4" i="35"/>
  <c r="E5" i="21" l="1"/>
  <c r="D5" i="21"/>
  <c r="D25" i="21" l="1"/>
  <c r="D21" i="21" l="1"/>
  <c r="D18" i="21"/>
  <c r="D4" i="27" s="1"/>
  <c r="D24" i="18" l="1"/>
  <c r="D4" i="18"/>
  <c r="E20" i="21"/>
  <c r="E12" i="21"/>
  <c r="D12" i="21" s="1"/>
  <c r="D20" i="21" l="1"/>
  <c r="D5" i="13" s="1"/>
  <c r="D12" i="13"/>
  <c r="E24" i="21" l="1"/>
  <c r="E15" i="21"/>
  <c r="D15" i="21" s="1"/>
  <c r="E14" i="21"/>
  <c r="D14" i="21" s="1"/>
  <c r="E13" i="21"/>
  <c r="E11" i="21"/>
  <c r="D11" i="21" s="1"/>
  <c r="E10" i="21"/>
  <c r="E9" i="21"/>
  <c r="D9" i="21" s="1"/>
</calcChain>
</file>

<file path=xl/comments1.xml><?xml version="1.0" encoding="utf-8"?>
<comments xmlns="http://schemas.openxmlformats.org/spreadsheetml/2006/main">
  <authors>
    <author>Чернецова Дарья Константиновна</author>
  </authors>
  <commentList>
    <comment ref="A4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косвенных расходов. См комментарии по заполнению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Помогалова Елена Владимировна</author>
  </authors>
  <commentList>
    <comment ref="N3" authorId="0" shapeId="0">
      <text>
        <r>
          <rPr>
            <b/>
            <sz val="10"/>
            <color indexed="81"/>
            <rFont val="Tahoma"/>
            <family val="2"/>
            <charset val="204"/>
          </rPr>
          <t xml:space="preserve">Пояснения:
</t>
        </r>
        <r>
          <rPr>
            <sz val="10"/>
            <color indexed="81"/>
            <rFont val="Tahoma"/>
            <family val="2"/>
            <charset val="204"/>
          </rPr>
          <t>В показателе "</t>
        </r>
        <r>
          <rPr>
            <b/>
            <sz val="10"/>
            <color indexed="81"/>
            <rFont val="Tahoma"/>
            <family val="2"/>
            <charset val="204"/>
          </rPr>
          <t>Премия Re</t>
        </r>
        <r>
          <rPr>
            <sz val="10"/>
            <color indexed="81"/>
            <rFont val="Tahoma"/>
            <family val="2"/>
            <charset val="204"/>
          </rPr>
          <t xml:space="preserve">" указываются как уплаченные страховые премии, так и возвраты страховой премии, ее перерасчет по договору исходящего перестрахования. Возвраты и уменьшение страховой премии Re отражаются в столбце "Сумма в валюте договора" и "Сумма в руб." со знаком "минус".
Если по договору было несколько платежей, то каждый платеж указывается в отдельной строке: например, платеж по премии составил 1000 руб. (это указывается в 1 строке), после изменений условий договора премия составила 900 руб, т.е. произошло уменьшение премии, во 2 строке необходимо отразить платеж по страховой премии -100 руб. (не 900 руб.). 
Аналогично для комиссии.
</t>
        </r>
        <r>
          <rPr>
            <b/>
            <sz val="10"/>
            <color indexed="81"/>
            <rFont val="Tahoma"/>
            <family val="2"/>
            <charset val="204"/>
          </rPr>
          <t xml:space="preserve">Комиссия Re </t>
        </r>
        <r>
          <rPr>
            <sz val="10"/>
            <color indexed="81"/>
            <rFont val="Tahoma"/>
            <family val="2"/>
            <charset val="204"/>
          </rPr>
          <t>- перестраховочное вознаграждение по договору исходящего перестрахования.</t>
        </r>
      </text>
    </comment>
  </commentList>
</comments>
</file>

<file path=xl/sharedStrings.xml><?xml version="1.0" encoding="utf-8"?>
<sst xmlns="http://schemas.openxmlformats.org/spreadsheetml/2006/main" count="1590" uniqueCount="510">
  <si>
    <t>Примечание</t>
  </si>
  <si>
    <t>Дата наступления страхового случая</t>
  </si>
  <si>
    <t>Страховая сумма в валюте договора</t>
  </si>
  <si>
    <t>Номер убытка</t>
  </si>
  <si>
    <t>Дата заявления о страховом случае</t>
  </si>
  <si>
    <t>Дата оплаты</t>
  </si>
  <si>
    <t>Дата расторжения</t>
  </si>
  <si>
    <t>Валюта договора</t>
  </si>
  <si>
    <t>Заработанная страховая премия</t>
  </si>
  <si>
    <t>Вид страхования</t>
  </si>
  <si>
    <t>Сумма выплаты в валюте договора</t>
  </si>
  <si>
    <t>Доля перестраховщиков в выплате в валюте договора</t>
  </si>
  <si>
    <t>Начало периода</t>
  </si>
  <si>
    <t>Окончание периода</t>
  </si>
  <si>
    <t>Номер убытка потерпевшего</t>
  </si>
  <si>
    <t>Страховщик виновника</t>
  </si>
  <si>
    <t>Дата клиринга</t>
  </si>
  <si>
    <t>Страховая сумма</t>
  </si>
  <si>
    <t>Величина расходов на урегулирование убытков по ПВУ</t>
  </si>
  <si>
    <t>Тип</t>
  </si>
  <si>
    <t>Массив</t>
  </si>
  <si>
    <t>Свод</t>
  </si>
  <si>
    <t>Текст</t>
  </si>
  <si>
    <t>Дата "ДД.ММ.ГГГГ"</t>
  </si>
  <si>
    <t>Десятичное число</t>
  </si>
  <si>
    <t>Регион</t>
  </si>
  <si>
    <t>Учетная группа</t>
  </si>
  <si>
    <t>Тип страхования</t>
  </si>
  <si>
    <t>Дата принятия портфеля</t>
  </si>
  <si>
    <t>Компания передавшая портфель</t>
  </si>
  <si>
    <t>Заполняется только для строк по принятому портфелю</t>
  </si>
  <si>
    <t>для ОСАГО - по месту регистрации ТС (код ОКТМО)</t>
  </si>
  <si>
    <t>Комментарии по заполнению таблицы:</t>
  </si>
  <si>
    <t>Доля перестраховщиков в выплате в рублях</t>
  </si>
  <si>
    <t>Тип ущерба</t>
  </si>
  <si>
    <t>РУУ по ПВУ</t>
  </si>
  <si>
    <t>Заполняется обязательно, даже если в строке сведения только по доле</t>
  </si>
  <si>
    <t>Убыток по судебному решению</t>
  </si>
  <si>
    <t>Бинарный</t>
  </si>
  <si>
    <t>Да/Нет</t>
  </si>
  <si>
    <t>любая иная информация, необходимая для расчета резервов</t>
  </si>
  <si>
    <t>Сумма поступлений</t>
  </si>
  <si>
    <t>Доля Re в  поступлениях</t>
  </si>
  <si>
    <t>Поступления по ПВУ</t>
  </si>
  <si>
    <t>Тип выплаты</t>
  </si>
  <si>
    <t>Нулевые требования</t>
  </si>
  <si>
    <t>Формат</t>
  </si>
  <si>
    <t>.csv</t>
  </si>
  <si>
    <t>.xlsx</t>
  </si>
  <si>
    <t>Е-Гарант</t>
  </si>
  <si>
    <t>Интернет</t>
  </si>
  <si>
    <t>№ таблицы</t>
  </si>
  <si>
    <t>Доп учетная группа</t>
  </si>
  <si>
    <t>ОКТМО региона</t>
  </si>
  <si>
    <t>Целое число от 1 до 99</t>
  </si>
  <si>
    <t>Наименование субъекта федерации по месту регистрации ТС</t>
  </si>
  <si>
    <t>Отчетная дата:</t>
  </si>
  <si>
    <t>Полное наименование таблицы</t>
  </si>
  <si>
    <t>Единый агент</t>
  </si>
  <si>
    <t>Полис заключен через Интернет
Да/Нет</t>
  </si>
  <si>
    <t>Дата поступления</t>
  </si>
  <si>
    <t>Конец квартала, на который убыток учитывался в составе заявленных, но неурегулированных убытков.</t>
  </si>
  <si>
    <t>Период</t>
  </si>
  <si>
    <t>Квартал события</t>
  </si>
  <si>
    <t>Квартал оплаты</t>
  </si>
  <si>
    <t>Сумма инкассо</t>
  </si>
  <si>
    <t>Дата признания договора</t>
  </si>
  <si>
    <t>Даты начала и окончания периодов действия страхового покрытия</t>
  </si>
  <si>
    <t>Дата начала покрытия</t>
  </si>
  <si>
    <t>Дата окончания покрытия</t>
  </si>
  <si>
    <t>Заполняется только если страховщик выделяет дополнительные учетные группы</t>
  </si>
  <si>
    <t>Номера договоров Re</t>
  </si>
  <si>
    <t>Номер договора</t>
  </si>
  <si>
    <t>Доля</t>
  </si>
  <si>
    <t>Перестраховщик</t>
  </si>
  <si>
    <t>Рейтинг</t>
  </si>
  <si>
    <t xml:space="preserve">Форма 2. Журнал учета убытков </t>
  </si>
  <si>
    <t>Форма 4. Журнал учета суброгации, регрессов и годных остатков</t>
  </si>
  <si>
    <t>Форма 5. Выплаты в рамках исходящего ПВУ</t>
  </si>
  <si>
    <t>Форма 6. Заявленные, но неурегулированные убытки в рамках исходящего ПВУ</t>
  </si>
  <si>
    <t>Общие требования к заполнению форм:</t>
  </si>
  <si>
    <t>2.1</t>
  </si>
  <si>
    <t>2.2</t>
  </si>
  <si>
    <t>На следующих листах приведены шапки таблиц с образцами заполнения</t>
  </si>
  <si>
    <t>Дата доли Re в выплате</t>
  </si>
  <si>
    <t>Дата заключения договора</t>
  </si>
  <si>
    <t>…</t>
  </si>
  <si>
    <t>Указать сегменты, в разрезе которых производится расчёт по наилучшей оценке</t>
  </si>
  <si>
    <t>Дата досрочного прекращения (при наличии)</t>
  </si>
  <si>
    <t>Показатель</t>
  </si>
  <si>
    <t>Фактическая дата оплаты</t>
  </si>
  <si>
    <t>Дата расчета ЗНУ</t>
  </si>
  <si>
    <t>Сумма ЗНУ на дату расчета ЗНУ в валюте договора</t>
  </si>
  <si>
    <t>Доля перестраховщиков в ЗНУ на дату расчета ЗНУ в валюте договора</t>
  </si>
  <si>
    <t>Номер договора исходящего перестрахования</t>
  </si>
  <si>
    <t>Процентный</t>
  </si>
  <si>
    <t>Номер договора Re</t>
  </si>
  <si>
    <t xml:space="preserve">Форма 3. Журнал расчета ЗНУ </t>
  </si>
  <si>
    <t>Дата доли Re в поступлениях</t>
  </si>
  <si>
    <t>Дата уплаты перестраховщику доли в поступлениях по суброгациям, регрессам и от реализации годных остатков</t>
  </si>
  <si>
    <t xml:space="preserve">Учетная группа согласно Положению № 781-П в текстовом формате:
1, 2.1, 2.2, 3, 4, 5, 6, 7, 8, 9, 10, 11, 12, 13, 14, 15, 16, 17 </t>
  </si>
  <si>
    <t>Номера договора Re</t>
  </si>
  <si>
    <t xml:space="preserve">Учетная группа согласно Положению № 781-П в текстовом формате столбца:
1, 2.1, 2.2, 3, 4, 5, 6, 7, 8, 9, 10, 11, 12, 13, 14, 15, 16, 17 </t>
  </si>
  <si>
    <t>Заполняется только если страховщик выделяет дополнительные учетные группы внутри УГ</t>
  </si>
  <si>
    <t>Наименование перестраховщика</t>
  </si>
  <si>
    <t>Целое число</t>
  </si>
  <si>
    <t>Доля перестраховщика в договоре</t>
  </si>
  <si>
    <t>Депо премий</t>
  </si>
  <si>
    <t>Депо убытков</t>
  </si>
  <si>
    <t>Наименование кредитного рейтингового агенства, присвоившего кредитный рейтинг перестраховщику</t>
  </si>
  <si>
    <t>Кредитный рейтинг перестраховщика</t>
  </si>
  <si>
    <t>Форма 1. Журнал учета договоров</t>
  </si>
  <si>
    <t>Дата получения доли перестраховщиков в выплате</t>
  </si>
  <si>
    <t>Дата расторжения должна быть указана в каждой строке по соответствующему расторгнутому договору.</t>
  </si>
  <si>
    <r>
      <t xml:space="preserve">Все </t>
    </r>
    <r>
      <rPr>
        <b/>
        <sz val="12"/>
        <color rgb="FFFF0000"/>
        <rFont val="Arial"/>
        <family val="2"/>
        <charset val="204"/>
      </rPr>
      <t>изменения условий договоров</t>
    </r>
    <r>
      <rPr>
        <b/>
        <sz val="12"/>
        <rFont val="Arial"/>
        <family val="2"/>
        <charset val="204"/>
      </rPr>
      <t xml:space="preserve"> (заключение дополнительных соглашений) с уменьшением/увеличением страховой премии с соответствующими датами </t>
    </r>
    <r>
      <rPr>
        <b/>
        <sz val="12"/>
        <color rgb="FFFF0000"/>
        <rFont val="Arial"/>
        <family val="2"/>
        <charset val="204"/>
      </rPr>
      <t>отражаются отдельными строками.</t>
    </r>
  </si>
  <si>
    <t>На каждую ежеквартальную отчетную дату, входящую в отчетный период, полностью должна быть представлена сумма вспомогательной величины ЗНУ в разрезе убытков.</t>
  </si>
  <si>
    <t>На каждую ежеквартальную расчетную дату полностью должна быть представлена сумма вспомогательной величины ЗНУ в разрезе убытков.</t>
  </si>
  <si>
    <t>Конец квартала, на который убыток учитывался в составе  заявленных, но неурегулированных убытков</t>
  </si>
  <si>
    <t>Должны быть указаны все договоры исходящего перестрахования, которые указаны в столбце "Номера договоров Re" в форме 1 (ЖУД) и в столбце "Номер договора Re" в форме 3.1 (ЗНУ Re).</t>
  </si>
  <si>
    <t>Доли всех перестраховщиков по одному договору должны составлять в сумме 1.</t>
  </si>
  <si>
    <t>Агенство</t>
  </si>
  <si>
    <r>
      <rPr>
        <b/>
        <sz val="12"/>
        <rFont val="Arial"/>
        <family val="2"/>
        <charset val="204"/>
      </rPr>
      <t>Депо премий и депо убытков должны быть представлены</t>
    </r>
    <r>
      <rPr>
        <b/>
        <sz val="12"/>
        <color rgb="FFFF0000"/>
        <rFont val="Arial"/>
        <family val="2"/>
        <charset val="204"/>
      </rPr>
      <t xml:space="preserve"> в разбивке по договорам исходящего перестрахования</t>
    </r>
  </si>
  <si>
    <r>
      <t xml:space="preserve">и в разбивке по учетным группам, </t>
    </r>
    <r>
      <rPr>
        <b/>
        <sz val="12"/>
        <rFont val="Arial"/>
        <family val="2"/>
        <charset val="204"/>
      </rPr>
      <t>если договор исходящего перестрахования покрывает основные договора, относящиеся к разным учетным группам.</t>
    </r>
  </si>
  <si>
    <t>Фактические поступления не должны дублироваться по строкам (для каждого платежа должна быть заполнена одна строка, не должно быть "суммирующих" по договору/убытку подстрок).</t>
  </si>
  <si>
    <t>Дата поступлений по суброгациям, регрессам и от реализации годных остатков</t>
  </si>
  <si>
    <t>Re-1</t>
  </si>
  <si>
    <t>Re-2</t>
  </si>
  <si>
    <t>Re-3</t>
  </si>
  <si>
    <t>Re-4</t>
  </si>
  <si>
    <t>Валюта_платежа</t>
  </si>
  <si>
    <t>Учетная_группа</t>
  </si>
  <si>
    <t>Вид_ДП</t>
  </si>
  <si>
    <t>Период_платежа</t>
  </si>
  <si>
    <t>Направление_ДП</t>
  </si>
  <si>
    <t>Сумма_платежа</t>
  </si>
  <si>
    <t>3</t>
  </si>
  <si>
    <t>Выплаты</t>
  </si>
  <si>
    <t>2023_2</t>
  </si>
  <si>
    <t>Исходящий</t>
  </si>
  <si>
    <t>2023_3</t>
  </si>
  <si>
    <t>2023_4</t>
  </si>
  <si>
    <t>Расторжения</t>
  </si>
  <si>
    <t>Расходы</t>
  </si>
  <si>
    <t>7</t>
  </si>
  <si>
    <t>Премия</t>
  </si>
  <si>
    <t>Входящий</t>
  </si>
  <si>
    <t>10</t>
  </si>
  <si>
    <t>2024_2</t>
  </si>
  <si>
    <t>15</t>
  </si>
  <si>
    <t>2024_1</t>
  </si>
  <si>
    <t>Комиссия</t>
  </si>
  <si>
    <t>8</t>
  </si>
  <si>
    <t>RUB</t>
  </si>
  <si>
    <t>Форма 3.1. Журнал расчета доли перестраховщиков в ЗНУ</t>
  </si>
  <si>
    <t>РНПК</t>
  </si>
  <si>
    <t>АКРА (АО)</t>
  </si>
  <si>
    <t>AAA(RU)</t>
  </si>
  <si>
    <t>Swiss Re</t>
  </si>
  <si>
    <t>Standard &amp; Poor's</t>
  </si>
  <si>
    <t>AAA</t>
  </si>
  <si>
    <t>Maphre Re</t>
  </si>
  <si>
    <t>AA+</t>
  </si>
  <si>
    <t>Gen Re</t>
  </si>
  <si>
    <t>AA</t>
  </si>
  <si>
    <t>Munich Re</t>
  </si>
  <si>
    <t>AA-</t>
  </si>
  <si>
    <t>Ингосстрах</t>
  </si>
  <si>
    <t>АО «Эксперт РА»</t>
  </si>
  <si>
    <t>ruAA+</t>
  </si>
  <si>
    <t>СОГАЗ</t>
  </si>
  <si>
    <t>ruAA</t>
  </si>
  <si>
    <t xml:space="preserve">Первая строка каждой таблицы содержит заголовок (наименование) показателя, во 2й строке указан тип данных, в 3й строке приведены комментарии по заполнению, </t>
  </si>
  <si>
    <t>в 4й строке и далее на некоторых страницах приведен пример заполнения строк или отдельных ячеек</t>
  </si>
  <si>
    <t>Страховая премия</t>
  </si>
  <si>
    <t>При этом необходимо отразить, на какой период действия страхового покрытия приходится сумма увеличения/уменьшения страховой премии.</t>
  </si>
  <si>
    <t xml:space="preserve">Если в рамках одного договора выделяются "условные" договоры (п. 1.4.5 Положения 781-П: под договором страхования понимается совокупность условий, </t>
  </si>
  <si>
    <r>
      <t xml:space="preserve">относящихся к одному периоду действия страхового покрытия до верхней границы и к одной учетной группе), то </t>
    </r>
    <r>
      <rPr>
        <b/>
        <sz val="12"/>
        <color rgb="FFFF0000"/>
        <rFont val="Arial"/>
        <family val="2"/>
        <charset val="204"/>
      </rPr>
      <t>в таблице необходимо отразить каждый "условный" договор в отдельной строке.</t>
    </r>
  </si>
  <si>
    <r>
      <t xml:space="preserve">В случае наличия нескольких периодов действия страхового покрытия данные предоставляются в соответствующей детализации: </t>
    </r>
    <r>
      <rPr>
        <b/>
        <sz val="12"/>
        <color rgb="FFFF0000"/>
        <rFont val="Arial"/>
        <family val="2"/>
        <charset val="204"/>
      </rPr>
      <t>для каждого периода страхового покрытия должна быть заполнена отдельная строка.</t>
    </r>
  </si>
  <si>
    <r>
      <t>В такой отдельной строке должен быть указан номер основного договора и</t>
    </r>
    <r>
      <rPr>
        <b/>
        <sz val="12"/>
        <color rgb="FFFF0000"/>
        <rFont val="Arial"/>
        <family val="2"/>
        <charset val="204"/>
      </rPr>
      <t xml:space="preserve"> сумма увеличения/уменьшения страховой премии (не новая сумма страховой премии целиком).</t>
    </r>
  </si>
  <si>
    <t>Сумма в валюте по договору</t>
  </si>
  <si>
    <t>Дата оплаты по договору</t>
  </si>
  <si>
    <t>Наименование субъекта федерации. 
Для ОСАГО - по месту регистрации ТС</t>
  </si>
  <si>
    <t>Входящий пул</t>
  </si>
  <si>
    <t>3.1</t>
  </si>
  <si>
    <t>Дата события</t>
  </si>
  <si>
    <t>Дата заявления</t>
  </si>
  <si>
    <t>ЗНУ</t>
  </si>
  <si>
    <t>Конец квартала, на который убыток учитывался в составе заявленных, но неурегулированных убытков</t>
  </si>
  <si>
    <t>Таблица заполняется в разрезе учетных групп и сегментов, используемых в расчете по наилучшей оценке.</t>
  </si>
  <si>
    <t>ЗСП</t>
  </si>
  <si>
    <t>ПТ</t>
  </si>
  <si>
    <t>Для ЗСП - квартал, за который премия заработана; 
Для ПТ - квартал, на конец которого сформированы права требования</t>
  </si>
  <si>
    <t>Права требования по суброгациям и регрессам (аналог ЗНУ, для оценки поступлений по суброгациям, регрессам и от реализации годных остатков)</t>
  </si>
  <si>
    <t>В таблице следует отразить те значения ЗСП и ПТ, которые использовались в расчете страховых резервов.</t>
  </si>
  <si>
    <t>Дата наступления страхового случая
ИЛИ
Дата наступления события, инициирующего страховой случай, если такое событие используется в расчете ДПУ</t>
  </si>
  <si>
    <t>Верхняя граница</t>
  </si>
  <si>
    <t>Дата признания</t>
  </si>
  <si>
    <t>Дата заключения</t>
  </si>
  <si>
    <t>Дата изменения условий</t>
  </si>
  <si>
    <t>Доля Re в выплате в валюте</t>
  </si>
  <si>
    <t>ЗНУ в валюте</t>
  </si>
  <si>
    <t>Доля в ЗНУ в валюте</t>
  </si>
  <si>
    <t>Прямые расходы на исполнение обязательств по страховым случаям</t>
  </si>
  <si>
    <t>Прямые расходы</t>
  </si>
  <si>
    <t>Косвенные расходы</t>
  </si>
  <si>
    <t>Права требования по исходящему ПВУ по справедливой стоимости по возмещениям по средней.</t>
  </si>
  <si>
    <t>ПТ по ПВУ</t>
  </si>
  <si>
    <t>ЗНУ в рублях</t>
  </si>
  <si>
    <t>Доля в ЗНУ в рублях</t>
  </si>
  <si>
    <t>Столбцы "Дата события", "Дата заявления", "ЗНУ в валюте" и "ЗНУ в рублях" заполняются для каждой строки, где указана доля, относящаяся к данному убытку.</t>
  </si>
  <si>
    <t>Сегмент</t>
  </si>
  <si>
    <t>Доначисления премий</t>
  </si>
  <si>
    <t>Доначисления комиссий</t>
  </si>
  <si>
    <t>Квартал, на конец которого сформировано доначисление</t>
  </si>
  <si>
    <t>По будущим</t>
  </si>
  <si>
    <t>По прошлым</t>
  </si>
  <si>
    <t>Квартал, в котором были понесены расходы</t>
  </si>
  <si>
    <t>Не разнесенные по убыткам списания по инкассо на расчетную дату</t>
  </si>
  <si>
    <t>Для каждого принятого портфеля заполняются отдельные строки.</t>
  </si>
  <si>
    <t>Номер доп соглашения</t>
  </si>
  <si>
    <r>
      <rPr>
        <b/>
        <sz val="9"/>
        <color rgb="FFFF0000"/>
        <rFont val="Arial"/>
        <family val="2"/>
        <charset val="204"/>
      </rPr>
      <t>Закрытый перечень</t>
    </r>
    <r>
      <rPr>
        <sz val="9"/>
        <rFont val="Arial"/>
        <family val="2"/>
        <charset val="204"/>
      </rPr>
      <t xml:space="preserve">
Учетная группа согласно Положению № 781-П в текстовом формате столбца:
1, 2.1, 2.2, 3, 4, 5, 6, 7, 8, 9, 10, 11, 12, 13, 14, 15, 16, 17 </t>
    </r>
  </si>
  <si>
    <r>
      <rPr>
        <b/>
        <sz val="9"/>
        <color rgb="FFFF0000"/>
        <rFont val="Arial"/>
        <family val="2"/>
        <charset val="204"/>
      </rPr>
      <t>Закрытый перечень</t>
    </r>
    <r>
      <rPr>
        <sz val="9"/>
        <rFont val="Arial"/>
        <family val="2"/>
        <charset val="204"/>
      </rPr>
      <t xml:space="preserve">
Возмещение ущерба жизни / Возмещение ущерба здоровью потерпевших в ДТП / Возмещение ущерба имуществу</t>
    </r>
  </si>
  <si>
    <r>
      <rPr>
        <b/>
        <sz val="9"/>
        <color rgb="FFFF0000"/>
        <rFont val="Arial"/>
        <family val="2"/>
        <charset val="204"/>
      </rPr>
      <t>Закрытый перечень</t>
    </r>
    <r>
      <rPr>
        <sz val="9"/>
        <rFont val="Arial"/>
        <family val="2"/>
        <charset val="204"/>
      </rPr>
      <t xml:space="preserve">
Признак прямое страхование (сострахование) / входящее перестрахование</t>
    </r>
  </si>
  <si>
    <t>Прямые РУУ рублях</t>
  </si>
  <si>
    <t>Дата РУУ</t>
  </si>
  <si>
    <t>Дата оплаты прямых расходов на исполнение обязательств по страховым случаям</t>
  </si>
  <si>
    <t>Доля Re в выплате рублях</t>
  </si>
  <si>
    <t>Сумма в рублях по договору</t>
  </si>
  <si>
    <t>Сумма ЗНУ на дату расчета ЗНУ в рублях</t>
  </si>
  <si>
    <t>Доля перестраховщиков в ЗНУ на дату расчета ЗНУ в рублях</t>
  </si>
  <si>
    <t>Сумма фактических поступлений по суброгациям, регрессам и от реализации годных остатков в рублях</t>
  </si>
  <si>
    <t>Доля перестраховщиков в сумме фактических поступлений по суброгациям, регрессам и от реализации годных остатков в рублях</t>
  </si>
  <si>
    <t>Исходящие платежи рублях</t>
  </si>
  <si>
    <t>Поступления в оплату возмещенного вреда по ПВУ (возмещение в результате клиринговой сессии) в рублях</t>
  </si>
  <si>
    <t>Сумма ЗНУ потерпевшего на дату расчета ЗНУ в рублях</t>
  </si>
  <si>
    <t>Доля перестраховщиков в прямых расходах на исполнение обязательств по страховым случаям</t>
  </si>
  <si>
    <t>Дата оплаты доли перестраховщиков в прямых расходах на исполнение обязательств по страховым случаям</t>
  </si>
  <si>
    <t>Доля Re в РУУ в рублях</t>
  </si>
  <si>
    <t>Дата доли Re в РУУ</t>
  </si>
  <si>
    <t>Величина расходов на исполнение обязательств по ПВУ</t>
  </si>
  <si>
    <t>Дата начала страхового покрытия для доп соглашения</t>
  </si>
  <si>
    <t>Дата выплаты</t>
  </si>
  <si>
    <r>
      <rPr>
        <b/>
        <sz val="9"/>
        <color rgb="FFFF0000"/>
        <rFont val="Arial"/>
        <family val="2"/>
        <charset val="204"/>
      </rPr>
      <t>Закрытый перечень</t>
    </r>
    <r>
      <rPr>
        <sz val="9"/>
        <rFont val="Arial"/>
        <family val="2"/>
        <charset val="204"/>
      </rPr>
      <t xml:space="preserve">
Тип:
суброгация / регресс / реализация годных остатков</t>
    </r>
  </si>
  <si>
    <r>
      <rPr>
        <b/>
        <sz val="9"/>
        <color rgb="FFFF0000"/>
        <rFont val="Arial"/>
        <family val="2"/>
        <charset val="204"/>
      </rPr>
      <t>Закрытый перечень</t>
    </r>
    <r>
      <rPr>
        <sz val="9"/>
        <rFont val="Arial"/>
        <family val="2"/>
        <charset val="204"/>
      </rPr>
      <t xml:space="preserve">
Основной убыток / пени и штрафы / расходы на урегулирование (кроме пени и штрафов) / расходы финансового уполномоченного</t>
    </r>
  </si>
  <si>
    <r>
      <rPr>
        <b/>
        <sz val="9"/>
        <color rgb="FFFF0000"/>
        <rFont val="Arial"/>
        <family val="2"/>
        <charset val="204"/>
      </rPr>
      <t xml:space="preserve">Закрытый перечень </t>
    </r>
    <r>
      <rPr>
        <sz val="9"/>
        <rFont val="Arial"/>
        <family val="2"/>
        <charset val="204"/>
      </rPr>
      <t>Основной убыток / пени и штрафы / расходы на урегулирование (кроме пени и штрафов) / расходы финансового уполномоченного</t>
    </r>
  </si>
  <si>
    <t>Кредитное страхование</t>
  </si>
  <si>
    <t>Да/Нет
Указать "Да", если договор страхования заключен при заключении кредитного договора (не только КСЖ, но и, например, страхование Автокаско, имущества)</t>
  </si>
  <si>
    <t>Судебные расходы</t>
  </si>
  <si>
    <t>В таблице следует отразить те значения, которые использовались в расчете страховых резервов.</t>
  </si>
  <si>
    <t>Каждый перестраховщик и сведения по нему указываются в отдельной строке. В такой отдельной строке должен быть указан номер договора Re.</t>
  </si>
  <si>
    <t>ПВУ</t>
  </si>
  <si>
    <r>
      <rPr>
        <b/>
        <sz val="9"/>
        <color rgb="FFFF0000"/>
        <rFont val="Arial"/>
        <family val="2"/>
        <charset val="204"/>
      </rPr>
      <t>Закрытый перечень</t>
    </r>
    <r>
      <rPr>
        <sz val="9"/>
        <rFont val="Arial"/>
        <family val="2"/>
        <charset val="204"/>
      </rPr>
      <t xml:space="preserve">
Исходящий / входящий</t>
    </r>
  </si>
  <si>
    <t>Указывается квартал, в котором был осуществлен платеж в формате "ГГГГ_К"</t>
  </si>
  <si>
    <t>RUB / USD / EUR / иное</t>
  </si>
  <si>
    <t>Таблица заполняется в разрезе учетных групп (доп УГ) и сегментов, используемых в расчете по наилучшей оценке.</t>
  </si>
  <si>
    <t>В форму НЕ вносятся данные о досрочном прекращении договора.</t>
  </si>
  <si>
    <t>В форму НЕ вносятся невозмещаемые нулевые требования ПВУ по ОСАГО.</t>
  </si>
  <si>
    <t>Возможно предоставление отдельного журнала по судебным решениям.</t>
  </si>
  <si>
    <t>Возможно предоставление статистики по прямым расходам на исполнение обязательств по страховым случаям отдельно (если не ведется учет прямых расходов по привязке к убытку).</t>
  </si>
  <si>
    <t>Синие столбцы заполняются только для ОСАГО.</t>
  </si>
  <si>
    <t>Сумма по столбцу "Сумма инкассо" - это сумма всех не разнесенных по убыткам списаний по инкассо на расчетную дату.</t>
  </si>
  <si>
    <t>Таблица заполняется так, как не разнесенные по убыткам списания по инкассо используются в расчете резерва убытков.</t>
  </si>
  <si>
    <t>Таблица заполняется только для действующих на расчетную дату договоров исходящего перестрахования.</t>
  </si>
  <si>
    <t>Для непропорциональных договоров, где нельзя определить долю участия перестраховщиков в явном виде, таблица не заполняется.</t>
  </si>
  <si>
    <t>В таблице отражаются депо премий и депо убытков в соответствии с пунктом 5.6.5 Положения № 781-П по состоянию на расчетную дату.</t>
  </si>
  <si>
    <t>Форма 0.1. Соответствие сегментов и учетных групп</t>
  </si>
  <si>
    <t>Форма 0.2. Итоги по расчету страховых резервов</t>
  </si>
  <si>
    <t>0.2</t>
  </si>
  <si>
    <t>0.1</t>
  </si>
  <si>
    <t>Выплаты в валюте</t>
  </si>
  <si>
    <t>Выплаты в рублях</t>
  </si>
  <si>
    <t>Через запятую перечислить все договоры перестрахования, которыми перестрахован данный договор</t>
  </si>
  <si>
    <t>Подгруппа договоров</t>
  </si>
  <si>
    <t>Название опции</t>
  </si>
  <si>
    <t>Описание опций</t>
  </si>
  <si>
    <t>Указываются подгруппы договоров страхования, которые характеризуются идентичными условиями договоров и одинаковым учетом таких условий в прогнозе денежных потоков (при наличии)</t>
  </si>
  <si>
    <t>Описание опций договоров страхования, которыми страхователь может воспользоваться в одностороннем порядке</t>
  </si>
  <si>
    <t>Возмещение вреда, причиненного имуществу потерпевшего, и прочие исходящие платежи в рублях</t>
  </si>
  <si>
    <t>Вид резерва</t>
  </si>
  <si>
    <r>
      <rPr>
        <b/>
        <sz val="9"/>
        <color rgb="FFFF0000"/>
        <rFont val="Arial"/>
        <family val="2"/>
        <charset val="204"/>
      </rPr>
      <t>Закрытый перечень:</t>
    </r>
    <r>
      <rPr>
        <sz val="9"/>
        <rFont val="Arial"/>
        <family val="2"/>
        <charset val="204"/>
      </rPr>
      <t xml:space="preserve">
ДПП/ ДПУ/ РПВУ</t>
    </r>
  </si>
  <si>
    <r>
      <t xml:space="preserve">Страховая премия, комиссионное вознаграждение, прочая прямая аквизиция и отчисления в фонды компенсационных выплат </t>
    </r>
    <r>
      <rPr>
        <b/>
        <sz val="12"/>
        <color rgb="FFFF0000"/>
        <rFont val="Arial"/>
        <family val="2"/>
        <charset val="204"/>
      </rPr>
      <t>не должны дублироваться по строкам.</t>
    </r>
  </si>
  <si>
    <r>
      <t>Таблица заполняется с детализацией по каждому договору перестрахования и перестраховщику:</t>
    </r>
    <r>
      <rPr>
        <b/>
        <sz val="12"/>
        <color rgb="FFFF0000"/>
        <rFont val="Arial"/>
        <family val="2"/>
        <charset val="204"/>
      </rPr>
      <t xml:space="preserve"> каждый договор перестрахования и каждый перестраховщик</t>
    </r>
    <r>
      <rPr>
        <b/>
        <sz val="12"/>
        <color theme="1"/>
        <rFont val="Arial"/>
        <family val="2"/>
        <charset val="204"/>
      </rPr>
      <t xml:space="preserve"> должны быть отражены </t>
    </r>
    <r>
      <rPr>
        <b/>
        <sz val="12"/>
        <color rgb="FFFF0000"/>
        <rFont val="Arial"/>
        <family val="2"/>
        <charset val="204"/>
      </rPr>
      <t>в отдельной строке</t>
    </r>
    <r>
      <rPr>
        <b/>
        <sz val="12"/>
        <color theme="1"/>
        <rFont val="Arial"/>
        <family val="2"/>
        <charset val="204"/>
      </rPr>
      <t>.</t>
    </r>
  </si>
  <si>
    <t>Период возмещение</t>
  </si>
  <si>
    <t>Среднее количество кварталов между основной выплатой по прямому договору и получением возмещения от перестраховщика</t>
  </si>
  <si>
    <t>Столбец "Период возмещения" заполняется в соответствии с условиями договоров об отсрочке выплаты.</t>
  </si>
  <si>
    <r>
      <t xml:space="preserve">Суммы не разнесенных по убыткам списаний по инкассо должны заполняться </t>
    </r>
    <r>
      <rPr>
        <b/>
        <sz val="12"/>
        <color rgb="FFFF0000"/>
        <rFont val="Arial"/>
        <family val="2"/>
        <charset val="204"/>
      </rPr>
      <t>инкрементально,</t>
    </r>
    <r>
      <rPr>
        <b/>
        <sz val="12"/>
        <color theme="1"/>
        <rFont val="Arial"/>
        <family val="2"/>
        <charset val="204"/>
      </rPr>
      <t xml:space="preserve"> не должно быть никакого аккумулирования инкассо между кварталами.</t>
    </r>
  </si>
  <si>
    <t>Таблица заполняется в разрезе учетных групп, доп УГ и сегментов, используемых в расчете по наилучшей оценке.</t>
  </si>
  <si>
    <t>0.3</t>
  </si>
  <si>
    <t>Форма 0.3. Опции договоров страхования</t>
  </si>
  <si>
    <t>ДПУ</t>
  </si>
  <si>
    <t>РПВУ</t>
  </si>
  <si>
    <t>ДПП</t>
  </si>
  <si>
    <t>Таблица заполняется только в части опций, предопределенных договором страхования (например, с заранее установленным тарифом)</t>
  </si>
  <si>
    <t>В столбце "Учетная группа" для косвенных расходов указывается "0".</t>
  </si>
  <si>
    <t>Форма договора Re</t>
  </si>
  <si>
    <t>Вид перестрахования</t>
  </si>
  <si>
    <t>Номера основных договоров</t>
  </si>
  <si>
    <t>Способ идентификации основных договоров</t>
  </si>
  <si>
    <t>База покрытия</t>
  </si>
  <si>
    <t>Валюта ответственности Re</t>
  </si>
  <si>
    <t xml:space="preserve">Ответственность Re в валюте </t>
  </si>
  <si>
    <t>Дата признания договора Re</t>
  </si>
  <si>
    <t>Дата начала покрытия Re</t>
  </si>
  <si>
    <t>Дата окончания покрытия Re</t>
  </si>
  <si>
    <t>Дата изменения условий договора Re</t>
  </si>
  <si>
    <t>Дата расторжения Re</t>
  </si>
  <si>
    <t>Дата оплаты по условиям договора</t>
  </si>
  <si>
    <t>Сумма в валюте договора</t>
  </si>
  <si>
    <t>Сумма в рублях</t>
  </si>
  <si>
    <t>Договор передает страховой риск</t>
  </si>
  <si>
    <t>Не существует безусловного обязательства</t>
  </si>
  <si>
    <t>Пропорциональное перестрахование</t>
  </si>
  <si>
    <t>Невозможность взаимозачета</t>
  </si>
  <si>
    <t>Выплата не более 6 мес</t>
  </si>
  <si>
    <t>Договор не проходит по пунктам 6.3.4.3.1 и 6.3.4.3.2, является заключенным до 01.01.2023 и не содержит допник, заключенные после 01.01.2023</t>
  </si>
  <si>
    <t>Дата расчета ОДП</t>
  </si>
  <si>
    <t>Величина ОДП</t>
  </si>
  <si>
    <t>Величина ОП</t>
  </si>
  <si>
    <t xml:space="preserve">Величина Р(АР&lt;0) </t>
  </si>
  <si>
    <t xml:space="preserve">Величина |Е(АР|АР&lt;0)| </t>
  </si>
  <si>
    <t>Факультативный / облигаторный / факультативно-облигаторный / облигаторно-факультативный</t>
  </si>
  <si>
    <t>Квотный / эксцедент убытка / эксцедент сумм / эксцедент убыточности / Иное</t>
  </si>
  <si>
    <t>Только для факультативного перестрахования</t>
  </si>
  <si>
    <t>Только для облигаторного перестрахования</t>
  </si>
  <si>
    <t>Только для облигаторного перестрахования: календарный год / страховой год</t>
  </si>
  <si>
    <t>Валюта ответственности по договору исходящего перестрахоавния</t>
  </si>
  <si>
    <t>Переданная ответственность в валюте договора исходящего перестрахования</t>
  </si>
  <si>
    <t>Даты начала и окончания периодов действия страхового покрытия договора исходящего перестрахования</t>
  </si>
  <si>
    <t>Дата досрочного прекращения договора исходящего перестрахования (при наличии)</t>
  </si>
  <si>
    <t>Премия Re / комиссия Re - указать</t>
  </si>
  <si>
    <t>Страховая премия Re указывается в т.ч. при перерасчете или возврате премии (сторно премий)</t>
  </si>
  <si>
    <t>Доля участия перестраховщиков в ответственности (только для договоров пропорционального перестрахования). Заполняется только для действующих на расчетную дату договоров</t>
  </si>
  <si>
    <t>Сведения о соответствии договора Re условиям абзаца 2 пункта 6.3.4.2 Положения 781-П
Да/Нет</t>
  </si>
  <si>
    <t>Сведения о соответствии договора Re условиям абзаца 3 пункта 6.3.4.2 Положения 781-П
Да/Нет</t>
  </si>
  <si>
    <t>Сведения о соответствии договора Re условиям пункта 6.3.4.3.2 Положения 781-П
Да/Нет</t>
  </si>
  <si>
    <t>Сведения о соответствии договора Re условиям пункта 6.3.4.3.3 Положения 781-П
Да/Нет</t>
  </si>
  <si>
    <r>
      <rPr>
        <b/>
        <sz val="10"/>
        <color rgb="FFFF0000"/>
        <rFont val="Arial Cyr"/>
        <charset val="204"/>
      </rPr>
      <t>Заполняется, если величина ОДП была рассчитана:</t>
    </r>
    <r>
      <rPr>
        <sz val="10"/>
        <rFont val="Arial Cyr"/>
        <charset val="204"/>
      </rPr>
      <t xml:space="preserve">
величины, рассчитываемые в соответствии с требованиями подпункта 6.3.4.3 Положения 781-П и дата расчета этих величин</t>
    </r>
  </si>
  <si>
    <t>Премия Re</t>
  </si>
  <si>
    <t>Комиссия Re</t>
  </si>
  <si>
    <r>
      <t xml:space="preserve">В таблице необходимо отразить все как прошлые, так и </t>
    </r>
    <r>
      <rPr>
        <b/>
        <u/>
        <sz val="12"/>
        <color theme="1"/>
        <rFont val="Arial"/>
        <family val="2"/>
        <charset val="204"/>
      </rPr>
      <t>будущие</t>
    </r>
    <r>
      <rPr>
        <b/>
        <sz val="12"/>
        <color theme="1"/>
        <rFont val="Arial"/>
        <family val="2"/>
        <charset val="204"/>
      </rPr>
      <t xml:space="preserve"> платежи (нереализованные денежные потоки), о которых известно на расчетную дату (согласно графику платежей в договоре страхования).</t>
    </r>
  </si>
  <si>
    <t>Перестраховочная премия и перестраховочное вознаграждение не должны дублироваться по строкам (для каждого платежа должна быть заполнена одна строка).</t>
  </si>
  <si>
    <t>В каждой строке с платежем отражается номер договора исходящего перестрахования.</t>
  </si>
  <si>
    <t>Сведения об основных договорах, которые переданы в перестрахование, заполняются по всем договорам исходящего перестрахования (в т.ч. в соответствии с перестраховочными бордеро).</t>
  </si>
  <si>
    <t>Каждый период действия страхового покрытия договора исходящего перестрахования отражается в отдельной строке.</t>
  </si>
  <si>
    <t>Сегмент риска</t>
  </si>
  <si>
    <t>Лейер</t>
  </si>
  <si>
    <t>Приоритет</t>
  </si>
  <si>
    <t>Лимит</t>
  </si>
  <si>
    <t>Агрегатный лимит</t>
  </si>
  <si>
    <t>Ставка пересчета</t>
  </si>
  <si>
    <t>Цена восстановления</t>
  </si>
  <si>
    <t>Количество восстановлений</t>
  </si>
  <si>
    <t>Максимальная восстановительная премия</t>
  </si>
  <si>
    <t>Указываются сегменты  рисков, которые были перестрахованы договором исходящего перестрахования</t>
  </si>
  <si>
    <t>Лейер 1 / Лейер 2 и т.д. - указать</t>
  </si>
  <si>
    <t>Указываются условия договоров исходящего перестрахования, предусмотренные для каждого лейера</t>
  </si>
  <si>
    <t>Имущество</t>
  </si>
  <si>
    <t>Лейер 1</t>
  </si>
  <si>
    <t>Лейер 2</t>
  </si>
  <si>
    <t>Лейер 3</t>
  </si>
  <si>
    <t>Ядерные риски</t>
  </si>
  <si>
    <t>Указываются только договоры перестрахования с эксцедентом убытка.</t>
  </si>
  <si>
    <t>Каждый сегмент / лейер и сведения по нему указываются в отдельной строке.</t>
  </si>
  <si>
    <t>В такой отдельной строке должен быть указан номер договора Re.</t>
  </si>
  <si>
    <t>Дата начисления</t>
  </si>
  <si>
    <t>Сумма начисления в рублях</t>
  </si>
  <si>
    <t>Сумма начисления в валюте</t>
  </si>
  <si>
    <t>ДМС</t>
  </si>
  <si>
    <t>Страхование урожая</t>
  </si>
  <si>
    <r>
      <t xml:space="preserve">2. Шапка должна находиться в самой первой строке, </t>
    </r>
    <r>
      <rPr>
        <b/>
        <sz val="10"/>
        <color rgb="FFFF0000"/>
        <rFont val="Arial Cyr"/>
        <charset val="204"/>
      </rPr>
      <t>данные страховщика начинаются со второй строки и первого столбца</t>
    </r>
    <r>
      <rPr>
        <sz val="10"/>
        <rFont val="Arial Cyr"/>
        <charset val="204"/>
      </rPr>
      <t xml:space="preserve">. </t>
    </r>
  </si>
  <si>
    <t>Тип данных, комментарии по заполнению и примеры заполнения необходимо удалить.</t>
  </si>
  <si>
    <t>3. Название файла должно начинаться с номера формы - например, "1.*.csv".</t>
  </si>
  <si>
    <t>4. Каждый столбец должен содержать данные только одного типа, например столбец с типом "Дата" или "Десятичное число" не может содержать текст.</t>
  </si>
  <si>
    <t>5. Поля "Сегмент" и "Учетная группа" во всех формах должны быть заполнены аналогично.</t>
  </si>
  <si>
    <t>Пример заполнения:</t>
  </si>
  <si>
    <t>Должны быть указаны все действующие договоры исходящего перестрахования (а также те договоры, действие которых закончилось, но под их покрытие по состоянию на расчетную дату попадают действующие основные договоры), которые указаны в столбце "Номера договоров Re" в форме 1 (ЖУД) и в столбце "Номер договора Re" в форме 3.1 (ЗНУ Re).</t>
  </si>
  <si>
    <t>Расходы по ПВУ</t>
  </si>
  <si>
    <t>Дата заключения доп. соглашения (при наличии)</t>
  </si>
  <si>
    <t>Указывается дата начисления в бух. учете для договоров, заключенных до 31.12.2022</t>
  </si>
  <si>
    <t>Указываются суммы начисления в бух. учете для договоров, заключенных до 31.12.2022.
Страховая премия указывается в т.ч. при изменении условий договора (сторно премий)</t>
  </si>
  <si>
    <t>Для коллективных и рамочных договоров при уменьшении/увеличении числа застрахованных (объектов страхования) указывается "Дата изменения условий" (не "Дата расторжения").</t>
  </si>
  <si>
    <t>Выплата в рамках входящего перестрахования по перестраховочному пулу
Да/Нет</t>
  </si>
  <si>
    <r>
      <t xml:space="preserve">Прямые </t>
    </r>
    <r>
      <rPr>
        <sz val="9"/>
        <color rgb="FFFF0000"/>
        <rFont val="Arial"/>
        <family val="2"/>
        <charset val="204"/>
      </rPr>
      <t>судебные</t>
    </r>
    <r>
      <rPr>
        <sz val="9"/>
        <rFont val="Arial"/>
        <family val="2"/>
        <charset val="204"/>
      </rPr>
      <t xml:space="preserve"> расходы на исполнение обязательств по страховым случаям, кроме расходов на исполнение обязательств по ПВУ</t>
    </r>
  </si>
  <si>
    <r>
      <t>Прямые</t>
    </r>
    <r>
      <rPr>
        <sz val="9"/>
        <color rgb="FFFF0000"/>
        <rFont val="Arial"/>
        <family val="2"/>
        <charset val="204"/>
      </rPr>
      <t xml:space="preserve"> не судебные</t>
    </r>
    <r>
      <rPr>
        <sz val="9"/>
        <rFont val="Arial"/>
        <family val="2"/>
        <charset val="204"/>
      </rPr>
      <t xml:space="preserve"> расходы на исполнение обязательств по страховым случаям, кроме расходов на исполнение обязательств по ПВУ</t>
    </r>
  </si>
  <si>
    <t>Указываются суммы начисления в бух. учете для договоров, заключенных до 31.12.2022.
Премия Re указывается в т.ч. при изменении условий договора (сторно премий)</t>
  </si>
  <si>
    <t>Расходы на исполнение обязательств по ПВУ</t>
  </si>
  <si>
    <t>Косвенные расходы на исполнение обязательств по страховым случаям, кроме расходов на исполнение обязательств по ПВУ</t>
  </si>
  <si>
    <r>
      <t>Премия / Комиссия / Отчисления / Расторжения / Выплаты / Расходы / Суброгации /</t>
    </r>
    <r>
      <rPr>
        <sz val="9"/>
        <color rgb="FFFF0000"/>
        <rFont val="Arial"/>
        <family val="2"/>
        <charset val="204"/>
      </rPr>
      <t xml:space="preserve"> Тантьемы / Иное</t>
    </r>
  </si>
  <si>
    <t>0.4</t>
  </si>
  <si>
    <r>
      <t xml:space="preserve">Учетная группа согласно Положению № 781-П в текстовом формате:
1, 2.1, 2.2, 3, 4, 5, 6, 7, 8, 9, 10, 11, 12, 13, 14, 15, 16, 17. </t>
    </r>
    <r>
      <rPr>
        <sz val="9"/>
        <color rgb="FFFF0000"/>
        <rFont val="Arial"/>
        <family val="2"/>
        <charset val="204"/>
      </rPr>
      <t>Если есть несколько учетных групп внутри договора, договор разделяется на "условные" договоры, каждый из которых относится к отдельной учетной группе</t>
    </r>
  </si>
  <si>
    <t>Журнал должен содержать все ЗНУ из формы "3. ЗНУ", если доля перестраховщиков в ЗНУ отсутствует, она указывается в размере 0.</t>
  </si>
  <si>
    <t>Форма 0.4. Итоги по расчету доли перестраховщиков в страховых резервах</t>
  </si>
  <si>
    <t>Указать процент от суммы резерва по сегменту, который относится к учетной группе, указанной в той же строке. Указанные данные должны отражать, как результат расчета резервов по сегментам распределяется по учетным группам.</t>
  </si>
  <si>
    <t>6. Все пустые значение должны быть заполнены либо 0, либо оставлены пустыми. Никакие отличные от 0 или пустоты значения не указывать.</t>
  </si>
  <si>
    <r>
      <t>Премия / Комиссия / Отчисления / Расторжения / Выплаты / Расход</t>
    </r>
    <r>
      <rPr>
        <sz val="9"/>
        <color theme="1"/>
        <rFont val="Arial"/>
        <family val="2"/>
        <charset val="204"/>
      </rPr>
      <t>ы / Суброгации / Тантьемы  / Иное</t>
    </r>
  </si>
  <si>
    <t>Выплата в порядке прямого возмещения убытков, выставленная страховой организацией пострадавшего в ДТП страховщику причинителя вреда.
Да/Нет</t>
  </si>
  <si>
    <t>Номер основного договора</t>
  </si>
  <si>
    <t>Пулы</t>
  </si>
  <si>
    <t>В таблице отражаются дисконтированные величины.</t>
  </si>
  <si>
    <t>Заполняется, только если страховщик выделяет дополнительные учетные группы внутри УГ</t>
  </si>
  <si>
    <r>
      <t xml:space="preserve">В таблице необходимо отразить все как прошлые, так и </t>
    </r>
    <r>
      <rPr>
        <b/>
        <u/>
        <sz val="12"/>
        <color rgb="FFFF0000"/>
        <rFont val="Arial"/>
        <family val="2"/>
        <charset val="204"/>
      </rPr>
      <t>будущие</t>
    </r>
    <r>
      <rPr>
        <b/>
        <sz val="12"/>
        <color rgb="FFFF0000"/>
        <rFont val="Arial"/>
        <family val="2"/>
        <charset val="204"/>
      </rPr>
      <t xml:space="preserve"> платежи (нереализованные денежные потоки), о которых известно на расчетную дату (согласно графику платежей в договоре страхования), </t>
    </r>
  </si>
  <si>
    <t>Изменение премии</t>
  </si>
  <si>
    <t>Аналогично заполняются изменения для комиссии, прочей прямой аквизиции, отчислений в фонды компенсационных выплат, но в качестве показателя следует указать "Комиссия", "Прочая прямая аквизиция" или "Отчисления" (пример заполнения представлен в строках 11-12 таблицы).</t>
  </si>
  <si>
    <t>Верхняя граница и дата окончания покрытия указываются в соответствии с условиями договора страхования (не следует указывать дату расторжения).</t>
  </si>
  <si>
    <t>Дата признания договора в соответствии с п. 5.1.10 Положения № 781-П</t>
  </si>
  <si>
    <t>Верхняя граница договора в соответствии с п. 1.4.5 Положения № 781-П</t>
  </si>
  <si>
    <r>
      <t>В соответствии с расчетом ДПУ</t>
    </r>
    <r>
      <rPr>
        <vertAlign val="superscript"/>
        <sz val="10"/>
        <rFont val="Arial Cyr"/>
        <charset val="204"/>
      </rPr>
      <t>Ф</t>
    </r>
  </si>
  <si>
    <r>
      <t>В соответствии с расчетом ОРС</t>
    </r>
    <r>
      <rPr>
        <vertAlign val="superscript"/>
        <sz val="10"/>
        <rFont val="Arial Cyr"/>
        <charset val="204"/>
      </rPr>
      <t>Ф</t>
    </r>
  </si>
  <si>
    <t xml:space="preserve">Тип доначисления </t>
  </si>
  <si>
    <t>Резерв</t>
  </si>
  <si>
    <t>Тантьемы входящее</t>
  </si>
  <si>
    <t>Тантьемы исходящее</t>
  </si>
  <si>
    <t>Да/Нет
Указывается "Да", если договор Re является соглашением о перестраховочном пуле по обязательным видам страхования (ОСАГО, ОСГОП, ОПО) согласно абз.12 п.5.6.6 Положения 781-П</t>
  </si>
  <si>
    <t>Субсидиарная или солидарная ответственность</t>
  </si>
  <si>
    <t>Да/Нет
Указыватеся "Да", если договор Re предусматривает субсидиарную или солидарную отвественность согласно абз.4 п.5.6.6 Положения 781-П</t>
  </si>
  <si>
    <r>
      <t xml:space="preserve">Через запятую перечислить все договоры </t>
    </r>
    <r>
      <rPr>
        <b/>
        <sz val="9"/>
        <rFont val="Arial"/>
        <family val="2"/>
        <charset val="204"/>
      </rPr>
      <t>исходящего</t>
    </r>
    <r>
      <rPr>
        <sz val="9"/>
        <rFont val="Arial"/>
        <family val="2"/>
        <charset val="204"/>
      </rPr>
      <t xml:space="preserve"> перестрахования, которыми перестрахован данный договор</t>
    </r>
  </si>
  <si>
    <t>Страховая премия по основному договору указывается в т.ч. при изменении условий договора (сторно премий) и возврате страховой премии.</t>
  </si>
  <si>
    <t>В таблице отражаются только те будущие платежи, размер которых определен в договоре.</t>
  </si>
  <si>
    <r>
      <rPr>
        <b/>
        <sz val="9"/>
        <rFont val="Arial"/>
        <family val="2"/>
        <charset val="204"/>
      </rPr>
      <t xml:space="preserve">Заполняется только для строк с договорами входящего облигаторного и облигаторно-факультативного перестрахования на базе покрытия страхового года. 
</t>
    </r>
    <r>
      <rPr>
        <sz val="9"/>
        <rFont val="Arial"/>
        <family val="2"/>
        <charset val="204"/>
      </rPr>
      <t>Указывается номер основного договора, попадающего под покрытие такого договора.</t>
    </r>
  </si>
  <si>
    <t>№ Дог_прям_страх</t>
  </si>
  <si>
    <t>№ Дог_вх_перестрах</t>
  </si>
  <si>
    <t>Возврат премии</t>
  </si>
  <si>
    <t>№ Осн_дог_1</t>
  </si>
  <si>
    <t>№ Осн_дог_2</t>
  </si>
  <si>
    <t>№ Д1</t>
  </si>
  <si>
    <t>Если по договору размер будущих платежей не определен в договоре страхования (например, по ипотечным договорам, где страховой взнос зависит от фактической задолженности по ипотеке и страхового тарифа), то спрогнозированная актуарием величина будущих платежей агрегированно по портфелю таких договоров отражается в форме 10. Доначисления.</t>
  </si>
  <si>
    <r>
      <rPr>
        <b/>
        <sz val="9"/>
        <color rgb="FFFF0000"/>
        <rFont val="Arial"/>
        <family val="2"/>
        <charset val="204"/>
      </rPr>
      <t>Закрытый перечень</t>
    </r>
    <r>
      <rPr>
        <sz val="9"/>
        <rFont val="Arial"/>
        <family val="2"/>
        <charset val="204"/>
      </rPr>
      <t xml:space="preserve">
Страховая премия / Возврат премии / Изменение премии / Комиссия / Прочая прямая аквизиция / Отчисления</t>
    </r>
    <r>
      <rPr>
        <sz val="9"/>
        <rFont val="Arial"/>
        <family val="2"/>
        <charset val="204"/>
      </rPr>
      <t xml:space="preserve"> - указать. 
Для возврата по расторжениию указать показатель "Возврат премии", сумму отразить со знаком минус. Для уменьшения премии указать показатель "Изменение премии",  сумму отразить со знаком минус.</t>
    </r>
  </si>
  <si>
    <t>Указываются суммы в соответствии с условиями договора страхования или агентского договора (для комиссий).
Страховая премия указывается в т.ч. при изменении условий договора (сторно премий). Отражаются как прошлые, так и будущие платежи, установленные договором страхования.</t>
  </si>
  <si>
    <t>Для основных договоров, попадающих под покрытие договоров входящего облигаторного и облигаторно-факультативного перестрахования на базе покрытия страхового года, зеленые столбцы заполняются в обязательном порядке. При этом:</t>
  </si>
  <si>
    <r>
      <t xml:space="preserve">В столбцах "Показатель", "Сумма в валюте по договору", "Сумма в рублях по договору" отражаются только сведения о сумме страховой премии по основному договору </t>
    </r>
    <r>
      <rPr>
        <b/>
        <u/>
        <sz val="12"/>
        <rFont val="Arial"/>
        <family val="2"/>
        <charset val="204"/>
      </rPr>
      <t>в части, переданной в перестрахование</t>
    </r>
    <r>
      <rPr>
        <b/>
        <sz val="12"/>
        <rFont val="Arial"/>
        <family val="2"/>
        <charset val="204"/>
      </rPr>
      <t>.</t>
    </r>
  </si>
  <si>
    <t>В столбцах "Дата начала покрытия", "Дата окончания покрытия", "Дата изменения условий", "Дата расторжения" указываются даты в соответствии с условиями основных договоров.</t>
  </si>
  <si>
    <t>Все комментарии, указанные выше в строках 23-46, следует учитывать при отражении в таблице сведений об основных договорах, попадающих под покрытие договоров входящего облигаторного и облигаторно-факультативного перестрахования на базе покрытия страхового года.</t>
  </si>
  <si>
    <r>
      <t xml:space="preserve">По будущим / по прошлым
</t>
    </r>
    <r>
      <rPr>
        <b/>
        <sz val="9"/>
        <rFont val="Arial"/>
        <family val="2"/>
        <charset val="204"/>
      </rPr>
      <t>По будущим</t>
    </r>
    <r>
      <rPr>
        <sz val="9"/>
        <rFont val="Arial"/>
        <family val="2"/>
        <charset val="204"/>
      </rPr>
      <t xml:space="preserve">: доначисление относится к будущим (еще не заключенным) основным договорам, попадающим под покрытие договоров входящего перестрахования
</t>
    </r>
    <r>
      <rPr>
        <b/>
        <sz val="9"/>
        <rFont val="Arial"/>
        <family val="2"/>
        <charset val="204"/>
      </rPr>
      <t>По прошлым</t>
    </r>
    <r>
      <rPr>
        <sz val="9"/>
        <rFont val="Arial"/>
        <family val="2"/>
        <charset val="204"/>
      </rPr>
      <t>: доначисление относится к договорам, заключенным до расчетной даты, но не проведённым в бухучете по техническим причинам, или к договорам, у которых премия по будущим периодам однозначна не определена и спрогнозирована актуарием (например, входящие облигаторы, ипотека, грузы, перевозчики, торговые кредиты и т.д.)</t>
    </r>
  </si>
  <si>
    <r>
      <rPr>
        <b/>
        <sz val="9"/>
        <rFont val="Arial Cyr"/>
        <charset val="204"/>
      </rPr>
      <t xml:space="preserve">По исходящему перестрахованию: </t>
    </r>
    <r>
      <rPr>
        <sz val="9"/>
        <rFont val="Arial Cyr"/>
        <charset val="204"/>
      </rPr>
      <t xml:space="preserve">Прогнозируемая величина на расчетную дату по денежным потокам по исполнению обязательств перестраховщика по уплате перестрахователю дополнительных платежей, зависящих от разницы между доходами и расходами перестрахователя по заключенному между ними договору перестрахования, которые не могут быть признаным </t>
    </r>
    <r>
      <rPr>
        <b/>
        <sz val="9"/>
        <rFont val="Arial Cyr"/>
        <charset val="204"/>
      </rPr>
      <t>доходом</t>
    </r>
    <r>
      <rPr>
        <sz val="9"/>
        <rFont val="Arial Cyr"/>
        <charset val="204"/>
      </rPr>
      <t xml:space="preserve"> перестрахователя</t>
    </r>
  </si>
  <si>
    <r>
      <rPr>
        <b/>
        <sz val="9"/>
        <rFont val="Arial Cyr"/>
        <charset val="204"/>
      </rPr>
      <t xml:space="preserve">По входящему перестрахованию: </t>
    </r>
    <r>
      <rPr>
        <sz val="9"/>
        <rFont val="Arial Cyr"/>
        <charset val="204"/>
      </rPr>
      <t xml:space="preserve">Прогнозируемая величина на расчетную дату по денежным потокам по исполнению обязательств перестраховщика по уплате перестрахователю дополнительных платежей, зависящих от разницы между доходами и расходами перестрахователя по заключенному между ними договору перестрахования, которые не могут быть признаным </t>
    </r>
    <r>
      <rPr>
        <b/>
        <sz val="9"/>
        <rFont val="Arial Cyr"/>
        <charset val="204"/>
      </rPr>
      <t>расходом</t>
    </r>
    <r>
      <rPr>
        <sz val="9"/>
        <rFont val="Arial Cyr"/>
        <charset val="204"/>
      </rPr>
      <t xml:space="preserve"> перестрахователя</t>
    </r>
  </si>
  <si>
    <t>Но столбцы "Дата заключения" и "Дата признания" заполняются сведениями по договору входящего облигаторного или облигаторно-факультативного перестрахования на базе покрытия страхового года.</t>
  </si>
  <si>
    <t>Если сведения по основным договорам страхования, попадающим под покрытие договоров входящего облигаторного и облигаторно-факультативного перестрахования на базе покрытия страхового года, неизвестны на расчетную дату, то предполагаемая оценка в отношении таких договоров отражается в форме 10. Доначисления.</t>
  </si>
  <si>
    <r>
      <t xml:space="preserve">В отношении договоров входящего облигаторного и облигаторно-факультативного перестрахования на базе покрытия страхового года в таблице указываются </t>
    </r>
    <r>
      <rPr>
        <b/>
        <u/>
        <sz val="12"/>
        <color rgb="FFFF0000"/>
        <rFont val="Arial"/>
        <family val="2"/>
        <charset val="204"/>
      </rPr>
      <t>только</t>
    </r>
    <r>
      <rPr>
        <b/>
        <sz val="12"/>
        <color rgb="FFFF0000"/>
        <rFont val="Arial"/>
        <family val="2"/>
        <charset val="204"/>
      </rPr>
      <t xml:space="preserve"> сведения по </t>
    </r>
    <r>
      <rPr>
        <b/>
        <u/>
        <sz val="12"/>
        <color rgb="FFFF0000"/>
        <rFont val="Arial"/>
        <family val="2"/>
        <charset val="204"/>
      </rPr>
      <t>основным</t>
    </r>
    <r>
      <rPr>
        <b/>
        <sz val="12"/>
        <color rgb="FFFF0000"/>
        <rFont val="Arial"/>
        <family val="2"/>
        <charset val="204"/>
      </rPr>
      <t xml:space="preserve"> договорам страхования, попадающим под покрытие таких договоров.</t>
    </r>
  </si>
  <si>
    <t>1. Для файлов в формате ".csv" кодировка - " UTF-8 ", разделитель данных - " | ", разделитель десятичной части чисел - запятая.</t>
  </si>
  <si>
    <t>ДП</t>
  </si>
  <si>
    <r>
      <t>ДПП/ДПУ
Если доначисления по неистекшему покрытию и учитываются в ДПП, то указывается "ДПП". 
Если доначисления по истекшему покрытию и учитываются в ДПУ, то указывается "ДПУ".</t>
    </r>
    <r>
      <rPr>
        <b/>
        <sz val="9"/>
        <rFont val="Arial"/>
        <family val="2"/>
        <charset val="204"/>
      </rPr>
      <t/>
    </r>
  </si>
  <si>
    <t>Доп_учетная_группа</t>
  </si>
  <si>
    <t>Будущий квартал даты оплаты по условиям договора в формате "ГГГГ_К"</t>
  </si>
  <si>
    <t>Указываются нереализованные денежные потоки по страховым премиям (взносам) и комиссионному и перестраховочному вознаграждению по договорам прямого страхования и входящего перестрахования,</t>
  </si>
  <si>
    <t>Сумма платежей с датой оплаты по условиям договора после расчетной даты</t>
  </si>
  <si>
    <t>В таблице сумма платежей указывается до учета различных уровней и вероятностей и до дисконтирования.</t>
  </si>
  <si>
    <t>учитываемые при расчете ДПП согласно абзацу 2 п. 5.5.6.1 и абзацу 5 п. 5.5.6.2 Положения 781-П (следует исключить денежные потоки согласно п. 5.3.7 Положения 781-П).</t>
  </si>
  <si>
    <t>Все договоры учитываются до верхней границы. В таблице указываются денежные потоки по страховым премиям, уплачиваемые только за период действия страхового покрытия до верхней границы договора страхования. Также отражаются только соответствующие аквизиционные расходы.</t>
  </si>
  <si>
    <r>
      <rPr>
        <b/>
        <sz val="9"/>
        <color rgb="FFFF0000"/>
        <rFont val="Arial"/>
        <family val="2"/>
        <charset val="204"/>
      </rPr>
      <t>Закрытый перечень</t>
    </r>
    <r>
      <rPr>
        <sz val="9"/>
        <rFont val="Arial"/>
        <family val="2"/>
        <charset val="204"/>
      </rPr>
      <t xml:space="preserve">
Премии / Комиссии / Отчисления</t>
    </r>
  </si>
  <si>
    <t>Если условиями договора предусмотрено несколько платежей, то каждый платеж указывается в отдельной строке (пример заполнения представлен в строках 4-7 таблицы).</t>
  </si>
  <si>
    <t>Возвраты в связи с расторжениями отражаются в столбцах "Сумма начисления в валюте", "Сумма начисления в рублях", "Сумма в валюте по договору", "Сумма в рублях по договору" со знаком "минус". Для них в столбце "Показатель" необходимо указать "Возврат премии".</t>
  </si>
  <si>
    <t>В показателе "Изменение премии" по столбцам "Сумма начисления в валюте", "Сумма начисления в рублях", "Сумма в валюте по договору", "Сумма в рублях по договору" указываются как увеличение, так и уменьшение премии.</t>
  </si>
  <si>
    <t>Например, если дополнительным соглашением была уменьшена премия, то сумма уменьшения указывается в следующей строке в столбцах "Сумма начисления в валюте", "Сумма начисления в рублях", "Сумма в валюте по договору", "Сумма в рублях по договору" с отрицательным знаком (в этой же строке отражаются номер основного договора, дата уменьшения премии).</t>
  </si>
  <si>
    <t>9.1</t>
  </si>
  <si>
    <t>Форма 9. Заработанная премия и права требования</t>
  </si>
  <si>
    <t>Форма 9.1. Будущие страховые премии и комиссионное вознаграждение по договорам страхования и входящего перестрахования, учитываемые в ДПП</t>
  </si>
  <si>
    <t>Форма 10. Расходы на урегулирование убытков</t>
  </si>
  <si>
    <t>Форма 11. Не разнесенные по убыткам списания по инкассо</t>
  </si>
  <si>
    <t>Форма 12. Доначисления по прошлым и будущим периодам</t>
  </si>
  <si>
    <t>Форма 13. Журнал учета договоров исходящего перестрахования</t>
  </si>
  <si>
    <t>Форма 14. Участие перестраховщиков в договорах исходящего перестрахования</t>
  </si>
  <si>
    <t>Форма 15. Депо премий и убытков для расчёта корректировки на риск неплатежа</t>
  </si>
  <si>
    <t>Форма 16. Сведения об условиях договоров исходящего перестрахования</t>
  </si>
  <si>
    <t>Форма 7. Исключенные убытки из оценки вспомогательной величины ДПУф</t>
  </si>
  <si>
    <t>Описание к составлению</t>
  </si>
  <si>
    <t>Сведения о соответствии сегментов, в разрезе которых осуществляется наилучшая оценка, и учетных групп по состоянию на отчтеную дату</t>
  </si>
  <si>
    <t>Итоги расчета страховых резервов по состоянию на отчетную дату</t>
  </si>
  <si>
    <t>Журнал учета убытков по договорам страхования (сострахования) и договорам входящего перестрахования за период, указанный в столбцах D и E.</t>
  </si>
  <si>
    <t>Журнал учета договоров страхования (сострахования) и входящего перестрахования, признанных за период, указанный в столбцах D и E, а также всех действующих по состоянию на отчетную дату (независимо от даты начала признания). Также нужно отразить информацию о всех прочих договорах страхования, платежи по которым осуществлялись в период, указанный в столбцах D и E.</t>
  </si>
  <si>
    <t>Итоги расчета доли перестраховщиков в страховых резервах по состоянию на отчетную дату.</t>
  </si>
  <si>
    <t>Описание опций, указанных в договорах страхования (сострахования) и входящего перестрахования, которыми страхователь может воспользоваться в одностороннем порядке, действующим на отчетную дату.</t>
  </si>
  <si>
    <t>Журнал расчета вспомогательной величины ЗНУ согласно пункту 4 приложения 3 к Положению № 781-П.</t>
  </si>
  <si>
    <t>Журнал расчета доли перестраховщиков во вспомогательной величине ЗНУ согласно пункту 4 приложения 3 к Положению № 781-П.</t>
  </si>
  <si>
    <t>Журнал, содержащий данные о поступлениях по суброгациям, регрессам и от реализации годных остатков за период, за который Страховщик использует такие данные при расчете ОРСФ по состоянию на отчетную дату.</t>
  </si>
  <si>
    <t>Сведения о денежных потоках по выплатам по прямому возмещению убытков (ПВУ) за период, указанный в столбцах D и E.</t>
  </si>
  <si>
    <t>Сведения о ЗНУ в рамках исходящего ПВУ за период, указанный в столбцах D и E.</t>
  </si>
  <si>
    <t>Сведения об исключенных из оценки вспомогательной величины ДПУф убытках за период, указанный в столбцах D и E.</t>
  </si>
  <si>
    <t>Сведения о заработанной страховой премии и правах требования, используемых в расчете страховых резервов, за период, указанный в столбцах D и E. Следует указать, пересчитывалась ли заработанная премия по периодам до 31.12.2022 в соответствии с Положением № 781-П.</t>
  </si>
  <si>
    <t>Данные о будущих поступлениях страховой премии (страховых взносов), расходах на заключение (аквизицию) договоров страхования и отчислениях от страховой премии в фонды компенсационных выплат, учитываемых при расчете ДПП.</t>
  </si>
  <si>
    <t>Данные о расходах на исполнение обязательств за период, указанный в столбцах D и E.</t>
  </si>
  <si>
    <t>Данные о не разнесенных по убыткам списаниях по инкассо и по судебным решениям на отчетную дату.</t>
  </si>
  <si>
    <t xml:space="preserve">Сведения о денежных потоках по заключенным до расчетной даты включительно договорам страхования и входящего перестрахования, о которых на расчетную дату Страховщик не имеет достоверных сведений в связи с более поздним получением первичных учетных документов, (доначислениях) за период, указанный в столбцах D и E. </t>
  </si>
  <si>
    <t>Журнал учета действующих договоров исходящего перестрахования на отчетную дату, а также договоров исходящего перестрахования, под покрытие которых попадают действующие на отчетную дату очновные договоры страхования.</t>
  </si>
  <si>
    <t>Сведения о депо премий и депо убытков в соответствии с подпунктом 5.6.5 пункта 5.6 Положения № 781-П по состоянию на отчетную дату.</t>
  </si>
  <si>
    <t>Сведения для расчета доли перестраховщиков по договорам исходящего перестрахования эксцедента убытка, действующим на отчетную дату, а также под покрытие которых попадают действующие на отчетную дату, основные договоры страхования</t>
  </si>
  <si>
    <t>Сведения об условиях перестрахования в разрезе договоров исходящего перестрахования и перестраховщиков, действующих на отчетную дату.</t>
  </si>
  <si>
    <t>Пример запроса данных по состоянию на 30.06.2024</t>
  </si>
  <si>
    <t>Указывается квартал, в котором будет осуществлен платеж в формате "ГГГГ_К"</t>
  </si>
  <si>
    <t>Сведения об исключенных из оценки величины ДПУВно убытках за период, указанный в столбцах D и E.</t>
  </si>
  <si>
    <t>Форма 8. Исключенные убытки из оценки ДПУВно</t>
  </si>
  <si>
    <t>Рассрочка</t>
  </si>
  <si>
    <t>Да/Нет
Указать "Да", если по договору предусмотрена рассрочка страховых взносов. Указать "Нет" в ином случае. Показатель заполняется для каждой строки</t>
  </si>
  <si>
    <t>Количество расторжений с возвратами</t>
  </si>
  <si>
    <t>Количество расторжений без возвратов</t>
  </si>
  <si>
    <t>Количество действующих на начало</t>
  </si>
  <si>
    <t>Количество действующих на конец</t>
  </si>
  <si>
    <t>Указать сегменты, в разрезе которых производится расчёт ДПП по наилучшей оценке</t>
  </si>
  <si>
    <t>Указать количество расторгнутых в периоде договоров страхования, по которым страховщик осуществлял возврат взносов</t>
  </si>
  <si>
    <t>Указать количество расторгнутых в периоде договоров страхования, по которым страховщик не осуществлял возврат взносов (например, договор был расторгнут по причине неуплаты очередного взноса страхователем)</t>
  </si>
  <si>
    <t>Указать количество договоров страхования, действующих на начало периода</t>
  </si>
  <si>
    <t>Указать количество договоров страхования, действующих на конец периода</t>
  </si>
  <si>
    <t>Сумма возвратов при расторжении</t>
  </si>
  <si>
    <t>Указать сумму возвратов при расторжении</t>
  </si>
  <si>
    <t>Данные за плавающий год, в течение которого были расторгнуты данные из столбца D, E, F</t>
  </si>
  <si>
    <t>01.07.2023 - 30.06.2024</t>
  </si>
  <si>
    <t>01.07.2022 - 30.06.2023</t>
  </si>
  <si>
    <t>01.07.2021 - 30.06.2022</t>
  </si>
  <si>
    <t>0.5</t>
  </si>
  <si>
    <t>Форма 0.5. Расторжения</t>
  </si>
  <si>
    <t>Статистика по расторжениям за три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</si>
</sst>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5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1"/>
      <name val="Arial Cyr"/>
      <charset val="204"/>
    </font>
    <font>
      <b/>
      <sz val="12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2"/>
      <name val="Arial Cyr"/>
      <charset val="204"/>
    </font>
    <font>
      <sz val="9"/>
      <name val="Arial Cyr"/>
      <charset val="204"/>
    </font>
    <font>
      <sz val="10"/>
      <color rgb="FFFF0000"/>
      <name val="Arial Cyr"/>
      <charset val="204"/>
    </font>
    <font>
      <sz val="12"/>
      <color rgb="FFFF0000"/>
      <name val="Arial Cyr"/>
      <charset val="204"/>
    </font>
    <font>
      <b/>
      <u/>
      <sz val="12"/>
      <color rgb="FFFF0000"/>
      <name val="Arial"/>
      <family val="2"/>
      <charset val="204"/>
    </font>
    <font>
      <i/>
      <sz val="9"/>
      <color rgb="FFFF0000"/>
      <name val="Arial"/>
      <family val="2"/>
      <charset val="204"/>
    </font>
    <font>
      <b/>
      <i/>
      <sz val="9"/>
      <color rgb="FFFF0000"/>
      <name val="Arial"/>
      <family val="2"/>
      <charset val="204"/>
    </font>
    <font>
      <b/>
      <sz val="10"/>
      <name val="Arial Cyr"/>
      <charset val="204"/>
    </font>
    <font>
      <sz val="12"/>
      <color rgb="FFFF0000"/>
      <name val="Arial"/>
      <family val="2"/>
      <charset val="204"/>
    </font>
    <font>
      <i/>
      <sz val="9"/>
      <color rgb="FFFF0000"/>
      <name val="Arial Cyr"/>
      <charset val="204"/>
    </font>
    <font>
      <b/>
      <sz val="9"/>
      <color theme="1"/>
      <name val="Arial"/>
      <family val="2"/>
      <charset val="204"/>
    </font>
    <font>
      <b/>
      <sz val="9"/>
      <color rgb="FFFF0000"/>
      <name val="Arial"/>
      <family val="2"/>
      <charset val="204"/>
    </font>
    <font>
      <b/>
      <sz val="12"/>
      <color rgb="FFFF0000"/>
      <name val="Arial Cyr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14"/>
      <name val="Times New Roman"/>
      <family val="1"/>
      <charset val="204"/>
    </font>
    <font>
      <sz val="9"/>
      <color rgb="FFFF0000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"/>
      <charset val="204"/>
    </font>
    <font>
      <b/>
      <sz val="12"/>
      <color theme="1"/>
      <name val="Arial Cyr"/>
      <charset val="204"/>
    </font>
    <font>
      <sz val="12"/>
      <color theme="1"/>
      <name val="Arial Cyr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0"/>
      <color rgb="FFFF0000"/>
      <name val="Arial Cyr"/>
      <charset val="204"/>
    </font>
    <font>
      <b/>
      <u/>
      <sz val="12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trike/>
      <sz val="8"/>
      <color theme="1"/>
      <name val="Calibri Light"/>
      <family val="2"/>
      <charset val="204"/>
    </font>
    <font>
      <b/>
      <strike/>
      <sz val="8"/>
      <color theme="1"/>
      <name val="Calibri Light"/>
      <family val="2"/>
      <charset val="204"/>
    </font>
    <font>
      <strike/>
      <sz val="8"/>
      <name val="Calibri Light"/>
      <family val="2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vertAlign val="superscript"/>
      <sz val="10"/>
      <name val="Arial Cyr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u/>
      <sz val="12"/>
      <name val="Arial"/>
      <family val="2"/>
      <charset val="204"/>
    </font>
    <font>
      <b/>
      <sz val="9"/>
      <name val="Arial Cyr"/>
      <charset val="204"/>
    </font>
    <font>
      <b/>
      <sz val="12"/>
      <name val="Arial Cyr"/>
      <charset val="204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0" fontId="6" fillId="0" borderId="0">
      <alignment horizontal="left"/>
    </xf>
    <xf numFmtId="0" fontId="10" fillId="0" borderId="0"/>
    <xf numFmtId="43" fontId="4" fillId="0" borderId="0" applyFont="0" applyFill="0" applyBorder="0" applyAlignment="0" applyProtection="0"/>
    <xf numFmtId="0" fontId="3" fillId="0" borderId="0"/>
    <xf numFmtId="0" fontId="1" fillId="0" borderId="0"/>
  </cellStyleXfs>
  <cellXfs count="293">
    <xf numFmtId="0" fontId="0" fillId="0" borderId="0" xfId="0"/>
    <xf numFmtId="0" fontId="5" fillId="0" borderId="0" xfId="0" applyFont="1" applyFill="1"/>
    <xf numFmtId="0" fontId="6" fillId="0" borderId="0" xfId="0" applyFont="1" applyFill="1"/>
    <xf numFmtId="3" fontId="7" fillId="0" borderId="0" xfId="0" applyNumberFormat="1" applyFont="1" applyFill="1"/>
    <xf numFmtId="14" fontId="6" fillId="0" borderId="0" xfId="0" applyNumberFormat="1" applyFont="1" applyFill="1"/>
    <xf numFmtId="164" fontId="6" fillId="0" borderId="0" xfId="1" applyNumberFormat="1" applyFont="1" applyFill="1"/>
    <xf numFmtId="0" fontId="6" fillId="0" borderId="0" xfId="0" applyFont="1"/>
    <xf numFmtId="0" fontId="8" fillId="0" borderId="0" xfId="0" applyFont="1" applyFill="1"/>
    <xf numFmtId="0" fontId="9" fillId="0" borderId="0" xfId="0" applyFont="1" applyFill="1"/>
    <xf numFmtId="14" fontId="7" fillId="0" borderId="0" xfId="0" applyNumberFormat="1" applyFont="1" applyFill="1"/>
    <xf numFmtId="3" fontId="6" fillId="0" borderId="0" xfId="0" applyNumberFormat="1" applyFont="1" applyFill="1"/>
    <xf numFmtId="14" fontId="6" fillId="0" borderId="0" xfId="0" applyNumberFormat="1" applyFont="1"/>
    <xf numFmtId="14" fontId="9" fillId="0" borderId="0" xfId="0" applyNumberFormat="1" applyFont="1" applyFill="1"/>
    <xf numFmtId="3" fontId="9" fillId="0" borderId="0" xfId="0" applyNumberFormat="1" applyFont="1" applyFill="1"/>
    <xf numFmtId="14" fontId="8" fillId="0" borderId="0" xfId="0" applyNumberFormat="1" applyFont="1" applyFill="1"/>
    <xf numFmtId="0" fontId="8" fillId="0" borderId="0" xfId="0" applyFont="1" applyFill="1"/>
    <xf numFmtId="0" fontId="13" fillId="0" borderId="0" xfId="0" applyFont="1"/>
    <xf numFmtId="0" fontId="9" fillId="0" borderId="0" xfId="0" applyFont="1"/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ill="1"/>
    <xf numFmtId="14" fontId="0" fillId="0" borderId="0" xfId="0" applyNumberFormat="1" applyFill="1"/>
    <xf numFmtId="3" fontId="9" fillId="0" borderId="2" xfId="2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0" borderId="0" xfId="0" applyAlignment="1"/>
    <xf numFmtId="0" fontId="15" fillId="0" borderId="1" xfId="0" applyFont="1" applyBorder="1" applyAlignment="1">
      <alignment horizontal="left" vertical="center"/>
    </xf>
    <xf numFmtId="0" fontId="17" fillId="0" borderId="1" xfId="0" applyFont="1" applyFill="1" applyBorder="1"/>
    <xf numFmtId="0" fontId="11" fillId="0" borderId="0" xfId="0" applyFont="1" applyBorder="1" applyAlignment="1">
      <alignment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164" fontId="16" fillId="4" borderId="2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3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8" fillId="0" borderId="0" xfId="0" applyFont="1" applyFill="1"/>
    <xf numFmtId="0" fontId="12" fillId="0" borderId="0" xfId="0" applyFont="1" applyFill="1"/>
    <xf numFmtId="0" fontId="0" fillId="0" borderId="0" xfId="0" applyBorder="1"/>
    <xf numFmtId="14" fontId="0" fillId="0" borderId="0" xfId="0" applyNumberFormat="1" applyFill="1" applyBorder="1"/>
    <xf numFmtId="0" fontId="6" fillId="0" borderId="0" xfId="0" applyFont="1" applyFill="1" applyBorder="1"/>
    <xf numFmtId="14" fontId="6" fillId="0" borderId="0" xfId="0" applyNumberFormat="1" applyFont="1" applyFill="1" applyBorder="1"/>
    <xf numFmtId="3" fontId="6" fillId="0" borderId="0" xfId="0" applyNumberFormat="1" applyFont="1" applyFill="1" applyBorder="1"/>
    <xf numFmtId="14" fontId="7" fillId="0" borderId="0" xfId="0" applyNumberFormat="1" applyFont="1" applyFill="1" applyBorder="1"/>
    <xf numFmtId="3" fontId="7" fillId="0" borderId="0" xfId="0" applyNumberFormat="1" applyFont="1" applyFill="1" applyBorder="1"/>
    <xf numFmtId="0" fontId="6" fillId="0" borderId="0" xfId="0" applyFont="1" applyBorder="1"/>
    <xf numFmtId="0" fontId="19" fillId="0" borderId="0" xfId="0" applyFont="1" applyAlignment="1">
      <alignment horizontal="left" vertical="center"/>
    </xf>
    <xf numFmtId="14" fontId="19" fillId="0" borderId="0" xfId="0" applyNumberFormat="1" applyFont="1" applyAlignment="1">
      <alignment horizontal="left" vertical="center"/>
    </xf>
    <xf numFmtId="14" fontId="18" fillId="0" borderId="0" xfId="0" applyNumberFormat="1" applyFont="1"/>
    <xf numFmtId="0" fontId="5" fillId="0" borderId="0" xfId="0" applyFont="1" applyFill="1" applyBorder="1"/>
    <xf numFmtId="0" fontId="19" fillId="0" borderId="0" xfId="0" applyFont="1"/>
    <xf numFmtId="3" fontId="17" fillId="0" borderId="1" xfId="0" applyNumberFormat="1" applyFont="1" applyFill="1" applyBorder="1" applyAlignment="1">
      <alignment horizontal="center" vertical="center" wrapText="1"/>
    </xf>
    <xf numFmtId="0" fontId="3" fillId="0" borderId="0" xfId="5"/>
    <xf numFmtId="0" fontId="0" fillId="5" borderId="1" xfId="0" applyFill="1" applyBorder="1" applyAlignment="1">
      <alignment horizontal="left" vertical="center"/>
    </xf>
    <xf numFmtId="14" fontId="0" fillId="5" borderId="1" xfId="0" applyNumberFormat="1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left" vertical="center" wrapText="1"/>
    </xf>
    <xf numFmtId="3" fontId="16" fillId="4" borderId="1" xfId="0" applyNumberFormat="1" applyFont="1" applyFill="1" applyBorder="1" applyAlignment="1">
      <alignment horizontal="center" vertical="center" wrapText="1"/>
    </xf>
    <xf numFmtId="3" fontId="13" fillId="0" borderId="0" xfId="0" applyNumberFormat="1" applyFont="1"/>
    <xf numFmtId="0" fontId="16" fillId="5" borderId="1" xfId="0" applyFont="1" applyFill="1" applyBorder="1" applyAlignment="1">
      <alignment horizontal="center" vertical="center" wrapText="1"/>
    </xf>
    <xf numFmtId="14" fontId="0" fillId="3" borderId="1" xfId="0" applyNumberFormat="1" applyFont="1" applyFill="1" applyBorder="1" applyAlignment="1">
      <alignment horizontal="left" vertical="center" wrapText="1"/>
    </xf>
    <xf numFmtId="14" fontId="0" fillId="3" borderId="1" xfId="0" applyNumberFormat="1" applyFont="1" applyFill="1" applyBorder="1" applyAlignment="1">
      <alignment horizontal="left" vertical="center"/>
    </xf>
    <xf numFmtId="14" fontId="0" fillId="2" borderId="1" xfId="0" applyNumberFormat="1" applyFont="1" applyFill="1" applyBorder="1" applyAlignment="1">
      <alignment horizontal="left" vertical="center" wrapText="1"/>
    </xf>
    <xf numFmtId="14" fontId="0" fillId="5" borderId="1" xfId="0" applyNumberFormat="1" applyFont="1" applyFill="1" applyBorder="1" applyAlignment="1">
      <alignment horizontal="left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3" fontId="16" fillId="4" borderId="2" xfId="0" applyNumberFormat="1" applyFont="1" applyFill="1" applyBorder="1" applyAlignment="1">
      <alignment horizontal="center" vertical="center" wrapText="1"/>
    </xf>
    <xf numFmtId="14" fontId="16" fillId="4" borderId="2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21" fillId="0" borderId="0" xfId="0" applyFont="1"/>
    <xf numFmtId="14" fontId="12" fillId="0" borderId="0" xfId="0" applyNumberFormat="1" applyFont="1"/>
    <xf numFmtId="0" fontId="11" fillId="0" borderId="0" xfId="0" applyFont="1" applyFill="1"/>
    <xf numFmtId="14" fontId="11" fillId="0" borderId="0" xfId="0" applyNumberFormat="1" applyFont="1" applyFill="1"/>
    <xf numFmtId="0" fontId="11" fillId="0" borderId="0" xfId="0" applyFont="1"/>
    <xf numFmtId="49" fontId="13" fillId="0" borderId="0" xfId="0" applyNumberFormat="1" applyFont="1" applyBorder="1"/>
    <xf numFmtId="0" fontId="20" fillId="0" borderId="0" xfId="0" applyFont="1" applyBorder="1"/>
    <xf numFmtId="0" fontId="16" fillId="5" borderId="2" xfId="0" applyFont="1" applyFill="1" applyBorder="1" applyAlignment="1">
      <alignment horizontal="center" vertical="center" wrapText="1"/>
    </xf>
    <xf numFmtId="0" fontId="13" fillId="0" borderId="0" xfId="0" applyFont="1" applyBorder="1"/>
    <xf numFmtId="0" fontId="22" fillId="0" borderId="0" xfId="0" applyFont="1"/>
    <xf numFmtId="0" fontId="0" fillId="7" borderId="1" xfId="0" applyFill="1" applyBorder="1" applyAlignment="1">
      <alignment horizontal="left" vertical="center"/>
    </xf>
    <xf numFmtId="14" fontId="0" fillId="7" borderId="1" xfId="0" applyNumberFormat="1" applyFill="1" applyBorder="1" applyAlignment="1">
      <alignment horizontal="center" vertical="center"/>
    </xf>
    <xf numFmtId="14" fontId="0" fillId="7" borderId="1" xfId="0" applyNumberFormat="1" applyFill="1" applyBorder="1" applyAlignment="1">
      <alignment horizontal="left" vertical="center" wrapText="1"/>
    </xf>
    <xf numFmtId="0" fontId="24" fillId="0" borderId="1" xfId="5" applyFont="1" applyBorder="1"/>
    <xf numFmtId="3" fontId="24" fillId="0" borderId="1" xfId="0" applyNumberFormat="1" applyFont="1" applyFill="1" applyBorder="1"/>
    <xf numFmtId="14" fontId="24" fillId="0" borderId="1" xfId="0" applyNumberFormat="1" applyFont="1" applyFill="1" applyBorder="1"/>
    <xf numFmtId="14" fontId="25" fillId="0" borderId="1" xfId="0" applyNumberFormat="1" applyFont="1" applyFill="1" applyBorder="1"/>
    <xf numFmtId="0" fontId="24" fillId="0" borderId="1" xfId="0" applyFont="1" applyBorder="1"/>
    <xf numFmtId="0" fontId="24" fillId="0" borderId="0" xfId="0" applyFont="1"/>
    <xf numFmtId="0" fontId="24" fillId="0" borderId="1" xfId="5" applyFont="1" applyBorder="1" applyAlignment="1">
      <alignment horizontal="left" vertical="center" wrapText="1"/>
    </xf>
    <xf numFmtId="0" fontId="24" fillId="0" borderId="1" xfId="5" applyFont="1" applyBorder="1" applyAlignment="1">
      <alignment horizontal="center" vertical="center"/>
    </xf>
    <xf numFmtId="49" fontId="24" fillId="0" borderId="1" xfId="5" applyNumberFormat="1" applyFont="1" applyBorder="1" applyAlignment="1">
      <alignment horizontal="center"/>
    </xf>
    <xf numFmtId="0" fontId="24" fillId="0" borderId="1" xfId="5" applyFont="1" applyBorder="1" applyAlignment="1">
      <alignment horizontal="center"/>
    </xf>
    <xf numFmtId="0" fontId="25" fillId="0" borderId="1" xfId="0" applyFont="1" applyFill="1" applyBorder="1" applyAlignment="1">
      <alignment horizontal="center" vertical="center" wrapText="1"/>
    </xf>
    <xf numFmtId="165" fontId="24" fillId="0" borderId="1" xfId="5" applyNumberFormat="1" applyFont="1" applyBorder="1"/>
    <xf numFmtId="0" fontId="24" fillId="0" borderId="0" xfId="5" applyFont="1" applyBorder="1"/>
    <xf numFmtId="0" fontId="24" fillId="0" borderId="0" xfId="0" applyFont="1" applyBorder="1"/>
    <xf numFmtId="0" fontId="25" fillId="0" borderId="0" xfId="0" applyFont="1" applyFill="1" applyBorder="1" applyAlignment="1">
      <alignment horizontal="center" vertical="center" wrapText="1"/>
    </xf>
    <xf numFmtId="3" fontId="13" fillId="0" borderId="0" xfId="0" applyNumberFormat="1" applyFont="1" applyBorder="1"/>
    <xf numFmtId="0" fontId="0" fillId="0" borderId="4" xfId="0" applyBorder="1"/>
    <xf numFmtId="14" fontId="17" fillId="0" borderId="3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3" fontId="11" fillId="0" borderId="0" xfId="0" applyNumberFormat="1" applyFont="1" applyFill="1"/>
    <xf numFmtId="0" fontId="26" fillId="0" borderId="0" xfId="0" applyFont="1"/>
    <xf numFmtId="0" fontId="8" fillId="0" borderId="0" xfId="0" applyFont="1" applyBorder="1" applyAlignment="1">
      <alignment wrapText="1"/>
    </xf>
    <xf numFmtId="164" fontId="9" fillId="0" borderId="0" xfId="1" applyNumberFormat="1" applyFont="1" applyFill="1"/>
    <xf numFmtId="0" fontId="27" fillId="0" borderId="0" xfId="0" applyFont="1" applyFill="1"/>
    <xf numFmtId="14" fontId="18" fillId="0" borderId="0" xfId="0" applyNumberFormat="1" applyFont="1" applyFill="1"/>
    <xf numFmtId="0" fontId="6" fillId="6" borderId="0" xfId="0" applyFont="1" applyFill="1"/>
    <xf numFmtId="0" fontId="12" fillId="6" borderId="0" xfId="0" applyFont="1" applyFill="1"/>
    <xf numFmtId="14" fontId="6" fillId="6" borderId="0" xfId="0" applyNumberFormat="1" applyFont="1" applyFill="1"/>
    <xf numFmtId="0" fontId="0" fillId="6" borderId="0" xfId="0" applyFill="1"/>
    <xf numFmtId="0" fontId="24" fillId="0" borderId="1" xfId="0" applyFont="1" applyFill="1" applyBorder="1"/>
    <xf numFmtId="164" fontId="24" fillId="0" borderId="1" xfId="1" applyNumberFormat="1" applyFont="1" applyFill="1" applyBorder="1"/>
    <xf numFmtId="0" fontId="28" fillId="0" borderId="1" xfId="0" applyFont="1" applyBorder="1"/>
    <xf numFmtId="0" fontId="0" fillId="3" borderId="1" xfId="0" quotePrefix="1" applyFill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3" fontId="16" fillId="0" borderId="2" xfId="2" applyNumberFormat="1" applyFont="1" applyFill="1" applyBorder="1" applyAlignment="1">
      <alignment horizontal="center" vertical="center" wrapText="1"/>
    </xf>
    <xf numFmtId="3" fontId="16" fillId="0" borderId="1" xfId="2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/>
    <xf numFmtId="49" fontId="16" fillId="2" borderId="1" xfId="0" applyNumberFormat="1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/>
    <xf numFmtId="0" fontId="29" fillId="2" borderId="5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0" fillId="0" borderId="0" xfId="0" applyFont="1"/>
    <xf numFmtId="3" fontId="17" fillId="0" borderId="1" xfId="0" applyNumberFormat="1" applyFont="1" applyFill="1" applyBorder="1" applyAlignment="1">
      <alignment horizontal="right" vertical="center" wrapText="1"/>
    </xf>
    <xf numFmtId="3" fontId="17" fillId="0" borderId="2" xfId="0" applyNumberFormat="1" applyFont="1" applyFill="1" applyBorder="1" applyAlignment="1">
      <alignment horizontal="right" vertical="center" wrapText="1"/>
    </xf>
    <xf numFmtId="3" fontId="17" fillId="0" borderId="6" xfId="0" applyNumberFormat="1" applyFont="1" applyFill="1" applyBorder="1" applyAlignment="1">
      <alignment horizontal="right" vertical="center" wrapText="1"/>
    </xf>
    <xf numFmtId="3" fontId="17" fillId="0" borderId="7" xfId="0" applyNumberFormat="1" applyFont="1" applyFill="1" applyBorder="1" applyAlignment="1">
      <alignment horizontal="right" vertical="center" wrapText="1"/>
    </xf>
    <xf numFmtId="0" fontId="16" fillId="2" borderId="2" xfId="0" applyFont="1" applyFill="1" applyBorder="1" applyAlignment="1">
      <alignment horizontal="center" vertical="center" wrapText="1"/>
    </xf>
    <xf numFmtId="164" fontId="16" fillId="2" borderId="2" xfId="1" applyNumberFormat="1" applyFont="1" applyFill="1" applyBorder="1" applyAlignment="1">
      <alignment horizontal="center" vertical="center" wrapText="1"/>
    </xf>
    <xf numFmtId="0" fontId="31" fillId="0" borderId="0" xfId="0" applyFont="1"/>
    <xf numFmtId="3" fontId="17" fillId="0" borderId="0" xfId="0" applyNumberFormat="1" applyFont="1" applyFill="1" applyBorder="1" applyAlignment="1">
      <alignment horizontal="center"/>
    </xf>
    <xf numFmtId="14" fontId="17" fillId="0" borderId="0" xfId="0" applyNumberFormat="1" applyFont="1" applyFill="1" applyBorder="1" applyAlignment="1">
      <alignment horizontal="center"/>
    </xf>
    <xf numFmtId="0" fontId="29" fillId="7" borderId="1" xfId="3" applyFont="1" applyFill="1" applyBorder="1" applyAlignment="1">
      <alignment horizontal="center" vertical="top"/>
    </xf>
    <xf numFmtId="0" fontId="17" fillId="0" borderId="1" xfId="0" applyFont="1" applyBorder="1" applyAlignment="1">
      <alignment horizontal="center" vertical="center" wrapText="1"/>
    </xf>
    <xf numFmtId="0" fontId="32" fillId="0" borderId="0" xfId="5" applyFont="1"/>
    <xf numFmtId="3" fontId="17" fillId="0" borderId="1" xfId="2" applyNumberFormat="1" applyFont="1" applyFill="1" applyBorder="1" applyAlignment="1">
      <alignment vertical="center" wrapText="1"/>
    </xf>
    <xf numFmtId="4" fontId="29" fillId="7" borderId="1" xfId="3" applyNumberFormat="1" applyFont="1" applyFill="1" applyBorder="1" applyAlignment="1">
      <alignment horizontal="center" vertical="top"/>
    </xf>
    <xf numFmtId="0" fontId="33" fillId="0" borderId="0" xfId="3" applyFont="1"/>
    <xf numFmtId="0" fontId="29" fillId="0" borderId="1" xfId="3" applyFont="1" applyFill="1" applyBorder="1" applyAlignment="1">
      <alignment horizontal="center" vertical="top"/>
    </xf>
    <xf numFmtId="4" fontId="29" fillId="0" borderId="1" xfId="3" applyNumberFormat="1" applyFont="1" applyFill="1" applyBorder="1" applyAlignment="1">
      <alignment horizontal="center" vertical="top"/>
    </xf>
    <xf numFmtId="4" fontId="33" fillId="0" borderId="0" xfId="3" applyNumberFormat="1" applyFont="1"/>
    <xf numFmtId="0" fontId="12" fillId="0" borderId="0" xfId="0" applyFont="1"/>
    <xf numFmtId="0" fontId="34" fillId="0" borderId="0" xfId="0" applyFont="1"/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4" fillId="0" borderId="1" xfId="3" applyFont="1" applyBorder="1"/>
    <xf numFmtId="4" fontId="24" fillId="0" borderId="1" xfId="3" applyNumberFormat="1" applyFont="1" applyBorder="1"/>
    <xf numFmtId="49" fontId="24" fillId="0" borderId="1" xfId="0" applyNumberFormat="1" applyFont="1" applyBorder="1"/>
    <xf numFmtId="14" fontId="24" fillId="0" borderId="1" xfId="0" applyNumberFormat="1" applyFont="1" applyFill="1" applyBorder="1" applyAlignment="1">
      <alignment horizontal="center"/>
    </xf>
    <xf numFmtId="3" fontId="24" fillId="0" borderId="1" xfId="0" applyNumberFormat="1" applyFont="1" applyFill="1" applyBorder="1" applyAlignment="1">
      <alignment horizontal="center"/>
    </xf>
    <xf numFmtId="14" fontId="24" fillId="0" borderId="7" xfId="0" applyNumberFormat="1" applyFont="1" applyFill="1" applyBorder="1" applyAlignment="1">
      <alignment horizontal="center"/>
    </xf>
    <xf numFmtId="3" fontId="24" fillId="0" borderId="6" xfId="0" applyNumberFormat="1" applyFont="1" applyFill="1" applyBorder="1" applyAlignment="1">
      <alignment horizontal="center"/>
    </xf>
    <xf numFmtId="14" fontId="24" fillId="0" borderId="6" xfId="0" applyNumberFormat="1" applyFont="1" applyFill="1" applyBorder="1" applyAlignment="1">
      <alignment horizontal="center"/>
    </xf>
    <xf numFmtId="3" fontId="24" fillId="0" borderId="7" xfId="0" applyNumberFormat="1" applyFont="1" applyFill="1" applyBorder="1" applyAlignment="1">
      <alignment horizontal="center"/>
    </xf>
    <xf numFmtId="49" fontId="24" fillId="0" borderId="1" xfId="0" applyNumberFormat="1" applyFont="1" applyBorder="1" applyAlignment="1">
      <alignment horizontal="center"/>
    </xf>
    <xf numFmtId="0" fontId="36" fillId="0" borderId="0" xfId="0" applyFont="1" applyFill="1"/>
    <xf numFmtId="14" fontId="36" fillId="0" borderId="0" xfId="0" applyNumberFormat="1" applyFont="1"/>
    <xf numFmtId="0" fontId="37" fillId="0" borderId="0" xfId="0" applyFont="1" applyFill="1"/>
    <xf numFmtId="14" fontId="37" fillId="0" borderId="0" xfId="0" applyNumberFormat="1" applyFont="1" applyFill="1"/>
    <xf numFmtId="164" fontId="37" fillId="0" borderId="0" xfId="1" applyNumberFormat="1" applyFont="1" applyFill="1"/>
    <xf numFmtId="0" fontId="37" fillId="0" borderId="0" xfId="0" applyFont="1"/>
    <xf numFmtId="14" fontId="37" fillId="0" borderId="0" xfId="0" applyNumberFormat="1" applyFont="1"/>
    <xf numFmtId="4" fontId="37" fillId="0" borderId="0" xfId="0" applyNumberFormat="1" applyFont="1" applyFill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36" fillId="0" borderId="0" xfId="0" applyFont="1"/>
    <xf numFmtId="0" fontId="41" fillId="0" borderId="0" xfId="0" applyFont="1"/>
    <xf numFmtId="0" fontId="2" fillId="0" borderId="0" xfId="5" applyFont="1"/>
    <xf numFmtId="0" fontId="33" fillId="0" borderId="1" xfId="3" applyFont="1" applyBorder="1"/>
    <xf numFmtId="14" fontId="36" fillId="0" borderId="0" xfId="0" applyNumberFormat="1" applyFont="1" applyFill="1"/>
    <xf numFmtId="0" fontId="17" fillId="0" borderId="3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center" vertical="center" wrapText="1"/>
    </xf>
    <xf numFmtId="14" fontId="16" fillId="5" borderId="2" xfId="0" applyNumberFormat="1" applyFont="1" applyFill="1" applyBorder="1" applyAlignment="1">
      <alignment horizontal="center" vertical="center" wrapText="1"/>
    </xf>
    <xf numFmtId="14" fontId="16" fillId="5" borderId="1" xfId="1" applyNumberFormat="1" applyFont="1" applyFill="1" applyBorder="1" applyAlignment="1">
      <alignment horizontal="center" vertical="center" wrapText="1"/>
    </xf>
    <xf numFmtId="3" fontId="16" fillId="8" borderId="1" xfId="0" applyNumberFormat="1" applyFont="1" applyFill="1" applyBorder="1" applyAlignment="1">
      <alignment horizontal="center" vertical="center" wrapText="1"/>
    </xf>
    <xf numFmtId="14" fontId="16" fillId="8" borderId="2" xfId="0" applyNumberFormat="1" applyFont="1" applyFill="1" applyBorder="1" applyAlignment="1">
      <alignment horizontal="center" vertical="center" wrapText="1"/>
    </xf>
    <xf numFmtId="164" fontId="16" fillId="5" borderId="2" xfId="1" applyNumberFormat="1" applyFont="1" applyFill="1" applyBorder="1" applyAlignment="1">
      <alignment horizontal="center" vertical="center" wrapText="1"/>
    </xf>
    <xf numFmtId="164" fontId="16" fillId="5" borderId="1" xfId="1" applyNumberFormat="1" applyFont="1" applyFill="1" applyBorder="1" applyAlignment="1">
      <alignment horizontal="center" vertical="center" wrapText="1"/>
    </xf>
    <xf numFmtId="0" fontId="42" fillId="0" borderId="0" xfId="6" applyFont="1" applyFill="1"/>
    <xf numFmtId="0" fontId="0" fillId="0" borderId="0" xfId="0" applyFont="1" applyFill="1"/>
    <xf numFmtId="0" fontId="13" fillId="0" borderId="0" xfId="0" applyFont="1" applyFill="1"/>
    <xf numFmtId="3" fontId="9" fillId="0" borderId="1" xfId="2" applyNumberFormat="1" applyFont="1" applyFill="1" applyBorder="1" applyAlignment="1">
      <alignment horizontal="center" vertical="center" wrapText="1"/>
    </xf>
    <xf numFmtId="0" fontId="42" fillId="0" borderId="0" xfId="6" applyFont="1"/>
    <xf numFmtId="0" fontId="24" fillId="0" borderId="1" xfId="6" applyFont="1" applyBorder="1"/>
    <xf numFmtId="0" fontId="24" fillId="0" borderId="1" xfId="0" applyNumberFormat="1" applyFont="1" applyBorder="1"/>
    <xf numFmtId="14" fontId="24" fillId="0" borderId="1" xfId="6" applyNumberFormat="1" applyFont="1" applyBorder="1" applyAlignment="1">
      <alignment horizontal="center" vertical="center" wrapText="1"/>
    </xf>
    <xf numFmtId="3" fontId="24" fillId="0" borderId="1" xfId="6" applyNumberFormat="1" applyFont="1" applyBorder="1" applyAlignment="1">
      <alignment horizontal="center"/>
    </xf>
    <xf numFmtId="0" fontId="24" fillId="0" borderId="0" xfId="6" applyFont="1"/>
    <xf numFmtId="0" fontId="13" fillId="0" borderId="0" xfId="0" applyNumberFormat="1" applyFont="1"/>
    <xf numFmtId="0" fontId="1" fillId="0" borderId="0" xfId="6"/>
    <xf numFmtId="0" fontId="8" fillId="0" borderId="0" xfId="0" applyNumberFormat="1" applyFont="1" applyFill="1"/>
    <xf numFmtId="0" fontId="7" fillId="0" borderId="0" xfId="0" applyNumberFormat="1" applyFont="1" applyFill="1"/>
    <xf numFmtId="0" fontId="37" fillId="0" borderId="0" xfId="0" applyFont="1" applyBorder="1" applyAlignment="1">
      <alignment wrapText="1"/>
    </xf>
    <xf numFmtId="3" fontId="37" fillId="0" borderId="0" xfId="0" applyNumberFormat="1" applyFont="1" applyFill="1"/>
    <xf numFmtId="3" fontId="41" fillId="0" borderId="0" xfId="0" applyNumberFormat="1" applyFont="1"/>
    <xf numFmtId="0" fontId="7" fillId="0" borderId="0" xfId="0" applyFont="1" applyFill="1" applyBorder="1" applyAlignment="1">
      <alignment horizontal="center" vertical="center" wrapText="1"/>
    </xf>
    <xf numFmtId="0" fontId="1" fillId="0" borderId="0" xfId="6" applyFont="1"/>
    <xf numFmtId="0" fontId="36" fillId="0" borderId="0" xfId="0" applyNumberFormat="1" applyFont="1" applyFill="1"/>
    <xf numFmtId="0" fontId="7" fillId="0" borderId="0" xfId="0" applyNumberFormat="1" applyFont="1"/>
    <xf numFmtId="0" fontId="36" fillId="0" borderId="0" xfId="0" applyNumberFormat="1" applyFont="1" applyFill="1" applyAlignment="1"/>
    <xf numFmtId="0" fontId="45" fillId="0" borderId="0" xfId="0" applyNumberFormat="1" applyFont="1" applyFill="1" applyAlignment="1"/>
    <xf numFmtId="0" fontId="41" fillId="0" borderId="0" xfId="0" applyNumberFormat="1" applyFont="1"/>
    <xf numFmtId="3" fontId="46" fillId="0" borderId="0" xfId="0" applyNumberFormat="1" applyFont="1" applyFill="1"/>
    <xf numFmtId="14" fontId="46" fillId="0" borderId="0" xfId="0" applyNumberFormat="1" applyFont="1" applyFill="1"/>
    <xf numFmtId="14" fontId="47" fillId="0" borderId="0" xfId="0" applyNumberFormat="1" applyFont="1" applyFill="1"/>
    <xf numFmtId="3" fontId="48" fillId="0" borderId="0" xfId="0" applyNumberFormat="1" applyFont="1" applyFill="1"/>
    <xf numFmtId="14" fontId="48" fillId="0" borderId="0" xfId="0" applyNumberFormat="1" applyFont="1" applyFill="1"/>
    <xf numFmtId="0" fontId="29" fillId="5" borderId="1" xfId="0" applyFont="1" applyFill="1" applyBorder="1" applyAlignment="1">
      <alignment horizontal="center" vertical="center" wrapText="1"/>
    </xf>
    <xf numFmtId="164" fontId="16" fillId="5" borderId="8" xfId="1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/>
    </xf>
    <xf numFmtId="3" fontId="24" fillId="0" borderId="1" xfId="0" applyNumberFormat="1" applyFont="1" applyBorder="1" applyAlignment="1">
      <alignment horizontal="right" vertical="center"/>
    </xf>
    <xf numFmtId="10" fontId="24" fillId="0" borderId="1" xfId="1" applyNumberFormat="1" applyFont="1" applyBorder="1" applyAlignment="1">
      <alignment horizontal="right" vertical="center"/>
    </xf>
    <xf numFmtId="3" fontId="24" fillId="0" borderId="1" xfId="1" applyNumberFormat="1" applyFont="1" applyBorder="1" applyAlignment="1">
      <alignment horizontal="right" vertical="center"/>
    </xf>
    <xf numFmtId="0" fontId="17" fillId="0" borderId="0" xfId="0" applyFont="1" applyFill="1" applyBorder="1" applyAlignment="1">
      <alignment horizontal="center" vertical="center" wrapText="1"/>
    </xf>
    <xf numFmtId="0" fontId="1" fillId="0" borderId="0" xfId="6" applyFont="1" applyFill="1" applyBorder="1"/>
    <xf numFmtId="0" fontId="17" fillId="0" borderId="0" xfId="0" applyFont="1" applyFill="1" applyBorder="1" applyAlignment="1">
      <alignment vertical="center" wrapText="1"/>
    </xf>
    <xf numFmtId="0" fontId="1" fillId="0" borderId="0" xfId="6" applyFill="1"/>
    <xf numFmtId="0" fontId="17" fillId="0" borderId="1" xfId="0" applyFont="1" applyFill="1" applyBorder="1" applyAlignment="1">
      <alignment horizontal="center" vertical="center" wrapText="1"/>
    </xf>
    <xf numFmtId="14" fontId="24" fillId="0" borderId="1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1" fillId="0" borderId="0" xfId="0" applyFont="1" applyFill="1"/>
    <xf numFmtId="0" fontId="17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43" fillId="0" borderId="0" xfId="0" applyFont="1" applyFill="1" applyAlignment="1"/>
    <xf numFmtId="0" fontId="0" fillId="0" borderId="0" xfId="0" applyFill="1" applyBorder="1" applyAlignment="1"/>
    <xf numFmtId="0" fontId="24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/>
    <xf numFmtId="9" fontId="28" fillId="0" borderId="1" xfId="0" applyNumberFormat="1" applyFont="1" applyFill="1" applyBorder="1"/>
    <xf numFmtId="0" fontId="11" fillId="0" borderId="0" xfId="0" applyFont="1" applyFill="1" applyBorder="1" applyAlignment="1">
      <alignment wrapText="1"/>
    </xf>
    <xf numFmtId="3" fontId="13" fillId="0" borderId="0" xfId="0" applyNumberFormat="1" applyFont="1" applyFill="1"/>
    <xf numFmtId="3" fontId="16" fillId="8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4" fontId="24" fillId="0" borderId="1" xfId="3" applyNumberFormat="1" applyFont="1" applyFill="1" applyBorder="1"/>
    <xf numFmtId="0" fontId="12" fillId="0" borderId="0" xfId="0" applyFont="1" applyFill="1" applyBorder="1" applyAlignment="1">
      <alignment horizontal="left" vertical="center"/>
    </xf>
    <xf numFmtId="0" fontId="33" fillId="0" borderId="0" xfId="3" applyFont="1" applyFill="1"/>
    <xf numFmtId="4" fontId="33" fillId="0" borderId="0" xfId="3" applyNumberFormat="1" applyFont="1" applyFill="1"/>
    <xf numFmtId="14" fontId="0" fillId="3" borderId="1" xfId="0" applyNumberFormat="1" applyFont="1" applyFill="1" applyBorder="1" applyAlignment="1">
      <alignment horizontal="center" vertical="center" wrapText="1"/>
    </xf>
    <xf numFmtId="0" fontId="24" fillId="0" borderId="0" xfId="0" applyFont="1" applyFill="1"/>
    <xf numFmtId="3" fontId="27" fillId="0" borderId="0" xfId="0" applyNumberFormat="1" applyFont="1" applyFill="1"/>
    <xf numFmtId="14" fontId="27" fillId="0" borderId="0" xfId="0" applyNumberFormat="1" applyFont="1" applyFill="1"/>
    <xf numFmtId="164" fontId="27" fillId="0" borderId="0" xfId="1" applyNumberFormat="1" applyFont="1" applyFill="1"/>
    <xf numFmtId="16" fontId="0" fillId="2" borderId="1" xfId="0" quotePrefix="1" applyNumberFormat="1" applyFill="1" applyBorder="1" applyAlignment="1">
      <alignment horizontal="left" vertical="center"/>
    </xf>
    <xf numFmtId="0" fontId="16" fillId="9" borderId="1" xfId="0" applyFont="1" applyFill="1" applyBorder="1" applyAlignment="1">
      <alignment horizontal="center" vertical="center" wrapText="1"/>
    </xf>
    <xf numFmtId="0" fontId="16" fillId="9" borderId="2" xfId="0" applyFont="1" applyFill="1" applyBorder="1" applyAlignment="1">
      <alignment horizontal="center" vertical="center" wrapText="1"/>
    </xf>
    <xf numFmtId="3" fontId="16" fillId="9" borderId="2" xfId="0" applyNumberFormat="1" applyFont="1" applyFill="1" applyBorder="1" applyAlignment="1">
      <alignment horizontal="center" vertical="center" wrapText="1"/>
    </xf>
    <xf numFmtId="14" fontId="16" fillId="9" borderId="2" xfId="0" applyNumberFormat="1" applyFont="1" applyFill="1" applyBorder="1" applyAlignment="1">
      <alignment horizontal="center" vertical="center" wrapText="1"/>
    </xf>
    <xf numFmtId="14" fontId="16" fillId="9" borderId="1" xfId="1" applyNumberFormat="1" applyFont="1" applyFill="1" applyBorder="1" applyAlignment="1">
      <alignment horizontal="center" vertical="center" wrapText="1"/>
    </xf>
    <xf numFmtId="3" fontId="16" fillId="9" borderId="1" xfId="0" applyNumberFormat="1" applyFont="1" applyFill="1" applyBorder="1" applyAlignment="1">
      <alignment horizontal="center" vertical="center" wrapText="1"/>
    </xf>
    <xf numFmtId="0" fontId="36" fillId="9" borderId="0" xfId="0" applyFont="1" applyFill="1"/>
    <xf numFmtId="0" fontId="6" fillId="9" borderId="0" xfId="0" applyFont="1" applyFill="1"/>
    <xf numFmtId="3" fontId="6" fillId="9" borderId="0" xfId="0" applyNumberFormat="1" applyFont="1" applyFill="1"/>
    <xf numFmtId="14" fontId="6" fillId="9" borderId="0" xfId="0" applyNumberFormat="1" applyFont="1" applyFill="1"/>
    <xf numFmtId="14" fontId="7" fillId="9" borderId="0" xfId="0" applyNumberFormat="1" applyFont="1" applyFill="1"/>
    <xf numFmtId="0" fontId="17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6" fillId="0" borderId="0" xfId="0" applyFont="1" applyFill="1" applyAlignment="1"/>
    <xf numFmtId="0" fontId="17" fillId="0" borderId="1" xfId="0" applyFont="1" applyFill="1" applyBorder="1" applyAlignment="1">
      <alignment horizontal="center" vertical="center" wrapText="1"/>
    </xf>
    <xf numFmtId="0" fontId="18" fillId="0" borderId="0" xfId="0" applyFont="1"/>
    <xf numFmtId="0" fontId="17" fillId="0" borderId="1" xfId="0" applyFont="1" applyFill="1" applyBorder="1" applyAlignment="1">
      <alignment horizontal="center" vertical="center" wrapText="1"/>
    </xf>
    <xf numFmtId="0" fontId="10" fillId="0" borderId="1" xfId="3" applyBorder="1"/>
    <xf numFmtId="0" fontId="10" fillId="0" borderId="0" xfId="3"/>
    <xf numFmtId="14" fontId="0" fillId="2" borderId="1" xfId="0" applyNumberFormat="1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14" fontId="56" fillId="0" borderId="0" xfId="0" applyNumberFormat="1" applyFont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14" fontId="17" fillId="0" borderId="3" xfId="0" applyNumberFormat="1" applyFont="1" applyFill="1" applyBorder="1" applyAlignment="1">
      <alignment horizontal="center" vertical="center" wrapText="1"/>
    </xf>
    <xf numFmtId="14" fontId="17" fillId="0" borderId="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9" fillId="7" borderId="1" xfId="3" applyFont="1" applyFill="1" applyBorder="1" applyAlignment="1">
      <alignment horizontal="center" vertical="center" wrapText="1"/>
    </xf>
    <xf numFmtId="0" fontId="21" fillId="0" borderId="1" xfId="0" applyFont="1" applyBorder="1"/>
  </cellXfs>
  <cellStyles count="7">
    <cellStyle name="Обычный" xfId="0" builtinId="0"/>
    <cellStyle name="Обычный 2" xfId="2"/>
    <cellStyle name="Обычный 3" xfId="3"/>
    <cellStyle name="Обычный 4" xfId="5"/>
    <cellStyle name="Обычный 4 2" xfId="6"/>
    <cellStyle name="Процентный" xfId="1" builtinId="5"/>
    <cellStyle name="Финансовый 2" xfId="4"/>
  </cellStyles>
  <dxfs count="0"/>
  <tableStyles count="0" defaultTableStyle="TableStyleMedium2" defaultPivotStyle="PivotStyleLight16"/>
  <colors>
    <mruColors>
      <color rgb="FFFF99FF"/>
      <color rgb="FFFF00FF"/>
      <color rgb="FF99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00B0F0"/>
  </sheetPr>
  <dimension ref="A1:G39"/>
  <sheetViews>
    <sheetView tabSelected="1" zoomScale="90" zoomScaleNormal="90" workbookViewId="0">
      <selection activeCell="G9" sqref="G9"/>
    </sheetView>
  </sheetViews>
  <sheetFormatPr defaultRowHeight="13.2" x14ac:dyDescent="0.25"/>
  <cols>
    <col min="1" max="1" width="12.5546875" customWidth="1"/>
    <col min="2" max="2" width="11.6640625" customWidth="1"/>
    <col min="3" max="3" width="14.109375" customWidth="1"/>
    <col min="4" max="4" width="18.109375" customWidth="1"/>
    <col min="5" max="5" width="22.33203125" customWidth="1"/>
    <col min="6" max="6" width="90.6640625" customWidth="1"/>
    <col min="7" max="7" width="51" style="280" customWidth="1"/>
  </cols>
  <sheetData>
    <row r="1" spans="1:7" ht="12" customHeight="1" x14ac:dyDescent="0.25">
      <c r="A1" s="46" t="s">
        <v>56</v>
      </c>
      <c r="B1" s="46"/>
      <c r="C1" s="47">
        <v>45473</v>
      </c>
      <c r="D1" s="283" t="s">
        <v>486</v>
      </c>
    </row>
    <row r="2" spans="1:7" ht="6" customHeight="1" x14ac:dyDescent="0.25"/>
    <row r="3" spans="1:7" ht="17.399999999999999" customHeight="1" x14ac:dyDescent="0.25">
      <c r="A3" s="22" t="s">
        <v>51</v>
      </c>
      <c r="B3" s="22" t="s">
        <v>19</v>
      </c>
      <c r="C3" s="22" t="s">
        <v>46</v>
      </c>
      <c r="D3" s="22" t="s">
        <v>12</v>
      </c>
      <c r="E3" s="22" t="s">
        <v>13</v>
      </c>
      <c r="F3" s="22" t="s">
        <v>57</v>
      </c>
      <c r="G3" s="281" t="s">
        <v>464</v>
      </c>
    </row>
    <row r="4" spans="1:7" ht="39.6" x14ac:dyDescent="0.25">
      <c r="A4" s="78" t="s">
        <v>268</v>
      </c>
      <c r="B4" s="78" t="s">
        <v>21</v>
      </c>
      <c r="C4" s="78" t="s">
        <v>48</v>
      </c>
      <c r="D4" s="79">
        <f>$C$1</f>
        <v>45473</v>
      </c>
      <c r="E4" s="79">
        <f>$C$1</f>
        <v>45473</v>
      </c>
      <c r="F4" s="80" t="s">
        <v>265</v>
      </c>
      <c r="G4" s="80" t="s">
        <v>465</v>
      </c>
    </row>
    <row r="5" spans="1:7" ht="26.4" x14ac:dyDescent="0.25">
      <c r="A5" s="78" t="s">
        <v>267</v>
      </c>
      <c r="B5" s="78" t="s">
        <v>21</v>
      </c>
      <c r="C5" s="78" t="s">
        <v>48</v>
      </c>
      <c r="D5" s="79">
        <f>$C$1</f>
        <v>45473</v>
      </c>
      <c r="E5" s="79">
        <f>$C$1</f>
        <v>45473</v>
      </c>
      <c r="F5" s="80" t="s">
        <v>266</v>
      </c>
      <c r="G5" s="80" t="s">
        <v>466</v>
      </c>
    </row>
    <row r="6" spans="1:7" ht="54" customHeight="1" x14ac:dyDescent="0.25">
      <c r="A6" s="78" t="s">
        <v>287</v>
      </c>
      <c r="B6" s="78" t="s">
        <v>21</v>
      </c>
      <c r="C6" s="78" t="s">
        <v>48</v>
      </c>
      <c r="D6" s="79">
        <f t="shared" ref="D6:E26" si="0">$C$1</f>
        <v>45473</v>
      </c>
      <c r="E6" s="79">
        <f t="shared" si="0"/>
        <v>45473</v>
      </c>
      <c r="F6" s="80" t="s">
        <v>288</v>
      </c>
      <c r="G6" s="80" t="s">
        <v>470</v>
      </c>
    </row>
    <row r="7" spans="1:7" ht="26.4" x14ac:dyDescent="0.25">
      <c r="A7" s="78" t="s">
        <v>388</v>
      </c>
      <c r="B7" s="78" t="s">
        <v>21</v>
      </c>
      <c r="C7" s="78" t="s">
        <v>48</v>
      </c>
      <c r="D7" s="79">
        <f t="shared" si="0"/>
        <v>45473</v>
      </c>
      <c r="E7" s="79">
        <f t="shared" si="0"/>
        <v>45473</v>
      </c>
      <c r="F7" s="80" t="s">
        <v>391</v>
      </c>
      <c r="G7" s="80" t="s">
        <v>469</v>
      </c>
    </row>
    <row r="8" spans="1:7" x14ac:dyDescent="0.25">
      <c r="A8" s="78" t="s">
        <v>507</v>
      </c>
      <c r="B8" s="78" t="s">
        <v>21</v>
      </c>
      <c r="C8" s="78" t="s">
        <v>48</v>
      </c>
      <c r="D8" s="79">
        <f ca="1">EOMONTH(E8,-36)+1</f>
        <v>44378</v>
      </c>
      <c r="E8" s="79">
        <f t="shared" ca="1" si="0"/>
        <v>45473</v>
      </c>
      <c r="F8" s="80" t="s">
        <v>508</v>
      </c>
      <c r="G8" s="80" t="s">
        <v>509</v>
      </c>
    </row>
    <row r="9" spans="1:7" ht="93.6" customHeight="1" x14ac:dyDescent="0.25">
      <c r="A9" s="33">
        <v>1</v>
      </c>
      <c r="B9" s="33" t="s">
        <v>20</v>
      </c>
      <c r="C9" s="33" t="s">
        <v>47</v>
      </c>
      <c r="D9" s="23">
        <f>EOMONTH(E9,-60)+1</f>
        <v>43647</v>
      </c>
      <c r="E9" s="23">
        <f>$C$1</f>
        <v>45473</v>
      </c>
      <c r="F9" s="59" t="s">
        <v>111</v>
      </c>
      <c r="G9" s="59" t="s">
        <v>468</v>
      </c>
    </row>
    <row r="10" spans="1:7" ht="52.8" x14ac:dyDescent="0.25">
      <c r="A10" s="33">
        <v>2</v>
      </c>
      <c r="B10" s="33" t="s">
        <v>20</v>
      </c>
      <c r="C10" s="33" t="s">
        <v>47</v>
      </c>
      <c r="D10" s="254" t="s">
        <v>406</v>
      </c>
      <c r="E10" s="23">
        <f t="shared" si="0"/>
        <v>45473</v>
      </c>
      <c r="F10" s="59" t="s">
        <v>76</v>
      </c>
      <c r="G10" s="59" t="s">
        <v>467</v>
      </c>
    </row>
    <row r="11" spans="1:7" ht="26.4" x14ac:dyDescent="0.25">
      <c r="A11" s="33">
        <v>3</v>
      </c>
      <c r="B11" s="33" t="s">
        <v>20</v>
      </c>
      <c r="C11" s="33" t="s">
        <v>47</v>
      </c>
      <c r="D11" s="254">
        <f t="shared" ref="D11:D15" si="1">EOMONTH(E11,-60)+1</f>
        <v>43647</v>
      </c>
      <c r="E11" s="23">
        <f t="shared" si="0"/>
        <v>45473</v>
      </c>
      <c r="F11" s="59" t="s">
        <v>97</v>
      </c>
      <c r="G11" s="59" t="s">
        <v>471</v>
      </c>
    </row>
    <row r="12" spans="1:7" ht="39.6" x14ac:dyDescent="0.25">
      <c r="A12" s="114" t="s">
        <v>183</v>
      </c>
      <c r="B12" s="33" t="s">
        <v>20</v>
      </c>
      <c r="C12" s="33" t="s">
        <v>47</v>
      </c>
      <c r="D12" s="254">
        <f t="shared" ref="D12" si="2">EOMONTH(E12,-60)+1</f>
        <v>43647</v>
      </c>
      <c r="E12" s="23">
        <f t="shared" si="0"/>
        <v>45473</v>
      </c>
      <c r="F12" s="59" t="s">
        <v>153</v>
      </c>
      <c r="G12" s="59" t="s">
        <v>472</v>
      </c>
    </row>
    <row r="13" spans="1:7" ht="66" x14ac:dyDescent="0.25">
      <c r="A13" s="33">
        <v>4</v>
      </c>
      <c r="B13" s="33" t="s">
        <v>20</v>
      </c>
      <c r="C13" s="33" t="s">
        <v>47</v>
      </c>
      <c r="D13" s="254" t="s">
        <v>407</v>
      </c>
      <c r="E13" s="23">
        <f t="shared" si="0"/>
        <v>45473</v>
      </c>
      <c r="F13" s="59" t="s">
        <v>77</v>
      </c>
      <c r="G13" s="59" t="s">
        <v>473</v>
      </c>
    </row>
    <row r="14" spans="1:7" ht="39.6" x14ac:dyDescent="0.25">
      <c r="A14" s="33">
        <v>5</v>
      </c>
      <c r="B14" s="33" t="s">
        <v>20</v>
      </c>
      <c r="C14" s="33" t="s">
        <v>47</v>
      </c>
      <c r="D14" s="23">
        <f t="shared" si="1"/>
        <v>43647</v>
      </c>
      <c r="E14" s="23">
        <f t="shared" si="0"/>
        <v>45473</v>
      </c>
      <c r="F14" s="60" t="s">
        <v>78</v>
      </c>
      <c r="G14" s="59" t="s">
        <v>474</v>
      </c>
    </row>
    <row r="15" spans="1:7" ht="26.4" x14ac:dyDescent="0.25">
      <c r="A15" s="33">
        <v>6</v>
      </c>
      <c r="B15" s="33" t="s">
        <v>20</v>
      </c>
      <c r="C15" s="33" t="s">
        <v>47</v>
      </c>
      <c r="D15" s="23">
        <f t="shared" si="1"/>
        <v>43647</v>
      </c>
      <c r="E15" s="23">
        <f t="shared" si="0"/>
        <v>45473</v>
      </c>
      <c r="F15" s="60" t="s">
        <v>79</v>
      </c>
      <c r="G15" s="59" t="s">
        <v>475</v>
      </c>
    </row>
    <row r="16" spans="1:7" ht="39.6" x14ac:dyDescent="0.25">
      <c r="A16" s="34">
        <v>7</v>
      </c>
      <c r="B16" s="34" t="s">
        <v>21</v>
      </c>
      <c r="C16" s="34" t="s">
        <v>48</v>
      </c>
      <c r="D16" s="24">
        <f>EOMONTH(C1,-60)+1</f>
        <v>43647</v>
      </c>
      <c r="E16" s="24">
        <f>$C$1</f>
        <v>45473</v>
      </c>
      <c r="F16" s="279" t="s">
        <v>463</v>
      </c>
      <c r="G16" s="61" t="s">
        <v>476</v>
      </c>
    </row>
    <row r="17" spans="1:7" ht="26.4" x14ac:dyDescent="0.25">
      <c r="A17" s="34">
        <v>8</v>
      </c>
      <c r="B17" s="34" t="s">
        <v>21</v>
      </c>
      <c r="C17" s="34" t="s">
        <v>48</v>
      </c>
      <c r="D17" s="24">
        <f>EOMONTH(C1,-60)+1</f>
        <v>43647</v>
      </c>
      <c r="E17" s="24">
        <f>$C$1</f>
        <v>45473</v>
      </c>
      <c r="F17" s="279" t="s">
        <v>489</v>
      </c>
      <c r="G17" s="61" t="s">
        <v>488</v>
      </c>
    </row>
    <row r="18" spans="1:7" ht="79.2" x14ac:dyDescent="0.25">
      <c r="A18" s="34">
        <v>9</v>
      </c>
      <c r="B18" s="34" t="s">
        <v>21</v>
      </c>
      <c r="C18" s="34" t="s">
        <v>48</v>
      </c>
      <c r="D18" s="24">
        <f>EOMONTH(C1,-60)+1</f>
        <v>43647</v>
      </c>
      <c r="E18" s="24">
        <f>$C$1</f>
        <v>45473</v>
      </c>
      <c r="F18" s="61" t="s">
        <v>454</v>
      </c>
      <c r="G18" s="61" t="s">
        <v>477</v>
      </c>
    </row>
    <row r="19" spans="1:7" ht="66" x14ac:dyDescent="0.25">
      <c r="A19" s="259" t="s">
        <v>453</v>
      </c>
      <c r="B19" s="34" t="s">
        <v>21</v>
      </c>
      <c r="C19" s="34" t="s">
        <v>48</v>
      </c>
      <c r="D19" s="24">
        <f>$C$1+1</f>
        <v>45474</v>
      </c>
      <c r="E19" s="24" t="s">
        <v>86</v>
      </c>
      <c r="F19" s="61" t="s">
        <v>455</v>
      </c>
      <c r="G19" s="61" t="s">
        <v>478</v>
      </c>
    </row>
    <row r="20" spans="1:7" ht="26.4" x14ac:dyDescent="0.25">
      <c r="A20" s="34">
        <v>10</v>
      </c>
      <c r="B20" s="34" t="s">
        <v>21</v>
      </c>
      <c r="C20" s="34" t="s">
        <v>48</v>
      </c>
      <c r="D20" s="24">
        <f>EOMONTH(E20,-12-MONTH(E20))+1</f>
        <v>44927</v>
      </c>
      <c r="E20" s="24">
        <f t="shared" si="0"/>
        <v>45473</v>
      </c>
      <c r="F20" s="61" t="s">
        <v>456</v>
      </c>
      <c r="G20" s="61" t="s">
        <v>479</v>
      </c>
    </row>
    <row r="21" spans="1:7" ht="26.4" x14ac:dyDescent="0.25">
      <c r="A21" s="34">
        <v>11</v>
      </c>
      <c r="B21" s="34" t="s">
        <v>21</v>
      </c>
      <c r="C21" s="34" t="s">
        <v>48</v>
      </c>
      <c r="D21" s="24">
        <f>EOMONTH(C1,-60)+1</f>
        <v>43647</v>
      </c>
      <c r="E21" s="24">
        <v>45016</v>
      </c>
      <c r="F21" s="61" t="s">
        <v>457</v>
      </c>
      <c r="G21" s="61" t="s">
        <v>480</v>
      </c>
    </row>
    <row r="22" spans="1:7" ht="92.4" x14ac:dyDescent="0.25">
      <c r="A22" s="34">
        <v>12</v>
      </c>
      <c r="B22" s="34" t="s">
        <v>21</v>
      </c>
      <c r="C22" s="34" t="s">
        <v>48</v>
      </c>
      <c r="D22" s="24">
        <f>EOMONTH(C1,-60)+1</f>
        <v>43647</v>
      </c>
      <c r="E22" s="24">
        <f t="shared" si="0"/>
        <v>45473</v>
      </c>
      <c r="F22" s="61" t="s">
        <v>458</v>
      </c>
      <c r="G22" s="61" t="s">
        <v>481</v>
      </c>
    </row>
    <row r="23" spans="1:7" ht="66" x14ac:dyDescent="0.25">
      <c r="A23" s="53">
        <v>13</v>
      </c>
      <c r="B23" s="53" t="s">
        <v>21</v>
      </c>
      <c r="C23" s="53" t="s">
        <v>48</v>
      </c>
      <c r="D23" s="54">
        <f>EOMONTH(E23,-60)+1</f>
        <v>43647</v>
      </c>
      <c r="E23" s="54">
        <f t="shared" si="0"/>
        <v>45473</v>
      </c>
      <c r="F23" s="62" t="s">
        <v>459</v>
      </c>
      <c r="G23" s="62" t="s">
        <v>482</v>
      </c>
    </row>
    <row r="24" spans="1:7" ht="39.6" x14ac:dyDescent="0.25">
      <c r="A24" s="53">
        <v>14</v>
      </c>
      <c r="B24" s="53" t="s">
        <v>21</v>
      </c>
      <c r="C24" s="53" t="s">
        <v>48</v>
      </c>
      <c r="D24" s="54">
        <f t="shared" si="0"/>
        <v>45473</v>
      </c>
      <c r="E24" s="54">
        <f t="shared" si="0"/>
        <v>45473</v>
      </c>
      <c r="F24" s="62" t="s">
        <v>460</v>
      </c>
      <c r="G24" s="62" t="s">
        <v>485</v>
      </c>
    </row>
    <row r="25" spans="1:7" ht="39.6" x14ac:dyDescent="0.25">
      <c r="A25" s="53">
        <v>15</v>
      </c>
      <c r="B25" s="53" t="s">
        <v>21</v>
      </c>
      <c r="C25" s="53" t="s">
        <v>48</v>
      </c>
      <c r="D25" s="54">
        <f>$C$1</f>
        <v>45473</v>
      </c>
      <c r="E25" s="54">
        <f t="shared" si="0"/>
        <v>45473</v>
      </c>
      <c r="F25" s="55" t="s">
        <v>461</v>
      </c>
      <c r="G25" s="55" t="s">
        <v>483</v>
      </c>
    </row>
    <row r="26" spans="1:7" ht="66" x14ac:dyDescent="0.25">
      <c r="A26" s="53">
        <v>16</v>
      </c>
      <c r="B26" s="53" t="s">
        <v>21</v>
      </c>
      <c r="C26" s="53" t="s">
        <v>48</v>
      </c>
      <c r="D26" s="54">
        <f>EOMONTH(E26,-60)+1</f>
        <v>43647</v>
      </c>
      <c r="E26" s="54">
        <f t="shared" si="0"/>
        <v>45473</v>
      </c>
      <c r="F26" s="55" t="s">
        <v>462</v>
      </c>
      <c r="G26" s="55" t="s">
        <v>484</v>
      </c>
    </row>
    <row r="28" spans="1:7" ht="15.6" x14ac:dyDescent="0.25">
      <c r="A28" s="26" t="s">
        <v>80</v>
      </c>
      <c r="B28" s="97"/>
      <c r="C28" s="97"/>
      <c r="D28" s="97"/>
    </row>
    <row r="29" spans="1:7" s="19" customFormat="1" x14ac:dyDescent="0.25">
      <c r="A29" s="273" t="s">
        <v>438</v>
      </c>
      <c r="G29" s="282"/>
    </row>
    <row r="30" spans="1:7" s="19" customFormat="1" x14ac:dyDescent="0.25">
      <c r="A30" s="240" t="s">
        <v>369</v>
      </c>
      <c r="G30" s="282"/>
    </row>
    <row r="31" spans="1:7" s="19" customFormat="1" x14ac:dyDescent="0.25">
      <c r="A31" s="241" t="s">
        <v>370</v>
      </c>
      <c r="G31" s="282"/>
    </row>
    <row r="32" spans="1:7" s="19" customFormat="1" x14ac:dyDescent="0.25">
      <c r="A32" s="240" t="s">
        <v>371</v>
      </c>
      <c r="G32" s="282"/>
    </row>
    <row r="33" spans="1:7" s="19" customFormat="1" x14ac:dyDescent="0.25">
      <c r="A33" s="240" t="s">
        <v>372</v>
      </c>
      <c r="G33" s="282"/>
    </row>
    <row r="34" spans="1:7" s="19" customFormat="1" x14ac:dyDescent="0.25">
      <c r="A34" s="242" t="s">
        <v>373</v>
      </c>
      <c r="G34" s="282"/>
    </row>
    <row r="35" spans="1:7" s="19" customFormat="1" x14ac:dyDescent="0.25">
      <c r="A35" s="242" t="s">
        <v>393</v>
      </c>
      <c r="G35" s="282"/>
    </row>
    <row r="36" spans="1:7" s="19" customFormat="1" x14ac:dyDescent="0.25">
      <c r="G36" s="282"/>
    </row>
    <row r="37" spans="1:7" x14ac:dyDescent="0.25">
      <c r="A37" t="s">
        <v>83</v>
      </c>
    </row>
    <row r="38" spans="1:7" x14ac:dyDescent="0.25">
      <c r="A38" s="25" t="s">
        <v>171</v>
      </c>
    </row>
    <row r="39" spans="1:7" x14ac:dyDescent="0.25">
      <c r="A39" t="s">
        <v>172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7" tint="0.59999389629810485"/>
  </sheetPr>
  <dimension ref="A1:Q17"/>
  <sheetViews>
    <sheetView zoomScaleNormal="100" workbookViewId="0"/>
  </sheetViews>
  <sheetFormatPr defaultColWidth="9.109375" defaultRowHeight="10.199999999999999" x14ac:dyDescent="0.2"/>
  <cols>
    <col min="1" max="1" width="22.5546875" style="11" customWidth="1"/>
    <col min="2" max="3" width="13" style="2" customWidth="1"/>
    <col min="4" max="4" width="14.44140625" style="2" customWidth="1"/>
    <col min="5" max="5" width="18.33203125" style="2" customWidth="1"/>
    <col min="6" max="6" width="13.5546875" style="2" customWidth="1"/>
    <col min="7" max="7" width="12.109375" style="2" customWidth="1"/>
    <col min="8" max="8" width="33.33203125" style="4" customWidth="1"/>
    <col min="9" max="9" width="17.33203125" style="4" customWidth="1"/>
    <col min="10" max="12" width="19" style="3" customWidth="1"/>
    <col min="13" max="13" width="19.109375" style="3" customWidth="1"/>
    <col min="14" max="14" width="29.6640625" style="5" customWidth="1"/>
    <col min="15" max="15" width="22.88671875" style="5" customWidth="1"/>
    <col min="16" max="16" width="23.44140625" style="5" customWidth="1"/>
    <col min="17" max="17" width="24" style="6" customWidth="1"/>
    <col min="18" max="16384" width="9.109375" style="6"/>
  </cols>
  <sheetData>
    <row r="1" spans="1:17" s="119" customFormat="1" ht="57" customHeight="1" x14ac:dyDescent="0.2">
      <c r="A1" s="29" t="s">
        <v>91</v>
      </c>
      <c r="B1" s="29" t="s">
        <v>72</v>
      </c>
      <c r="C1" s="29" t="s">
        <v>219</v>
      </c>
      <c r="D1" s="29" t="s">
        <v>101</v>
      </c>
      <c r="E1" s="29" t="s">
        <v>74</v>
      </c>
      <c r="F1" s="29" t="s">
        <v>3</v>
      </c>
      <c r="G1" s="29" t="s">
        <v>7</v>
      </c>
      <c r="H1" s="29" t="s">
        <v>184</v>
      </c>
      <c r="I1" s="29" t="s">
        <v>185</v>
      </c>
      <c r="J1" s="29" t="s">
        <v>200</v>
      </c>
      <c r="K1" s="29" t="s">
        <v>207</v>
      </c>
      <c r="L1" s="29" t="s">
        <v>201</v>
      </c>
      <c r="M1" s="29" t="s">
        <v>208</v>
      </c>
      <c r="N1" s="29" t="s">
        <v>26</v>
      </c>
      <c r="O1" s="29" t="s">
        <v>52</v>
      </c>
      <c r="P1" s="30" t="s">
        <v>210</v>
      </c>
      <c r="Q1" s="30" t="s">
        <v>282</v>
      </c>
    </row>
    <row r="2" spans="1:17" s="118" customFormat="1" ht="25.5" customHeight="1" x14ac:dyDescent="0.2">
      <c r="A2" s="117" t="s">
        <v>23</v>
      </c>
      <c r="B2" s="116" t="s">
        <v>22</v>
      </c>
      <c r="C2" s="116" t="s">
        <v>22</v>
      </c>
      <c r="D2" s="116" t="s">
        <v>22</v>
      </c>
      <c r="E2" s="116" t="s">
        <v>22</v>
      </c>
      <c r="F2" s="116" t="s">
        <v>22</v>
      </c>
      <c r="G2" s="116" t="s">
        <v>22</v>
      </c>
      <c r="H2" s="117" t="s">
        <v>23</v>
      </c>
      <c r="I2" s="117" t="s">
        <v>23</v>
      </c>
      <c r="J2" s="116" t="s">
        <v>24</v>
      </c>
      <c r="K2" s="116" t="s">
        <v>24</v>
      </c>
      <c r="L2" s="116" t="s">
        <v>24</v>
      </c>
      <c r="M2" s="116" t="s">
        <v>24</v>
      </c>
      <c r="N2" s="21" t="s">
        <v>22</v>
      </c>
      <c r="O2" s="21" t="s">
        <v>22</v>
      </c>
      <c r="P2" s="21" t="s">
        <v>22</v>
      </c>
      <c r="Q2" s="116" t="s">
        <v>105</v>
      </c>
    </row>
    <row r="3" spans="1:17" s="121" customFormat="1" ht="77.25" customHeight="1" x14ac:dyDescent="0.25">
      <c r="A3" s="100" t="s">
        <v>187</v>
      </c>
      <c r="B3" s="100"/>
      <c r="C3" s="100"/>
      <c r="D3" s="100"/>
      <c r="E3" s="100" t="s">
        <v>104</v>
      </c>
      <c r="F3" s="100"/>
      <c r="G3" s="99"/>
      <c r="H3" s="99" t="s">
        <v>194</v>
      </c>
      <c r="I3" s="99" t="s">
        <v>4</v>
      </c>
      <c r="J3" s="100" t="s">
        <v>92</v>
      </c>
      <c r="K3" s="100" t="s">
        <v>228</v>
      </c>
      <c r="L3" s="100" t="s">
        <v>93</v>
      </c>
      <c r="M3" s="100" t="s">
        <v>229</v>
      </c>
      <c r="N3" s="100" t="s">
        <v>220</v>
      </c>
      <c r="O3" s="100" t="s">
        <v>103</v>
      </c>
      <c r="P3" s="100" t="s">
        <v>87</v>
      </c>
      <c r="Q3" s="158" t="s">
        <v>283</v>
      </c>
    </row>
    <row r="4" spans="1:17" ht="11.25" customHeight="1" x14ac:dyDescent="0.2">
      <c r="A4" s="14"/>
    </row>
    <row r="5" spans="1:17" ht="15.6" x14ac:dyDescent="0.2">
      <c r="A5" s="35" t="s">
        <v>32</v>
      </c>
      <c r="G5" s="15"/>
    </row>
    <row r="6" spans="1:17" ht="15.6" x14ac:dyDescent="0.2">
      <c r="A6" s="35"/>
      <c r="G6" s="15"/>
    </row>
    <row r="7" spans="1:17" s="171" customFormat="1" ht="15.6" x14ac:dyDescent="0.3">
      <c r="A7" s="170" t="s">
        <v>116</v>
      </c>
      <c r="H7" s="172"/>
      <c r="I7" s="172"/>
      <c r="J7" s="3"/>
      <c r="K7" s="3"/>
      <c r="L7" s="3"/>
      <c r="M7" s="3"/>
      <c r="N7" s="173"/>
      <c r="O7" s="173"/>
      <c r="P7" s="173"/>
    </row>
    <row r="8" spans="1:17" s="171" customFormat="1" ht="15.6" x14ac:dyDescent="0.3">
      <c r="A8" s="184" t="s">
        <v>390</v>
      </c>
      <c r="H8" s="172"/>
      <c r="I8" s="172"/>
      <c r="J8" s="3"/>
      <c r="K8" s="3"/>
      <c r="L8" s="3"/>
      <c r="M8" s="3"/>
      <c r="N8" s="173"/>
      <c r="O8" s="173"/>
      <c r="P8" s="173"/>
    </row>
    <row r="9" spans="1:17" s="174" customFormat="1" ht="15.6" x14ac:dyDescent="0.3">
      <c r="A9" s="170" t="s">
        <v>281</v>
      </c>
      <c r="B9" s="171"/>
      <c r="C9" s="171"/>
      <c r="D9" s="171"/>
      <c r="E9" s="171"/>
      <c r="F9" s="171"/>
      <c r="G9" s="171"/>
      <c r="H9" s="172"/>
      <c r="I9" s="172"/>
      <c r="J9" s="3"/>
      <c r="K9" s="3"/>
      <c r="L9" s="3"/>
      <c r="M9" s="3"/>
      <c r="N9" s="173"/>
      <c r="O9" s="173"/>
      <c r="P9" s="173"/>
    </row>
    <row r="10" spans="1:17" s="174" customFormat="1" ht="15.6" x14ac:dyDescent="0.3">
      <c r="A10" s="48" t="s">
        <v>209</v>
      </c>
      <c r="B10" s="171"/>
      <c r="C10" s="171"/>
      <c r="D10" s="171"/>
      <c r="E10" s="171"/>
      <c r="F10" s="171"/>
      <c r="G10" s="171"/>
      <c r="H10" s="172"/>
      <c r="I10" s="172"/>
      <c r="J10" s="3"/>
      <c r="K10" s="3"/>
      <c r="L10" s="3"/>
      <c r="M10" s="3"/>
      <c r="N10" s="173"/>
      <c r="O10" s="173"/>
      <c r="P10" s="173"/>
    </row>
    <row r="11" spans="1:17" s="174" customFormat="1" ht="15.6" x14ac:dyDescent="0.3">
      <c r="A11" s="170" t="s">
        <v>284</v>
      </c>
      <c r="B11" s="171"/>
      <c r="C11" s="171"/>
      <c r="D11" s="171"/>
      <c r="E11" s="171"/>
      <c r="F11" s="171"/>
      <c r="G11" s="171"/>
      <c r="H11" s="176"/>
      <c r="I11" s="176"/>
      <c r="J11" s="3"/>
      <c r="K11" s="3"/>
      <c r="L11" s="3"/>
      <c r="M11" s="3"/>
      <c r="N11" s="173"/>
      <c r="O11" s="173"/>
      <c r="P11" s="173"/>
    </row>
    <row r="12" spans="1:17" s="174" customFormat="1" x14ac:dyDescent="0.2">
      <c r="A12" s="175"/>
      <c r="B12" s="171"/>
      <c r="C12" s="171"/>
      <c r="D12" s="171"/>
      <c r="E12" s="171"/>
      <c r="F12" s="171"/>
      <c r="G12" s="171"/>
      <c r="H12" s="176"/>
      <c r="I12" s="176"/>
      <c r="J12" s="3"/>
      <c r="K12" s="3"/>
      <c r="L12" s="3"/>
      <c r="M12" s="3"/>
      <c r="N12" s="173"/>
      <c r="O12" s="173"/>
      <c r="P12" s="173"/>
    </row>
    <row r="13" spans="1:17" ht="13.2" x14ac:dyDescent="0.25">
      <c r="A13" s="177"/>
    </row>
    <row r="14" spans="1:17" ht="13.2" x14ac:dyDescent="0.25">
      <c r="A14"/>
      <c r="G14" s="8"/>
    </row>
    <row r="15" spans="1:17" ht="13.2" x14ac:dyDescent="0.25">
      <c r="A15"/>
    </row>
    <row r="16" spans="1:17" ht="13.2" x14ac:dyDescent="0.25">
      <c r="A16"/>
    </row>
    <row r="17" spans="1:1" ht="13.2" x14ac:dyDescent="0.25">
      <c r="A17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7" tint="0.59999389629810485"/>
  </sheetPr>
  <dimension ref="A1:T8"/>
  <sheetViews>
    <sheetView zoomScaleNormal="100" workbookViewId="0"/>
  </sheetViews>
  <sheetFormatPr defaultColWidth="9.109375" defaultRowHeight="10.199999999999999" x14ac:dyDescent="0.2"/>
  <cols>
    <col min="1" max="3" width="19.33203125" style="2" customWidth="1"/>
    <col min="4" max="4" width="19.33203125" style="10" customWidth="1"/>
    <col min="5" max="5" width="19.33203125" style="4" customWidth="1"/>
    <col min="6" max="6" width="30.5546875" style="3" customWidth="1"/>
    <col min="7" max="7" width="19.5546875" style="5" customWidth="1"/>
    <col min="8" max="8" width="21.33203125" style="5" customWidth="1"/>
    <col min="9" max="9" width="21.109375" style="5" customWidth="1"/>
    <col min="10" max="10" width="19.88671875" style="5" customWidth="1"/>
    <col min="11" max="11" width="20.44140625" style="6" customWidth="1"/>
    <col min="12" max="13" width="23.6640625" style="6" customWidth="1"/>
    <col min="14" max="14" width="22.44140625" style="6" customWidth="1"/>
    <col min="15" max="16" width="20.44140625" style="6" customWidth="1"/>
    <col min="17" max="17" width="31.5546875" style="6" customWidth="1"/>
    <col min="18" max="20" width="20.44140625" style="6" customWidth="1"/>
    <col min="21" max="16384" width="9.109375" style="6"/>
  </cols>
  <sheetData>
    <row r="1" spans="1:20" s="119" customFormat="1" ht="57" customHeight="1" x14ac:dyDescent="0.2">
      <c r="A1" s="29" t="s">
        <v>72</v>
      </c>
      <c r="B1" s="29" t="s">
        <v>219</v>
      </c>
      <c r="C1" s="29" t="s">
        <v>3</v>
      </c>
      <c r="D1" s="29" t="s">
        <v>7</v>
      </c>
      <c r="E1" s="29" t="s">
        <v>17</v>
      </c>
      <c r="F1" s="29" t="s">
        <v>184</v>
      </c>
      <c r="G1" s="29" t="s">
        <v>41</v>
      </c>
      <c r="H1" s="29" t="s">
        <v>60</v>
      </c>
      <c r="I1" s="29" t="s">
        <v>42</v>
      </c>
      <c r="J1" s="29" t="s">
        <v>98</v>
      </c>
      <c r="K1" s="29" t="s">
        <v>19</v>
      </c>
      <c r="L1" s="29" t="s">
        <v>26</v>
      </c>
      <c r="M1" s="29" t="s">
        <v>52</v>
      </c>
      <c r="N1" s="30" t="s">
        <v>210</v>
      </c>
      <c r="O1" s="29" t="s">
        <v>9</v>
      </c>
      <c r="P1" s="30" t="s">
        <v>27</v>
      </c>
      <c r="Q1" s="30" t="s">
        <v>245</v>
      </c>
      <c r="R1" s="30" t="s">
        <v>28</v>
      </c>
      <c r="S1" s="31" t="s">
        <v>29</v>
      </c>
      <c r="T1" s="31" t="s">
        <v>0</v>
      </c>
    </row>
    <row r="2" spans="1:20" s="118" customFormat="1" ht="22.5" customHeight="1" x14ac:dyDescent="0.2">
      <c r="A2" s="117" t="s">
        <v>22</v>
      </c>
      <c r="B2" s="117" t="s">
        <v>22</v>
      </c>
      <c r="C2" s="117" t="s">
        <v>22</v>
      </c>
      <c r="D2" s="117" t="s">
        <v>22</v>
      </c>
      <c r="E2" s="117" t="s">
        <v>24</v>
      </c>
      <c r="F2" s="117" t="s">
        <v>23</v>
      </c>
      <c r="G2" s="117" t="s">
        <v>24</v>
      </c>
      <c r="H2" s="117" t="s">
        <v>23</v>
      </c>
      <c r="I2" s="117" t="s">
        <v>24</v>
      </c>
      <c r="J2" s="117" t="s">
        <v>23</v>
      </c>
      <c r="K2" s="117" t="s">
        <v>22</v>
      </c>
      <c r="L2" s="116" t="s">
        <v>22</v>
      </c>
      <c r="M2" s="116" t="s">
        <v>22</v>
      </c>
      <c r="N2" s="116" t="s">
        <v>22</v>
      </c>
      <c r="O2" s="116" t="s">
        <v>22</v>
      </c>
      <c r="P2" s="116" t="s">
        <v>22</v>
      </c>
      <c r="Q2" s="116" t="s">
        <v>38</v>
      </c>
      <c r="R2" s="116" t="s">
        <v>23</v>
      </c>
      <c r="S2" s="116" t="s">
        <v>22</v>
      </c>
      <c r="T2" s="116" t="s">
        <v>22</v>
      </c>
    </row>
    <row r="3" spans="1:20" s="121" customFormat="1" ht="87.75" customHeight="1" x14ac:dyDescent="0.25">
      <c r="A3" s="100"/>
      <c r="B3" s="100"/>
      <c r="C3" s="100"/>
      <c r="D3" s="100"/>
      <c r="E3" s="100" t="s">
        <v>2</v>
      </c>
      <c r="F3" s="99" t="s">
        <v>194</v>
      </c>
      <c r="G3" s="100" t="s">
        <v>230</v>
      </c>
      <c r="H3" s="100" t="s">
        <v>124</v>
      </c>
      <c r="I3" s="100" t="s">
        <v>231</v>
      </c>
      <c r="J3" s="100" t="s">
        <v>99</v>
      </c>
      <c r="K3" s="99" t="s">
        <v>242</v>
      </c>
      <c r="L3" s="100" t="s">
        <v>220</v>
      </c>
      <c r="M3" s="100" t="s">
        <v>103</v>
      </c>
      <c r="N3" s="100" t="s">
        <v>87</v>
      </c>
      <c r="O3" s="100"/>
      <c r="P3" s="100" t="s">
        <v>222</v>
      </c>
      <c r="Q3" s="99" t="s">
        <v>246</v>
      </c>
      <c r="R3" s="285" t="s">
        <v>30</v>
      </c>
      <c r="S3" s="286"/>
      <c r="T3" s="100" t="s">
        <v>40</v>
      </c>
    </row>
    <row r="5" spans="1:20" ht="15.6" x14ac:dyDescent="0.2">
      <c r="A5" s="35" t="s">
        <v>32</v>
      </c>
      <c r="D5" s="2"/>
      <c r="E5" s="10"/>
      <c r="F5" s="4"/>
      <c r="G5" s="6"/>
    </row>
    <row r="6" spans="1:20" ht="15.6" x14ac:dyDescent="0.3">
      <c r="A6" s="36"/>
      <c r="D6" s="2"/>
      <c r="E6" s="10"/>
      <c r="F6" s="4"/>
      <c r="G6" s="6"/>
    </row>
    <row r="7" spans="1:20" ht="15.6" x14ac:dyDescent="0.3">
      <c r="A7" s="36" t="s">
        <v>123</v>
      </c>
      <c r="D7" s="2"/>
      <c r="E7" s="10"/>
      <c r="F7" s="4"/>
      <c r="G7" s="6"/>
      <c r="H7" s="6"/>
      <c r="I7" s="6"/>
      <c r="J7" s="6"/>
    </row>
    <row r="8" spans="1:20" ht="15.6" x14ac:dyDescent="0.3">
      <c r="A8" s="36"/>
      <c r="D8" s="2"/>
      <c r="E8" s="10"/>
      <c r="F8" s="4"/>
      <c r="G8" s="6"/>
      <c r="H8" s="6"/>
      <c r="I8" s="6"/>
      <c r="J8" s="6"/>
    </row>
  </sheetData>
  <mergeCells count="1">
    <mergeCell ref="R3:S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theme="7" tint="0.59999389629810485"/>
  </sheetPr>
  <dimension ref="A1:O4"/>
  <sheetViews>
    <sheetView zoomScaleNormal="100" workbookViewId="0"/>
  </sheetViews>
  <sheetFormatPr defaultRowHeight="13.2" x14ac:dyDescent="0.25"/>
  <cols>
    <col min="1" max="1" width="14.5546875" customWidth="1"/>
    <col min="2" max="2" width="17.44140625" customWidth="1"/>
    <col min="3" max="3" width="14.6640625" customWidth="1"/>
    <col min="4" max="4" width="13" customWidth="1"/>
    <col min="5" max="5" width="17" style="19" customWidth="1"/>
    <col min="6" max="6" width="22.33203125" style="19" customWidth="1"/>
    <col min="7" max="7" width="16.33203125" style="19" customWidth="1"/>
    <col min="8" max="8" width="16" style="20" customWidth="1"/>
    <col min="9" max="9" width="18.5546875" style="20" customWidth="1"/>
    <col min="10" max="10" width="23.44140625" style="19" customWidth="1"/>
    <col min="11" max="11" width="18.88671875" style="19" customWidth="1"/>
    <col min="12" max="12" width="19.6640625" style="19" customWidth="1"/>
    <col min="13" max="13" width="15.88671875" style="19" customWidth="1"/>
    <col min="14" max="14" width="14.6640625" style="19" customWidth="1"/>
    <col min="15" max="15" width="19.33203125" customWidth="1"/>
  </cols>
  <sheetData>
    <row r="1" spans="1:15" s="119" customFormat="1" ht="57" customHeight="1" x14ac:dyDescent="0.2">
      <c r="A1" s="29" t="s">
        <v>72</v>
      </c>
      <c r="B1" s="29" t="s">
        <v>219</v>
      </c>
      <c r="C1" s="29" t="s">
        <v>3</v>
      </c>
      <c r="D1" s="29" t="s">
        <v>15</v>
      </c>
      <c r="E1" s="29" t="s">
        <v>16</v>
      </c>
      <c r="F1" s="29" t="s">
        <v>43</v>
      </c>
      <c r="G1" s="29" t="s">
        <v>184</v>
      </c>
      <c r="H1" s="29" t="s">
        <v>5</v>
      </c>
      <c r="I1" s="29" t="s">
        <v>232</v>
      </c>
      <c r="J1" s="30" t="s">
        <v>44</v>
      </c>
      <c r="K1" s="30" t="s">
        <v>45</v>
      </c>
      <c r="L1" s="30" t="s">
        <v>53</v>
      </c>
      <c r="M1" s="30" t="s">
        <v>25</v>
      </c>
      <c r="N1" s="29" t="s">
        <v>37</v>
      </c>
      <c r="O1" s="30" t="s">
        <v>210</v>
      </c>
    </row>
    <row r="2" spans="1:15" s="118" customFormat="1" ht="22.5" customHeight="1" x14ac:dyDescent="0.2">
      <c r="A2" s="117" t="s">
        <v>22</v>
      </c>
      <c r="B2" s="117" t="s">
        <v>22</v>
      </c>
      <c r="C2" s="117" t="s">
        <v>22</v>
      </c>
      <c r="D2" s="117" t="s">
        <v>22</v>
      </c>
      <c r="E2" s="117" t="s">
        <v>23</v>
      </c>
      <c r="F2" s="117" t="s">
        <v>24</v>
      </c>
      <c r="G2" s="117" t="s">
        <v>23</v>
      </c>
      <c r="H2" s="117" t="s">
        <v>23</v>
      </c>
      <c r="I2" s="117" t="s">
        <v>24</v>
      </c>
      <c r="J2" s="117" t="s">
        <v>22</v>
      </c>
      <c r="K2" s="116" t="s">
        <v>38</v>
      </c>
      <c r="L2" s="116" t="s">
        <v>54</v>
      </c>
      <c r="M2" s="116" t="s">
        <v>22</v>
      </c>
      <c r="N2" s="116" t="s">
        <v>38</v>
      </c>
      <c r="O2" s="116" t="s">
        <v>22</v>
      </c>
    </row>
    <row r="3" spans="1:15" s="121" customFormat="1" ht="87.75" customHeight="1" x14ac:dyDescent="0.25">
      <c r="A3" s="100"/>
      <c r="B3" s="100"/>
      <c r="C3" s="100" t="s">
        <v>14</v>
      </c>
      <c r="D3" s="100"/>
      <c r="E3" s="100"/>
      <c r="F3" s="100" t="s">
        <v>233</v>
      </c>
      <c r="G3" s="100" t="s">
        <v>1</v>
      </c>
      <c r="H3" s="99"/>
      <c r="I3" s="100" t="s">
        <v>277</v>
      </c>
      <c r="J3" s="100" t="s">
        <v>243</v>
      </c>
      <c r="K3" s="99" t="s">
        <v>39</v>
      </c>
      <c r="L3" s="100" t="s">
        <v>31</v>
      </c>
      <c r="M3" s="100" t="s">
        <v>55</v>
      </c>
      <c r="N3" s="99" t="s">
        <v>39</v>
      </c>
      <c r="O3" s="100" t="s">
        <v>87</v>
      </c>
    </row>
    <row r="4" spans="1:15" s="6" customFormat="1" ht="10.199999999999999" x14ac:dyDescent="0.2">
      <c r="A4" s="2"/>
      <c r="B4" s="2"/>
      <c r="C4" s="2"/>
      <c r="D4" s="2"/>
      <c r="E4" s="4"/>
      <c r="F4" s="10"/>
      <c r="G4" s="9"/>
      <c r="H4" s="9"/>
      <c r="I4" s="9"/>
      <c r="J4" s="3"/>
      <c r="K4" s="5"/>
      <c r="L4" s="5"/>
      <c r="M4" s="5"/>
      <c r="N4" s="3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theme="7" tint="0.59999389629810485"/>
  </sheetPr>
  <dimension ref="A1:N9"/>
  <sheetViews>
    <sheetView zoomScaleNormal="100" workbookViewId="0"/>
  </sheetViews>
  <sheetFormatPr defaultRowHeight="13.2" x14ac:dyDescent="0.25"/>
  <cols>
    <col min="1" max="1" width="17.88671875" customWidth="1"/>
    <col min="2" max="5" width="14.33203125" customWidth="1"/>
    <col min="6" max="7" width="17.44140625" customWidth="1"/>
    <col min="8" max="8" width="21" style="20" customWidth="1"/>
    <col min="9" max="10" width="23" customWidth="1"/>
    <col min="11" max="12" width="18.33203125" customWidth="1"/>
    <col min="13" max="13" width="18" customWidth="1"/>
    <col min="14" max="14" width="19.44140625" customWidth="1"/>
  </cols>
  <sheetData>
    <row r="1" spans="1:14" s="119" customFormat="1" ht="57" customHeight="1" x14ac:dyDescent="0.2">
      <c r="A1" s="29" t="s">
        <v>91</v>
      </c>
      <c r="B1" s="29" t="s">
        <v>72</v>
      </c>
      <c r="C1" s="29" t="s">
        <v>219</v>
      </c>
      <c r="D1" s="29" t="s">
        <v>3</v>
      </c>
      <c r="E1" s="29" t="s">
        <v>15</v>
      </c>
      <c r="F1" s="29" t="s">
        <v>184</v>
      </c>
      <c r="G1" s="29" t="s">
        <v>185</v>
      </c>
      <c r="H1" s="29" t="s">
        <v>186</v>
      </c>
      <c r="I1" s="30" t="s">
        <v>44</v>
      </c>
      <c r="J1" s="30" t="s">
        <v>45</v>
      </c>
      <c r="K1" s="30" t="s">
        <v>53</v>
      </c>
      <c r="L1" s="30" t="s">
        <v>25</v>
      </c>
      <c r="M1" s="29" t="s">
        <v>37</v>
      </c>
      <c r="N1" s="30" t="s">
        <v>210</v>
      </c>
    </row>
    <row r="2" spans="1:14" s="118" customFormat="1" ht="22.5" customHeight="1" x14ac:dyDescent="0.2">
      <c r="A2" s="117" t="s">
        <v>23</v>
      </c>
      <c r="B2" s="117" t="s">
        <v>22</v>
      </c>
      <c r="C2" s="117" t="s">
        <v>22</v>
      </c>
      <c r="D2" s="117" t="s">
        <v>22</v>
      </c>
      <c r="E2" s="117" t="s">
        <v>22</v>
      </c>
      <c r="F2" s="117" t="s">
        <v>23</v>
      </c>
      <c r="G2" s="117" t="s">
        <v>23</v>
      </c>
      <c r="H2" s="116" t="s">
        <v>24</v>
      </c>
      <c r="I2" s="117" t="s">
        <v>22</v>
      </c>
      <c r="J2" s="116" t="s">
        <v>38</v>
      </c>
      <c r="K2" s="116" t="s">
        <v>54</v>
      </c>
      <c r="L2" s="116" t="s">
        <v>22</v>
      </c>
      <c r="M2" s="116" t="s">
        <v>38</v>
      </c>
      <c r="N2" s="116" t="s">
        <v>22</v>
      </c>
    </row>
    <row r="3" spans="1:14" s="121" customFormat="1" ht="87.75" customHeight="1" x14ac:dyDescent="0.25">
      <c r="A3" s="100" t="s">
        <v>61</v>
      </c>
      <c r="B3" s="100"/>
      <c r="C3" s="100"/>
      <c r="D3" s="100" t="s">
        <v>14</v>
      </c>
      <c r="E3" s="100"/>
      <c r="F3" s="100" t="s">
        <v>1</v>
      </c>
      <c r="G3" s="100" t="s">
        <v>4</v>
      </c>
      <c r="H3" s="100" t="s">
        <v>234</v>
      </c>
      <c r="I3" s="100" t="s">
        <v>244</v>
      </c>
      <c r="J3" s="99" t="s">
        <v>39</v>
      </c>
      <c r="K3" s="100" t="s">
        <v>31</v>
      </c>
      <c r="L3" s="100" t="s">
        <v>55</v>
      </c>
      <c r="M3" s="100" t="s">
        <v>39</v>
      </c>
      <c r="N3" s="100" t="s">
        <v>87</v>
      </c>
    </row>
    <row r="4" spans="1:14" s="38" customFormat="1" x14ac:dyDescent="0.25">
      <c r="H4" s="39"/>
    </row>
    <row r="5" spans="1:14" s="45" customFormat="1" ht="15.6" x14ac:dyDescent="0.25">
      <c r="A5" s="35" t="s">
        <v>32</v>
      </c>
      <c r="B5" s="49"/>
      <c r="C5" s="40"/>
      <c r="D5" s="40"/>
      <c r="E5" s="40"/>
      <c r="F5" s="41"/>
      <c r="G5" s="42"/>
      <c r="H5" s="43"/>
      <c r="I5" s="44"/>
      <c r="J5" s="44"/>
    </row>
    <row r="6" spans="1:14" ht="15" x14ac:dyDescent="0.25">
      <c r="A6" s="50"/>
      <c r="B6" s="50"/>
      <c r="H6" s="9"/>
    </row>
    <row r="7" spans="1:14" s="68" customFormat="1" ht="15.6" x14ac:dyDescent="0.3">
      <c r="A7" s="48" t="s">
        <v>115</v>
      </c>
      <c r="B7" s="77"/>
      <c r="H7" s="14"/>
    </row>
    <row r="8" spans="1:14" ht="15" x14ac:dyDescent="0.25">
      <c r="B8" s="50"/>
    </row>
    <row r="9" spans="1:14" ht="15" x14ac:dyDescent="0.25">
      <c r="A9" s="50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G10"/>
  <sheetViews>
    <sheetView workbookViewId="0"/>
  </sheetViews>
  <sheetFormatPr defaultColWidth="8.88671875" defaultRowHeight="14.4" x14ac:dyDescent="0.3"/>
  <cols>
    <col min="1" max="1" width="24.6640625" style="278" customWidth="1"/>
    <col min="2" max="2" width="13.33203125" style="278" bestFit="1" customWidth="1"/>
    <col min="3" max="3" width="21.5546875" style="278" bestFit="1" customWidth="1"/>
    <col min="4" max="4" width="13.109375" style="278" bestFit="1" customWidth="1"/>
    <col min="5" max="5" width="13.109375" style="278" customWidth="1"/>
    <col min="6" max="7" width="22.6640625" style="278" customWidth="1"/>
    <col min="8" max="16384" width="8.88671875" style="278"/>
  </cols>
  <sheetData>
    <row r="1" spans="1:7" ht="24" x14ac:dyDescent="0.3">
      <c r="A1" s="29" t="s">
        <v>26</v>
      </c>
      <c r="B1" s="29" t="s">
        <v>3</v>
      </c>
      <c r="C1" s="29" t="s">
        <v>184</v>
      </c>
      <c r="D1" s="29" t="s">
        <v>241</v>
      </c>
      <c r="E1" s="29" t="s">
        <v>7</v>
      </c>
      <c r="F1" s="29" t="s">
        <v>269</v>
      </c>
      <c r="G1" s="29" t="s">
        <v>270</v>
      </c>
    </row>
    <row r="2" spans="1:7" ht="24" x14ac:dyDescent="0.3">
      <c r="A2" s="116" t="s">
        <v>22</v>
      </c>
      <c r="B2" s="116" t="s">
        <v>22</v>
      </c>
      <c r="C2" s="117" t="s">
        <v>23</v>
      </c>
      <c r="D2" s="117" t="s">
        <v>23</v>
      </c>
      <c r="E2" s="116" t="s">
        <v>22</v>
      </c>
      <c r="F2" s="116" t="s">
        <v>24</v>
      </c>
      <c r="G2" s="116" t="s">
        <v>24</v>
      </c>
    </row>
    <row r="3" spans="1:7" ht="102.6" x14ac:dyDescent="0.3">
      <c r="A3" s="276" t="s">
        <v>220</v>
      </c>
      <c r="B3" s="277"/>
      <c r="C3" s="99" t="s">
        <v>194</v>
      </c>
      <c r="D3" s="51" t="s">
        <v>36</v>
      </c>
      <c r="E3" s="99"/>
      <c r="F3" s="99" t="s">
        <v>10</v>
      </c>
      <c r="G3" s="99"/>
    </row>
    <row r="4" spans="1:7" customFormat="1" ht="13.2" x14ac:dyDescent="0.25"/>
    <row r="5" spans="1:7" customFormat="1" ht="13.2" x14ac:dyDescent="0.25"/>
    <row r="6" spans="1:7" customFormat="1" ht="13.2" x14ac:dyDescent="0.25"/>
    <row r="7" spans="1:7" customFormat="1" ht="13.2" x14ac:dyDescent="0.25"/>
    <row r="8" spans="1:7" customFormat="1" ht="13.2" x14ac:dyDescent="0.25"/>
    <row r="9" spans="1:7" customFormat="1" ht="13.2" x14ac:dyDescent="0.25"/>
    <row r="10" spans="1:7" customFormat="1" ht="13.2" x14ac:dyDescent="0.25"/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H10"/>
  <sheetViews>
    <sheetView workbookViewId="0"/>
  </sheetViews>
  <sheetFormatPr defaultColWidth="8.88671875" defaultRowHeight="14.4" x14ac:dyDescent="0.3"/>
  <cols>
    <col min="1" max="1" width="19.6640625" style="278" customWidth="1"/>
    <col min="2" max="2" width="21.88671875" style="278" customWidth="1"/>
    <col min="3" max="3" width="22" style="278" customWidth="1"/>
    <col min="4" max="4" width="26" style="278" customWidth="1"/>
    <col min="5" max="5" width="13.109375" style="278" bestFit="1" customWidth="1"/>
    <col min="6" max="6" width="19.33203125" style="278" customWidth="1"/>
    <col min="7" max="16384" width="8.88671875" style="278"/>
  </cols>
  <sheetData>
    <row r="1" spans="1:8" ht="24" x14ac:dyDescent="0.3">
      <c r="A1" s="29" t="s">
        <v>26</v>
      </c>
      <c r="B1" s="29" t="s">
        <v>210</v>
      </c>
      <c r="C1" s="29" t="s">
        <v>3</v>
      </c>
      <c r="D1" s="29" t="s">
        <v>184</v>
      </c>
      <c r="E1" s="29" t="s">
        <v>241</v>
      </c>
      <c r="F1" s="29" t="s">
        <v>7</v>
      </c>
      <c r="G1" s="29" t="s">
        <v>269</v>
      </c>
      <c r="H1" s="29" t="s">
        <v>270</v>
      </c>
    </row>
    <row r="2" spans="1:8" ht="24" x14ac:dyDescent="0.3">
      <c r="A2" s="116" t="s">
        <v>22</v>
      </c>
      <c r="B2" s="116" t="s">
        <v>22</v>
      </c>
      <c r="C2" s="116" t="s">
        <v>22</v>
      </c>
      <c r="D2" s="117" t="s">
        <v>23</v>
      </c>
      <c r="E2" s="117" t="s">
        <v>23</v>
      </c>
      <c r="F2" s="116" t="s">
        <v>22</v>
      </c>
      <c r="G2" s="116" t="s">
        <v>24</v>
      </c>
      <c r="H2" s="116" t="s">
        <v>24</v>
      </c>
    </row>
    <row r="3" spans="1:8" ht="91.8" x14ac:dyDescent="0.3">
      <c r="A3" s="276" t="s">
        <v>220</v>
      </c>
      <c r="B3" s="277"/>
      <c r="C3" s="277"/>
      <c r="D3" s="99" t="s">
        <v>194</v>
      </c>
      <c r="E3" s="51" t="s">
        <v>36</v>
      </c>
      <c r="F3" s="99"/>
      <c r="G3" s="99" t="s">
        <v>10</v>
      </c>
      <c r="H3" s="99"/>
    </row>
    <row r="4" spans="1:8" customFormat="1" ht="13.2" x14ac:dyDescent="0.25"/>
    <row r="5" spans="1:8" customFormat="1" ht="13.2" x14ac:dyDescent="0.25"/>
    <row r="6" spans="1:8" customFormat="1" ht="13.2" x14ac:dyDescent="0.25"/>
    <row r="7" spans="1:8" customFormat="1" ht="13.2" x14ac:dyDescent="0.25"/>
    <row r="8" spans="1:8" customFormat="1" ht="13.2" x14ac:dyDescent="0.25"/>
    <row r="9" spans="1:8" customFormat="1" ht="13.2" x14ac:dyDescent="0.25"/>
    <row r="10" spans="1:8" customFormat="1" ht="13.2" x14ac:dyDescent="0.25"/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9" tint="0.59999389629810485"/>
  </sheetPr>
  <dimension ref="A1:G16"/>
  <sheetViews>
    <sheetView zoomScaleNormal="100" workbookViewId="0"/>
  </sheetViews>
  <sheetFormatPr defaultRowHeight="13.2" x14ac:dyDescent="0.25"/>
  <cols>
    <col min="1" max="1" width="25.88671875" customWidth="1"/>
    <col min="2" max="2" width="20.88671875" customWidth="1"/>
    <col min="3" max="3" width="19.6640625" customWidth="1"/>
    <col min="4" max="4" width="22.33203125" customWidth="1"/>
    <col min="5" max="5" width="18.33203125" customWidth="1"/>
    <col min="6" max="6" width="23" customWidth="1"/>
    <col min="7" max="7" width="17.5546875" customWidth="1"/>
  </cols>
  <sheetData>
    <row r="1" spans="1:7" s="136" customFormat="1" ht="12" x14ac:dyDescent="0.2">
      <c r="A1" s="124" t="s">
        <v>26</v>
      </c>
      <c r="B1" s="124" t="s">
        <v>52</v>
      </c>
      <c r="C1" s="141" t="s">
        <v>210</v>
      </c>
      <c r="D1" s="135" t="s">
        <v>62</v>
      </c>
      <c r="E1" s="130" t="s">
        <v>189</v>
      </c>
      <c r="F1" s="134" t="s">
        <v>190</v>
      </c>
      <c r="G1" s="134" t="s">
        <v>206</v>
      </c>
    </row>
    <row r="2" spans="1:7" s="136" customFormat="1" ht="12" x14ac:dyDescent="0.2">
      <c r="A2" s="116" t="s">
        <v>22</v>
      </c>
      <c r="B2" s="116" t="s">
        <v>22</v>
      </c>
      <c r="C2" s="116" t="s">
        <v>22</v>
      </c>
      <c r="D2" s="131" t="s">
        <v>22</v>
      </c>
      <c r="E2" s="132" t="s">
        <v>24</v>
      </c>
      <c r="F2" s="132" t="s">
        <v>24</v>
      </c>
      <c r="G2" s="132" t="s">
        <v>24</v>
      </c>
    </row>
    <row r="3" spans="1:7" s="136" customFormat="1" ht="108.75" customHeight="1" x14ac:dyDescent="0.2">
      <c r="A3" s="100" t="s">
        <v>102</v>
      </c>
      <c r="B3" s="100" t="s">
        <v>399</v>
      </c>
      <c r="C3" s="100" t="s">
        <v>87</v>
      </c>
      <c r="D3" s="127" t="s">
        <v>191</v>
      </c>
      <c r="E3" s="127" t="s">
        <v>8</v>
      </c>
      <c r="F3" s="127" t="s">
        <v>192</v>
      </c>
      <c r="G3" s="127" t="s">
        <v>205</v>
      </c>
    </row>
    <row r="4" spans="1:7" s="136" customFormat="1" ht="11.4" x14ac:dyDescent="0.2">
      <c r="A4" s="161">
        <v>1</v>
      </c>
      <c r="B4" s="161"/>
      <c r="C4" s="162"/>
      <c r="D4" s="85" t="str">
        <f ca="1">YEAR('Параметры и описание'!D18)&amp;"_"&amp;ROUNDUP(MONTH('Параметры и описание'!D18)/3,0)</f>
        <v>2019_3</v>
      </c>
      <c r="E4" s="128"/>
      <c r="F4" s="128"/>
      <c r="G4" s="133"/>
    </row>
    <row r="5" spans="1:7" s="136" customFormat="1" ht="11.4" x14ac:dyDescent="0.2">
      <c r="A5" s="161" t="s">
        <v>81</v>
      </c>
      <c r="B5" s="161"/>
      <c r="C5" s="85"/>
      <c r="D5" s="85" t="s">
        <v>86</v>
      </c>
      <c r="E5" s="128"/>
      <c r="F5" s="128"/>
      <c r="G5" s="133"/>
    </row>
    <row r="6" spans="1:7" s="136" customFormat="1" ht="11.4" x14ac:dyDescent="0.2">
      <c r="A6" s="161" t="s">
        <v>82</v>
      </c>
      <c r="B6" s="161"/>
      <c r="C6" s="85"/>
      <c r="D6" s="85" t="s">
        <v>86</v>
      </c>
      <c r="E6" s="128"/>
      <c r="F6" s="128"/>
      <c r="G6" s="133"/>
    </row>
    <row r="7" spans="1:7" s="136" customFormat="1" ht="11.4" x14ac:dyDescent="0.2">
      <c r="A7" s="161">
        <v>3</v>
      </c>
      <c r="B7" s="161"/>
      <c r="C7" s="85"/>
      <c r="D7" s="85" t="s">
        <v>86</v>
      </c>
      <c r="E7" s="128"/>
      <c r="F7" s="128"/>
      <c r="G7" s="133"/>
    </row>
    <row r="8" spans="1:7" s="136" customFormat="1" ht="11.4" x14ac:dyDescent="0.2">
      <c r="A8" s="161" t="s">
        <v>86</v>
      </c>
      <c r="B8" s="161"/>
      <c r="C8" s="85"/>
      <c r="D8" s="85" t="s">
        <v>86</v>
      </c>
      <c r="E8" s="128"/>
      <c r="F8" s="128"/>
      <c r="G8" s="133"/>
    </row>
    <row r="9" spans="1:7" s="136" customFormat="1" ht="11.4" x14ac:dyDescent="0.2">
      <c r="A9" s="161" t="s">
        <v>86</v>
      </c>
      <c r="B9" s="161"/>
      <c r="C9" s="85"/>
      <c r="D9" s="85" t="s">
        <v>86</v>
      </c>
      <c r="E9" s="128"/>
      <c r="F9" s="128"/>
      <c r="G9" s="133"/>
    </row>
    <row r="10" spans="1:7" s="136" customFormat="1" ht="11.4" x14ac:dyDescent="0.2">
      <c r="A10" s="161">
        <v>17</v>
      </c>
      <c r="B10" s="161"/>
      <c r="C10" s="85"/>
      <c r="D10" s="85" t="str">
        <f ca="1">YEAR('Параметры и описание'!E18)&amp;"_"&amp;ROUNDUP(MONTH('Параметры и описание'!E18)/3,0)</f>
        <v>2024_2</v>
      </c>
      <c r="E10" s="128"/>
      <c r="F10" s="128"/>
      <c r="G10" s="133"/>
    </row>
    <row r="11" spans="1:7" x14ac:dyDescent="0.25">
      <c r="A11" s="73"/>
      <c r="B11" s="73"/>
      <c r="C11" s="38"/>
      <c r="D11" s="74"/>
      <c r="E11" s="38"/>
    </row>
    <row r="12" spans="1:7" s="50" customFormat="1" ht="15.6" x14ac:dyDescent="0.25">
      <c r="A12" s="35" t="s">
        <v>32</v>
      </c>
      <c r="B12" s="35"/>
    </row>
    <row r="13" spans="1:7" s="50" customFormat="1" ht="15.6" x14ac:dyDescent="0.25">
      <c r="A13" s="35"/>
      <c r="B13" s="35"/>
    </row>
    <row r="14" spans="1:7" s="179" customFormat="1" ht="15.6" x14ac:dyDescent="0.3">
      <c r="A14" s="178" t="s">
        <v>193</v>
      </c>
      <c r="B14" s="178"/>
    </row>
    <row r="15" spans="1:7" s="179" customFormat="1" ht="15.6" x14ac:dyDescent="0.3">
      <c r="A15" s="180" t="s">
        <v>188</v>
      </c>
      <c r="B15" s="180"/>
    </row>
    <row r="16" spans="1:7" s="179" customFormat="1" ht="15.6" x14ac:dyDescent="0.3">
      <c r="A16" s="180" t="s">
        <v>218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F17"/>
  <sheetViews>
    <sheetView zoomScaleNormal="100" workbookViewId="0"/>
  </sheetViews>
  <sheetFormatPr defaultRowHeight="13.2" x14ac:dyDescent="0.25"/>
  <cols>
    <col min="1" max="1" width="25.88671875" customWidth="1"/>
    <col min="2" max="2" width="20.109375" customWidth="1"/>
    <col min="3" max="4" width="19.6640625" customWidth="1"/>
    <col min="5" max="5" width="22.33203125" customWidth="1"/>
    <col min="6" max="6" width="24.33203125" customWidth="1"/>
  </cols>
  <sheetData>
    <row r="1" spans="1:6" s="136" customFormat="1" ht="12" x14ac:dyDescent="0.2">
      <c r="A1" s="124" t="s">
        <v>130</v>
      </c>
      <c r="B1" s="124" t="s">
        <v>441</v>
      </c>
      <c r="C1" s="141" t="s">
        <v>210</v>
      </c>
      <c r="D1" s="141" t="s">
        <v>131</v>
      </c>
      <c r="E1" s="135" t="s">
        <v>62</v>
      </c>
      <c r="F1" s="130" t="s">
        <v>439</v>
      </c>
    </row>
    <row r="2" spans="1:6" s="136" customFormat="1" ht="12" x14ac:dyDescent="0.2">
      <c r="A2" s="116" t="s">
        <v>22</v>
      </c>
      <c r="B2" s="116" t="s">
        <v>22</v>
      </c>
      <c r="C2" s="116" t="s">
        <v>22</v>
      </c>
      <c r="D2" s="131" t="s">
        <v>22</v>
      </c>
      <c r="E2" s="131" t="s">
        <v>22</v>
      </c>
      <c r="F2" s="132" t="s">
        <v>24</v>
      </c>
    </row>
    <row r="3" spans="1:6" s="136" customFormat="1" ht="108.75" customHeight="1" x14ac:dyDescent="0.2">
      <c r="A3" s="274" t="s">
        <v>102</v>
      </c>
      <c r="B3" s="274" t="s">
        <v>399</v>
      </c>
      <c r="C3" s="274" t="s">
        <v>87</v>
      </c>
      <c r="D3" s="274" t="s">
        <v>448</v>
      </c>
      <c r="E3" s="127" t="s">
        <v>442</v>
      </c>
      <c r="F3" s="127" t="s">
        <v>444</v>
      </c>
    </row>
    <row r="4" spans="1:6" s="136" customFormat="1" ht="11.4" x14ac:dyDescent="0.2">
      <c r="A4" s="161">
        <v>1</v>
      </c>
      <c r="B4" s="161"/>
      <c r="C4" s="162"/>
      <c r="D4" s="162"/>
      <c r="E4" s="85" t="str">
        <f ca="1">YEAR('Параметры и описание'!E18+1)&amp;"_"&amp;ROUNDUP(MONTH('Параметры и описание'!E18+1)/3,0)</f>
        <v>2024_3</v>
      </c>
      <c r="F4" s="128"/>
    </row>
    <row r="5" spans="1:6" s="136" customFormat="1" ht="11.4" x14ac:dyDescent="0.2">
      <c r="A5" s="161" t="s">
        <v>81</v>
      </c>
      <c r="B5" s="161"/>
      <c r="C5" s="85"/>
      <c r="D5" s="85"/>
      <c r="E5" s="85" t="str">
        <f ca="1">YEAR('Параметры и описание'!E18+1)&amp;"_"&amp;ROUNDUP(MONTH('Параметры и описание'!E18+1)/3,0)</f>
        <v>2024_3</v>
      </c>
      <c r="F5" s="128"/>
    </row>
    <row r="6" spans="1:6" s="136" customFormat="1" ht="11.4" x14ac:dyDescent="0.2">
      <c r="A6" s="161" t="s">
        <v>81</v>
      </c>
      <c r="B6" s="161"/>
      <c r="C6" s="85"/>
      <c r="D6" s="85"/>
      <c r="E6" s="85" t="str">
        <f ca="1">YEAR('Параметры и описание'!E18+120)&amp;"_"&amp;ROUNDUP(MONTH('Параметры и описание'!E18+120)/3,0)</f>
        <v>2024_4</v>
      </c>
      <c r="F6" s="128"/>
    </row>
    <row r="7" spans="1:6" s="136" customFormat="1" ht="11.4" x14ac:dyDescent="0.2">
      <c r="A7" s="161" t="s">
        <v>86</v>
      </c>
      <c r="B7" s="161"/>
      <c r="C7" s="85"/>
      <c r="D7" s="85"/>
      <c r="E7" s="85" t="s">
        <v>86</v>
      </c>
      <c r="F7" s="128"/>
    </row>
    <row r="8" spans="1:6" s="136" customFormat="1" ht="11.4" x14ac:dyDescent="0.2">
      <c r="A8" s="161" t="s">
        <v>86</v>
      </c>
      <c r="B8" s="161"/>
      <c r="C8" s="85"/>
      <c r="D8" s="85"/>
      <c r="E8" s="85" t="s">
        <v>86</v>
      </c>
      <c r="F8" s="128"/>
    </row>
    <row r="9" spans="1:6" s="136" customFormat="1" ht="11.4" x14ac:dyDescent="0.2">
      <c r="A9" s="161" t="s">
        <v>86</v>
      </c>
      <c r="B9" s="161"/>
      <c r="C9" s="85"/>
      <c r="D9" s="85"/>
      <c r="E9" s="85" t="s">
        <v>86</v>
      </c>
      <c r="F9" s="128"/>
    </row>
    <row r="10" spans="1:6" s="136" customFormat="1" ht="11.4" x14ac:dyDescent="0.2">
      <c r="A10" s="161">
        <v>17</v>
      </c>
      <c r="B10" s="161"/>
      <c r="C10" s="85"/>
      <c r="D10" s="85"/>
      <c r="E10" s="85" t="str">
        <f ca="1">YEAR('Параметры и описание'!E18+120)&amp;"_"&amp;ROUNDUP(MONTH('Параметры и описание'!E18+120)/3,0)</f>
        <v>2024_4</v>
      </c>
      <c r="F10" s="128"/>
    </row>
    <row r="11" spans="1:6" x14ac:dyDescent="0.25">
      <c r="A11" s="73"/>
      <c r="B11" s="73"/>
      <c r="C11" s="38"/>
      <c r="D11" s="38"/>
      <c r="E11" s="74"/>
      <c r="F11" s="38"/>
    </row>
    <row r="12" spans="1:6" s="50" customFormat="1" ht="15.6" x14ac:dyDescent="0.25">
      <c r="A12" s="35" t="s">
        <v>32</v>
      </c>
      <c r="B12" s="35"/>
    </row>
    <row r="13" spans="1:6" s="50" customFormat="1" ht="15.6" x14ac:dyDescent="0.25">
      <c r="A13" s="35"/>
      <c r="B13" s="35"/>
    </row>
    <row r="14" spans="1:6" s="50" customFormat="1" ht="15.6" x14ac:dyDescent="0.25">
      <c r="A14" s="35" t="s">
        <v>443</v>
      </c>
      <c r="B14" s="35"/>
    </row>
    <row r="15" spans="1:6" s="179" customFormat="1" ht="15.6" x14ac:dyDescent="0.3">
      <c r="A15" s="178" t="s">
        <v>446</v>
      </c>
      <c r="B15" s="178"/>
    </row>
    <row r="16" spans="1:6" s="179" customFormat="1" ht="15.6" x14ac:dyDescent="0.3">
      <c r="A16" s="275" t="s">
        <v>445</v>
      </c>
    </row>
    <row r="17" spans="1:2" s="179" customFormat="1" ht="15.6" x14ac:dyDescent="0.3">
      <c r="A17" s="180" t="s">
        <v>188</v>
      </c>
      <c r="B17" s="180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tabColor theme="9" tint="0.59999389629810485"/>
  </sheetPr>
  <dimension ref="A1:H17"/>
  <sheetViews>
    <sheetView zoomScaleNormal="100" workbookViewId="0"/>
  </sheetViews>
  <sheetFormatPr defaultColWidth="8.88671875" defaultRowHeight="13.2" x14ac:dyDescent="0.25"/>
  <cols>
    <col min="1" max="1" width="30.33203125" style="16" customWidth="1"/>
    <col min="2" max="2" width="25.109375" style="16" customWidth="1"/>
    <col min="3" max="3" width="21.33203125" style="16" customWidth="1"/>
    <col min="4" max="4" width="19.44140625" style="16" customWidth="1"/>
    <col min="5" max="5" width="25.33203125" style="16" customWidth="1"/>
    <col min="6" max="6" width="25.5546875" style="16" customWidth="1"/>
    <col min="7" max="8" width="22.109375" style="16" customWidth="1"/>
    <col min="9" max="16384" width="8.88671875" style="16"/>
  </cols>
  <sheetData>
    <row r="1" spans="1:8" ht="21.75" customHeight="1" x14ac:dyDescent="0.25">
      <c r="A1" s="124" t="s">
        <v>26</v>
      </c>
      <c r="B1" s="124" t="s">
        <v>52</v>
      </c>
      <c r="C1" s="141" t="s">
        <v>210</v>
      </c>
      <c r="D1" s="123" t="s">
        <v>62</v>
      </c>
      <c r="E1" s="124" t="s">
        <v>203</v>
      </c>
      <c r="F1" s="124" t="s">
        <v>247</v>
      </c>
      <c r="G1" s="124" t="s">
        <v>204</v>
      </c>
      <c r="H1" s="124" t="s">
        <v>376</v>
      </c>
    </row>
    <row r="2" spans="1:8" x14ac:dyDescent="0.25">
      <c r="A2" s="116" t="s">
        <v>22</v>
      </c>
      <c r="B2" s="116" t="s">
        <v>22</v>
      </c>
      <c r="C2" s="116" t="s">
        <v>22</v>
      </c>
      <c r="D2" s="125" t="s">
        <v>22</v>
      </c>
      <c r="E2" s="126" t="s">
        <v>24</v>
      </c>
      <c r="F2" s="126" t="s">
        <v>24</v>
      </c>
      <c r="G2" s="126" t="s">
        <v>24</v>
      </c>
      <c r="H2" s="126" t="s">
        <v>24</v>
      </c>
    </row>
    <row r="3" spans="1:8" ht="68.400000000000006" x14ac:dyDescent="0.25">
      <c r="A3" s="100" t="s">
        <v>102</v>
      </c>
      <c r="B3" s="100" t="s">
        <v>399</v>
      </c>
      <c r="C3" s="100" t="s">
        <v>87</v>
      </c>
      <c r="D3" s="127" t="s">
        <v>216</v>
      </c>
      <c r="E3" s="238" t="s">
        <v>383</v>
      </c>
      <c r="F3" s="238" t="s">
        <v>382</v>
      </c>
      <c r="G3" s="238" t="s">
        <v>386</v>
      </c>
      <c r="H3" s="238" t="s">
        <v>385</v>
      </c>
    </row>
    <row r="4" spans="1:8" x14ac:dyDescent="0.25">
      <c r="A4" s="168">
        <v>0</v>
      </c>
      <c r="B4" s="239"/>
      <c r="C4" s="239"/>
      <c r="D4" s="127"/>
      <c r="E4" s="239"/>
      <c r="F4" s="239"/>
      <c r="G4" s="239"/>
      <c r="H4" s="239"/>
    </row>
    <row r="5" spans="1:8" x14ac:dyDescent="0.25">
      <c r="A5" s="168">
        <v>1</v>
      </c>
      <c r="B5" s="168"/>
      <c r="C5" s="168"/>
      <c r="D5" s="85" t="str">
        <f ca="1">YEAR('Параметры и описание'!D20)&amp;"_"&amp;ROUNDUP(MONTH('Параметры и описание'!D20)/3,0)</f>
        <v>2023_1</v>
      </c>
      <c r="E5" s="128"/>
      <c r="F5" s="128"/>
      <c r="G5" s="128"/>
      <c r="H5" s="128"/>
    </row>
    <row r="6" spans="1:8" x14ac:dyDescent="0.25">
      <c r="A6" s="168">
        <v>1</v>
      </c>
      <c r="B6" s="168"/>
      <c r="C6" s="168"/>
      <c r="D6" s="85" t="s">
        <v>86</v>
      </c>
      <c r="E6" s="128"/>
      <c r="F6" s="128"/>
      <c r="G6" s="128"/>
      <c r="H6" s="128"/>
    </row>
    <row r="7" spans="1:8" x14ac:dyDescent="0.25">
      <c r="A7" s="168">
        <v>1</v>
      </c>
      <c r="B7" s="168"/>
      <c r="C7" s="168"/>
      <c r="D7" s="85" t="s">
        <v>86</v>
      </c>
      <c r="E7" s="128"/>
      <c r="F7" s="128"/>
      <c r="G7" s="128"/>
      <c r="H7" s="128"/>
    </row>
    <row r="8" spans="1:8" x14ac:dyDescent="0.25">
      <c r="A8" s="168" t="s">
        <v>86</v>
      </c>
      <c r="B8" s="168"/>
      <c r="C8" s="168"/>
      <c r="D8" s="85" t="s">
        <v>86</v>
      </c>
      <c r="E8" s="128"/>
      <c r="F8" s="128"/>
      <c r="G8" s="128"/>
      <c r="H8" s="128"/>
    </row>
    <row r="9" spans="1:8" x14ac:dyDescent="0.25">
      <c r="A9" s="168" t="s">
        <v>86</v>
      </c>
      <c r="B9" s="168"/>
      <c r="C9" s="168"/>
      <c r="D9" s="85" t="s">
        <v>86</v>
      </c>
      <c r="E9" s="128"/>
      <c r="F9" s="128"/>
      <c r="G9" s="128"/>
      <c r="H9" s="128"/>
    </row>
    <row r="10" spans="1:8" x14ac:dyDescent="0.25">
      <c r="A10" s="168" t="s">
        <v>86</v>
      </c>
      <c r="B10" s="168"/>
      <c r="C10" s="168"/>
      <c r="D10" s="85" t="s">
        <v>86</v>
      </c>
      <c r="E10" s="128"/>
      <c r="F10" s="128"/>
      <c r="G10" s="128"/>
      <c r="H10" s="128"/>
    </row>
    <row r="11" spans="1:8" x14ac:dyDescent="0.25">
      <c r="A11" s="168" t="s">
        <v>86</v>
      </c>
      <c r="B11" s="168"/>
      <c r="C11" s="168"/>
      <c r="D11" s="85" t="s">
        <v>86</v>
      </c>
      <c r="E11" s="128"/>
      <c r="F11" s="128"/>
      <c r="G11" s="128"/>
      <c r="H11" s="128"/>
    </row>
    <row r="12" spans="1:8" x14ac:dyDescent="0.25">
      <c r="A12" s="168">
        <v>17</v>
      </c>
      <c r="B12" s="168"/>
      <c r="C12" s="168"/>
      <c r="D12" s="85" t="str">
        <f ca="1">YEAR('Параметры и описание'!E20)&amp;"_"&amp;ROUNDUP(MONTH('Параметры и описание'!E20)/3,0)</f>
        <v>2024_2</v>
      </c>
      <c r="E12" s="128"/>
      <c r="F12" s="128"/>
      <c r="G12" s="128"/>
      <c r="H12" s="128"/>
    </row>
    <row r="14" spans="1:8" ht="15.6" x14ac:dyDescent="0.25">
      <c r="A14" s="35" t="s">
        <v>32</v>
      </c>
    </row>
    <row r="16" spans="1:8" ht="15.6" x14ac:dyDescent="0.3">
      <c r="A16" s="180" t="s">
        <v>254</v>
      </c>
    </row>
    <row r="17" spans="1:1" s="195" customFormat="1" ht="15.6" x14ac:dyDescent="0.3">
      <c r="A17" s="169" t="s">
        <v>293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theme="9" tint="0.59999389629810485"/>
  </sheetPr>
  <dimension ref="A1:F40"/>
  <sheetViews>
    <sheetView zoomScaleNormal="100" workbookViewId="0"/>
  </sheetViews>
  <sheetFormatPr defaultRowHeight="13.2" x14ac:dyDescent="0.25"/>
  <cols>
    <col min="1" max="2" width="26.6640625" style="136" customWidth="1"/>
    <col min="3" max="3" width="18.33203125" style="136" customWidth="1"/>
    <col min="4" max="5" width="15.6640625" style="136" customWidth="1"/>
    <col min="6" max="6" width="19.5546875" style="136" customWidth="1"/>
  </cols>
  <sheetData>
    <row r="1" spans="1:6" x14ac:dyDescent="0.25">
      <c r="A1" s="124" t="s">
        <v>26</v>
      </c>
      <c r="B1" s="124" t="s">
        <v>52</v>
      </c>
      <c r="C1" s="141" t="s">
        <v>210</v>
      </c>
      <c r="D1" s="135" t="s">
        <v>63</v>
      </c>
      <c r="E1" s="135" t="s">
        <v>64</v>
      </c>
      <c r="F1" s="135" t="s">
        <v>65</v>
      </c>
    </row>
    <row r="2" spans="1:6" x14ac:dyDescent="0.25">
      <c r="A2" s="116" t="s">
        <v>22</v>
      </c>
      <c r="B2" s="116" t="s">
        <v>22</v>
      </c>
      <c r="C2" s="116" t="s">
        <v>22</v>
      </c>
      <c r="D2" s="131" t="s">
        <v>22</v>
      </c>
      <c r="E2" s="131" t="s">
        <v>22</v>
      </c>
      <c r="F2" s="131" t="s">
        <v>24</v>
      </c>
    </row>
    <row r="3" spans="1:6" ht="57" x14ac:dyDescent="0.25">
      <c r="A3" s="100" t="s">
        <v>102</v>
      </c>
      <c r="B3" s="100" t="s">
        <v>103</v>
      </c>
      <c r="C3" s="100" t="s">
        <v>87</v>
      </c>
      <c r="D3" s="100"/>
      <c r="E3" s="100"/>
      <c r="F3" s="100" t="s">
        <v>217</v>
      </c>
    </row>
    <row r="4" spans="1:6" x14ac:dyDescent="0.25">
      <c r="A4" s="163">
        <v>1</v>
      </c>
      <c r="B4" s="163"/>
      <c r="C4" s="163"/>
      <c r="D4" s="162" t="str">
        <f ca="1">YEAR('Параметры и описание'!$D$21)&amp;"_"&amp;ROUNDUP(MONTH('Параметры и описание'!$D$21)/3,0)</f>
        <v>2019_3</v>
      </c>
      <c r="E4" s="164" t="str">
        <f ca="1">YEAR('Параметры и описание'!$E$21)&amp;"_"&amp;ROUNDUP(MONTH('Параметры и описание'!$E$21)/3,0)</f>
        <v>2023_1</v>
      </c>
      <c r="F4" s="137"/>
    </row>
    <row r="5" spans="1:6" x14ac:dyDescent="0.25">
      <c r="A5" s="163">
        <v>1</v>
      </c>
      <c r="B5" s="163"/>
      <c r="C5" s="163"/>
      <c r="D5" s="162" t="s">
        <v>86</v>
      </c>
      <c r="E5" s="164" t="str">
        <f ca="1">YEAR('Параметры и описание'!$E$21)&amp;"_"&amp;ROUNDUP(MONTH('Параметры и описание'!$E$21)/3,0)</f>
        <v>2023_1</v>
      </c>
      <c r="F5" s="137"/>
    </row>
    <row r="6" spans="1:6" x14ac:dyDescent="0.25">
      <c r="A6" s="163">
        <v>1</v>
      </c>
      <c r="B6" s="163"/>
      <c r="C6" s="163"/>
      <c r="D6" s="162" t="s">
        <v>86</v>
      </c>
      <c r="E6" s="164" t="str">
        <f ca="1">YEAR('Параметры и описание'!$E$21)&amp;"_"&amp;ROUNDUP(MONTH('Параметры и описание'!$E$21)/3,0)</f>
        <v>2023_1</v>
      </c>
      <c r="F6" s="137"/>
    </row>
    <row r="7" spans="1:6" x14ac:dyDescent="0.25">
      <c r="A7" s="163">
        <v>1</v>
      </c>
      <c r="B7" s="163"/>
      <c r="C7" s="163"/>
      <c r="D7" s="162" t="s">
        <v>86</v>
      </c>
      <c r="E7" s="164" t="str">
        <f ca="1">YEAR('Параметры и описание'!$E$21)&amp;"_"&amp;ROUNDUP(MONTH('Параметры и описание'!$E$21)/3,0)</f>
        <v>2023_1</v>
      </c>
      <c r="F7" s="137"/>
    </row>
    <row r="8" spans="1:6" x14ac:dyDescent="0.25">
      <c r="A8" s="163">
        <v>1</v>
      </c>
      <c r="B8" s="163"/>
      <c r="C8" s="163"/>
      <c r="D8" s="162" t="s">
        <v>86</v>
      </c>
      <c r="E8" s="164" t="str">
        <f ca="1">YEAR('Параметры и описание'!$E$21)&amp;"_"&amp;ROUNDUP(MONTH('Параметры и описание'!$E$21)/3,0)</f>
        <v>2023_1</v>
      </c>
      <c r="F8" s="137"/>
    </row>
    <row r="9" spans="1:6" x14ac:dyDescent="0.25">
      <c r="A9" s="163">
        <v>1</v>
      </c>
      <c r="B9" s="163"/>
      <c r="C9" s="163"/>
      <c r="D9" s="162" t="s">
        <v>86</v>
      </c>
      <c r="E9" s="164" t="str">
        <f ca="1">YEAR('Параметры и описание'!$E$21)&amp;"_"&amp;ROUNDUP(MONTH('Параметры и описание'!$E$21)/3,0)</f>
        <v>2023_1</v>
      </c>
      <c r="F9" s="137"/>
    </row>
    <row r="10" spans="1:6" x14ac:dyDescent="0.25">
      <c r="A10" s="163">
        <v>1</v>
      </c>
      <c r="B10" s="163"/>
      <c r="C10" s="163"/>
      <c r="D10" s="162" t="s">
        <v>86</v>
      </c>
      <c r="E10" s="164" t="str">
        <f ca="1">YEAR('Параметры и описание'!$E$21)&amp;"_"&amp;ROUNDUP(MONTH('Параметры и описание'!$E$21)/3,0)</f>
        <v>2023_1</v>
      </c>
      <c r="F10" s="137"/>
    </row>
    <row r="11" spans="1:6" x14ac:dyDescent="0.25">
      <c r="A11" s="163">
        <v>1</v>
      </c>
      <c r="B11" s="163"/>
      <c r="C11" s="163"/>
      <c r="D11" s="162" t="s">
        <v>86</v>
      </c>
      <c r="E11" s="164" t="str">
        <f ca="1">YEAR('Параметры и описание'!$E$21)&amp;"_"&amp;ROUNDUP(MONTH('Параметры и описание'!$E$21)/3,0)</f>
        <v>2023_1</v>
      </c>
      <c r="F11" s="137"/>
    </row>
    <row r="12" spans="1:6" x14ac:dyDescent="0.25">
      <c r="A12" s="163">
        <v>1</v>
      </c>
      <c r="B12" s="163"/>
      <c r="C12" s="163"/>
      <c r="D12" s="162" t="s">
        <v>86</v>
      </c>
      <c r="E12" s="164" t="str">
        <f ca="1">YEAR('Параметры и описание'!$E$21)&amp;"_"&amp;ROUNDUP(MONTH('Параметры и описание'!$E$21)/3,0)</f>
        <v>2023_1</v>
      </c>
      <c r="F12" s="137"/>
    </row>
    <row r="13" spans="1:6" x14ac:dyDescent="0.25">
      <c r="A13" s="163">
        <v>1</v>
      </c>
      <c r="B13" s="163"/>
      <c r="C13" s="163"/>
      <c r="D13" s="162" t="s">
        <v>86</v>
      </c>
      <c r="E13" s="164" t="str">
        <f ca="1">YEAR('Параметры и описание'!$E$21)&amp;"_"&amp;ROUNDUP(MONTH('Параметры и описание'!$E$21)/3,0)</f>
        <v>2023_1</v>
      </c>
      <c r="F13" s="137"/>
    </row>
    <row r="14" spans="1:6" x14ac:dyDescent="0.25">
      <c r="A14" s="163">
        <v>1</v>
      </c>
      <c r="B14" s="163"/>
      <c r="C14" s="163"/>
      <c r="D14" s="162" t="s">
        <v>86</v>
      </c>
      <c r="E14" s="164" t="str">
        <f ca="1">YEAR('Параметры и описание'!$E$21)&amp;"_"&amp;ROUNDUP(MONTH('Параметры и описание'!$E$21)/3,0)</f>
        <v>2023_1</v>
      </c>
      <c r="F14" s="137"/>
    </row>
    <row r="15" spans="1:6" x14ac:dyDescent="0.25">
      <c r="A15" s="163">
        <v>1</v>
      </c>
      <c r="B15" s="163"/>
      <c r="C15" s="163"/>
      <c r="D15" s="162" t="s">
        <v>86</v>
      </c>
      <c r="E15" s="164" t="str">
        <f ca="1">YEAR('Параметры и описание'!$E$21)&amp;"_"&amp;ROUNDUP(MONTH('Параметры и описание'!$E$21)/3,0)</f>
        <v>2023_1</v>
      </c>
      <c r="F15" s="137"/>
    </row>
    <row r="16" spans="1:6" x14ac:dyDescent="0.25">
      <c r="A16" s="163">
        <v>1</v>
      </c>
      <c r="B16" s="163"/>
      <c r="C16" s="163"/>
      <c r="D16" s="162" t="s">
        <v>86</v>
      </c>
      <c r="E16" s="164" t="str">
        <f ca="1">YEAR('Параметры и описание'!$E$21)&amp;"_"&amp;ROUNDUP(MONTH('Параметры и описание'!$E$21)/3,0)</f>
        <v>2023_1</v>
      </c>
      <c r="F16" s="137"/>
    </row>
    <row r="17" spans="1:6" x14ac:dyDescent="0.25">
      <c r="A17" s="163">
        <v>1</v>
      </c>
      <c r="B17" s="163"/>
      <c r="C17" s="163"/>
      <c r="D17" s="162" t="s">
        <v>86</v>
      </c>
      <c r="E17" s="164" t="str">
        <f ca="1">YEAR('Параметры и описание'!$E$21)&amp;"_"&amp;ROUNDUP(MONTH('Параметры и описание'!$E$21)/3,0)</f>
        <v>2023_1</v>
      </c>
      <c r="F17" s="137"/>
    </row>
    <row r="18" spans="1:6" x14ac:dyDescent="0.25">
      <c r="A18" s="163">
        <v>1</v>
      </c>
      <c r="B18" s="163"/>
      <c r="C18" s="163"/>
      <c r="D18" s="162" t="s">
        <v>86</v>
      </c>
      <c r="E18" s="164" t="str">
        <f ca="1">YEAR('Параметры и описание'!$E$21)&amp;"_"&amp;ROUNDUP(MONTH('Параметры и описание'!$E$21)/3,0)</f>
        <v>2023_1</v>
      </c>
      <c r="F18" s="137"/>
    </row>
    <row r="19" spans="1:6" x14ac:dyDescent="0.25">
      <c r="A19" s="163">
        <v>1</v>
      </c>
      <c r="B19" s="163"/>
      <c r="C19" s="163"/>
      <c r="D19" s="162" t="s">
        <v>86</v>
      </c>
      <c r="E19" s="164" t="str">
        <f ca="1">YEAR('Параметры и описание'!$E$21)&amp;"_"&amp;ROUNDUP(MONTH('Параметры и описание'!$E$21)/3,0)</f>
        <v>2023_1</v>
      </c>
      <c r="F19" s="137"/>
    </row>
    <row r="20" spans="1:6" x14ac:dyDescent="0.25">
      <c r="A20" s="163">
        <v>1</v>
      </c>
      <c r="B20" s="163"/>
      <c r="C20" s="163"/>
      <c r="D20" s="162" t="s">
        <v>86</v>
      </c>
      <c r="E20" s="164" t="str">
        <f ca="1">YEAR('Параметры и описание'!$E$21)&amp;"_"&amp;ROUNDUP(MONTH('Параметры и описание'!$E$21)/3,0)</f>
        <v>2023_1</v>
      </c>
      <c r="F20" s="137"/>
    </row>
    <row r="21" spans="1:6" x14ac:dyDescent="0.25">
      <c r="A21" s="163">
        <v>1</v>
      </c>
      <c r="B21" s="163"/>
      <c r="C21" s="163"/>
      <c r="D21" s="162" t="s">
        <v>86</v>
      </c>
      <c r="E21" s="164" t="str">
        <f ca="1">YEAR('Параметры и описание'!$E$21)&amp;"_"&amp;ROUNDUP(MONTH('Параметры и описание'!$E$21)/3,0)</f>
        <v>2023_1</v>
      </c>
      <c r="F21" s="137"/>
    </row>
    <row r="22" spans="1:6" x14ac:dyDescent="0.25">
      <c r="A22" s="163">
        <v>1</v>
      </c>
      <c r="B22" s="163"/>
      <c r="C22" s="163"/>
      <c r="D22" s="162" t="s">
        <v>86</v>
      </c>
      <c r="E22" s="164" t="str">
        <f ca="1">YEAR('Параметры и описание'!$E$21)&amp;"_"&amp;ROUNDUP(MONTH('Параметры и описание'!$E$21)/3,0)</f>
        <v>2023_1</v>
      </c>
      <c r="F22" s="138"/>
    </row>
    <row r="23" spans="1:6" ht="13.8" thickBot="1" x14ac:dyDescent="0.3">
      <c r="A23" s="165">
        <v>1</v>
      </c>
      <c r="B23" s="165"/>
      <c r="C23" s="165"/>
      <c r="D23" s="166" t="str">
        <f ca="1">YEAR('Параметры и описание'!$E$21)&amp;"_"&amp;ROUNDUP(MONTH('Параметры и описание'!$E$21)/3,0)</f>
        <v>2023_1</v>
      </c>
      <c r="E23" s="166" t="str">
        <f ca="1">YEAR('Параметры и описание'!$E$21)&amp;"_"&amp;ROUNDUP(MONTH('Параметры и описание'!$E$21)/3,0)</f>
        <v>2023_1</v>
      </c>
      <c r="F23" s="139"/>
    </row>
    <row r="24" spans="1:6" x14ac:dyDescent="0.25">
      <c r="A24" s="167">
        <v>1</v>
      </c>
      <c r="B24" s="167"/>
      <c r="C24" s="167"/>
      <c r="D24" s="164" t="str">
        <f ca="1">YEAR('Параметры и описание'!$D$21)&amp;"_"&amp;ROUNDUP(MONTH('Параметры и описание'!$D$21)/3,0)</f>
        <v>2019_3</v>
      </c>
      <c r="E24" s="164" t="str">
        <f ca="1">YEAR(EOMONTH('Параметры и описание'!$E$21,-3))&amp;"_"&amp;ROUNDUP(MONTH(EOMONTH('Параметры и описание'!$E$21,-3))/3,0)</f>
        <v>2022_4</v>
      </c>
      <c r="F24" s="140"/>
    </row>
    <row r="25" spans="1:6" x14ac:dyDescent="0.25">
      <c r="A25" s="163">
        <v>1</v>
      </c>
      <c r="B25" s="163"/>
      <c r="C25" s="113"/>
      <c r="D25" s="162" t="s">
        <v>86</v>
      </c>
      <c r="E25" s="164" t="str">
        <f ca="1">YEAR(EOMONTH('Параметры и описание'!$E$21,-3))&amp;"_"&amp;ROUNDUP(MONTH(EOMONTH('Параметры и описание'!$E$21,-3))/3,0)</f>
        <v>2022_4</v>
      </c>
      <c r="F25" s="133"/>
    </row>
    <row r="26" spans="1:6" x14ac:dyDescent="0.25">
      <c r="A26" s="163">
        <v>1</v>
      </c>
      <c r="B26" s="163"/>
      <c r="C26" s="113"/>
      <c r="D26" s="162" t="s">
        <v>86</v>
      </c>
      <c r="E26" s="164" t="str">
        <f ca="1">YEAR(EOMONTH('Параметры и описание'!$E$21,-3))&amp;"_"&amp;ROUNDUP(MONTH(EOMONTH('Параметры и описание'!$E$21,-3))/3,0)</f>
        <v>2022_4</v>
      </c>
      <c r="F26" s="133"/>
    </row>
    <row r="27" spans="1:6" x14ac:dyDescent="0.25">
      <c r="A27" s="163">
        <v>1</v>
      </c>
      <c r="B27" s="163"/>
      <c r="C27" s="113"/>
      <c r="D27" s="162" t="s">
        <v>86</v>
      </c>
      <c r="E27" s="164" t="str">
        <f ca="1">YEAR(EOMONTH('Параметры и описание'!$E$21,-3))&amp;"_"&amp;ROUNDUP(MONTH(EOMONTH('Параметры и описание'!$E$21,-3))/3,0)</f>
        <v>2022_4</v>
      </c>
      <c r="F27" s="133"/>
    </row>
    <row r="28" spans="1:6" x14ac:dyDescent="0.25">
      <c r="A28" s="163">
        <v>1</v>
      </c>
      <c r="B28" s="163"/>
      <c r="C28" s="113"/>
      <c r="D28" s="162" t="s">
        <v>86</v>
      </c>
      <c r="E28" s="164" t="str">
        <f ca="1">YEAR(EOMONTH('Параметры и описание'!$E$21,-3))&amp;"_"&amp;ROUNDUP(MONTH(EOMONTH('Параметры и описание'!$E$21,-3))/3,0)</f>
        <v>2022_4</v>
      </c>
      <c r="F28" s="133"/>
    </row>
    <row r="29" spans="1:6" x14ac:dyDescent="0.25">
      <c r="A29" s="163" t="s">
        <v>86</v>
      </c>
      <c r="B29" s="163"/>
      <c r="C29" s="113"/>
      <c r="D29" s="162" t="s">
        <v>86</v>
      </c>
      <c r="E29" s="163" t="s">
        <v>86</v>
      </c>
      <c r="F29" s="133"/>
    </row>
    <row r="30" spans="1:6" x14ac:dyDescent="0.25">
      <c r="A30" s="163">
        <v>17</v>
      </c>
      <c r="B30" s="163"/>
      <c r="C30" s="113"/>
      <c r="D30" s="162" t="s">
        <v>86</v>
      </c>
      <c r="E30" s="163" t="s">
        <v>86</v>
      </c>
      <c r="F30" s="133"/>
    </row>
    <row r="31" spans="1:6" x14ac:dyDescent="0.25">
      <c r="A31" s="144"/>
      <c r="B31" s="144"/>
      <c r="C31" s="74"/>
      <c r="D31" s="145"/>
      <c r="E31" s="144"/>
      <c r="F31" s="74"/>
    </row>
    <row r="32" spans="1:6" ht="15.6" x14ac:dyDescent="0.25">
      <c r="A32" s="35" t="s">
        <v>32</v>
      </c>
    </row>
    <row r="33" spans="1:5" ht="15.6" x14ac:dyDescent="0.25">
      <c r="A33" s="35"/>
    </row>
    <row r="34" spans="1:5" s="50" customFormat="1" ht="15.6" x14ac:dyDescent="0.3">
      <c r="A34" s="37" t="s">
        <v>260</v>
      </c>
    </row>
    <row r="35" spans="1:5" s="77" customFormat="1" ht="15.6" x14ac:dyDescent="0.3">
      <c r="A35" s="169" t="s">
        <v>261</v>
      </c>
    </row>
    <row r="36" spans="1:5" s="77" customFormat="1" ht="15.6" x14ac:dyDescent="0.3">
      <c r="A36" s="169" t="s">
        <v>285</v>
      </c>
      <c r="B36" s="36"/>
      <c r="C36" s="36"/>
      <c r="D36" s="36"/>
      <c r="E36" s="36"/>
    </row>
    <row r="37" spans="1:5" s="50" customFormat="1" ht="15.6" x14ac:dyDescent="0.3">
      <c r="A37" s="155" t="s">
        <v>286</v>
      </c>
      <c r="B37" s="37"/>
      <c r="C37" s="37"/>
      <c r="D37" s="37"/>
      <c r="E37" s="37"/>
    </row>
    <row r="38" spans="1:5" s="50" customFormat="1" ht="15.6" x14ac:dyDescent="0.3">
      <c r="A38" s="155" t="s">
        <v>218</v>
      </c>
      <c r="B38" s="155"/>
    </row>
    <row r="40" spans="1:5" ht="18" x14ac:dyDescent="0.35">
      <c r="A40" s="15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zoomScaleNormal="100" workbookViewId="0"/>
  </sheetViews>
  <sheetFormatPr defaultRowHeight="13.2" x14ac:dyDescent="0.25"/>
  <cols>
    <col min="1" max="2" width="28" customWidth="1"/>
    <col min="3" max="3" width="32.33203125" customWidth="1"/>
  </cols>
  <sheetData>
    <row r="1" spans="1:3" x14ac:dyDescent="0.25">
      <c r="A1" s="146" t="s">
        <v>210</v>
      </c>
      <c r="B1" s="146" t="s">
        <v>26</v>
      </c>
      <c r="C1" s="146" t="s">
        <v>73</v>
      </c>
    </row>
    <row r="2" spans="1:3" x14ac:dyDescent="0.25">
      <c r="A2" s="117" t="s">
        <v>22</v>
      </c>
      <c r="B2" s="117" t="s">
        <v>22</v>
      </c>
      <c r="C2" s="117" t="s">
        <v>95</v>
      </c>
    </row>
    <row r="3" spans="1:3" ht="79.8" x14ac:dyDescent="0.25">
      <c r="A3" s="238" t="s">
        <v>87</v>
      </c>
      <c r="B3" s="238" t="s">
        <v>220</v>
      </c>
      <c r="C3" s="238" t="s">
        <v>392</v>
      </c>
    </row>
    <row r="4" spans="1:3" x14ac:dyDescent="0.25">
      <c r="A4" s="224" t="s">
        <v>374</v>
      </c>
      <c r="B4" s="243"/>
      <c r="C4" s="243"/>
    </row>
    <row r="5" spans="1:3" x14ac:dyDescent="0.25">
      <c r="A5" s="244" t="s">
        <v>367</v>
      </c>
      <c r="B5" s="244">
        <v>1</v>
      </c>
      <c r="C5" s="245">
        <v>1</v>
      </c>
    </row>
    <row r="6" spans="1:3" x14ac:dyDescent="0.25">
      <c r="A6" s="244" t="s">
        <v>368</v>
      </c>
      <c r="B6" s="244">
        <v>9</v>
      </c>
      <c r="C6" s="245">
        <v>0.6</v>
      </c>
    </row>
    <row r="7" spans="1:3" x14ac:dyDescent="0.25">
      <c r="A7" s="244" t="s">
        <v>368</v>
      </c>
      <c r="B7" s="244">
        <v>10</v>
      </c>
      <c r="C7" s="245">
        <v>0.4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L17"/>
  <sheetViews>
    <sheetView zoomScaleNormal="100" workbookViewId="0"/>
  </sheetViews>
  <sheetFormatPr defaultRowHeight="13.2" x14ac:dyDescent="0.25"/>
  <cols>
    <col min="1" max="1" width="29.6640625" style="32" customWidth="1"/>
    <col min="2" max="2" width="27.109375" style="32" customWidth="1"/>
    <col min="3" max="4" width="18.88671875" style="32" customWidth="1"/>
    <col min="5" max="5" width="21.88671875" style="32" customWidth="1"/>
    <col min="6" max="6" width="20.6640625" style="32" customWidth="1"/>
    <col min="7" max="7" width="54.33203125" style="32" customWidth="1"/>
    <col min="8" max="8" width="23.5546875" style="32" customWidth="1"/>
    <col min="9" max="9" width="18.88671875" style="32" customWidth="1"/>
    <col min="10" max="10" width="18.88671875" style="122" customWidth="1"/>
    <col min="11" max="12" width="31.5546875" customWidth="1"/>
  </cols>
  <sheetData>
    <row r="1" spans="1:12" s="136" customFormat="1" ht="34.5" customHeight="1" x14ac:dyDescent="0.2">
      <c r="A1" s="124" t="s">
        <v>26</v>
      </c>
      <c r="B1" s="124" t="s">
        <v>52</v>
      </c>
      <c r="C1" s="141" t="s">
        <v>210</v>
      </c>
      <c r="D1" s="141" t="s">
        <v>9</v>
      </c>
      <c r="E1" s="141" t="s">
        <v>27</v>
      </c>
      <c r="F1" s="129" t="s">
        <v>62</v>
      </c>
      <c r="G1" s="130" t="s">
        <v>408</v>
      </c>
      <c r="H1" s="130" t="s">
        <v>409</v>
      </c>
      <c r="I1" s="130" t="s">
        <v>211</v>
      </c>
      <c r="J1" s="130" t="s">
        <v>212</v>
      </c>
      <c r="K1" s="142" t="s">
        <v>411</v>
      </c>
      <c r="L1" s="142" t="s">
        <v>410</v>
      </c>
    </row>
    <row r="2" spans="1:12" s="136" customFormat="1" ht="21.75" customHeight="1" x14ac:dyDescent="0.2">
      <c r="A2" s="116" t="s">
        <v>22</v>
      </c>
      <c r="B2" s="116" t="s">
        <v>22</v>
      </c>
      <c r="C2" s="116" t="s">
        <v>22</v>
      </c>
      <c r="D2" s="116" t="s">
        <v>22</v>
      </c>
      <c r="E2" s="116" t="s">
        <v>22</v>
      </c>
      <c r="F2" s="131" t="s">
        <v>22</v>
      </c>
      <c r="G2" s="131" t="s">
        <v>38</v>
      </c>
      <c r="H2" s="131" t="s">
        <v>38</v>
      </c>
      <c r="I2" s="132" t="s">
        <v>24</v>
      </c>
      <c r="J2" s="132" t="s">
        <v>24</v>
      </c>
      <c r="K2" s="132" t="s">
        <v>24</v>
      </c>
      <c r="L2" s="132" t="s">
        <v>24</v>
      </c>
    </row>
    <row r="3" spans="1:12" s="136" customFormat="1" ht="138" x14ac:dyDescent="0.2">
      <c r="A3" s="271" t="s">
        <v>102</v>
      </c>
      <c r="B3" s="271" t="s">
        <v>103</v>
      </c>
      <c r="C3" s="271" t="s">
        <v>87</v>
      </c>
      <c r="D3" s="271"/>
      <c r="E3" s="271" t="s">
        <v>222</v>
      </c>
      <c r="F3" s="127" t="s">
        <v>213</v>
      </c>
      <c r="G3" s="127" t="s">
        <v>432</v>
      </c>
      <c r="H3" s="127" t="s">
        <v>440</v>
      </c>
      <c r="I3" s="127"/>
      <c r="J3" s="127"/>
      <c r="K3" s="272" t="s">
        <v>433</v>
      </c>
      <c r="L3" s="272" t="s">
        <v>434</v>
      </c>
    </row>
    <row r="4" spans="1:12" s="136" customFormat="1" ht="11.4" x14ac:dyDescent="0.2">
      <c r="A4" s="161">
        <v>1</v>
      </c>
      <c r="B4" s="161"/>
      <c r="C4" s="162"/>
      <c r="D4" s="162"/>
      <c r="E4" s="162"/>
      <c r="F4" s="85" t="str">
        <f ca="1">YEAR(EOMONTH('Параметры и описание'!$C$1,-60)+1)&amp;"_"&amp;ROUNDUP(MONTH(EOMONTH('Параметры и описание'!$C$1,-60)+1)/3,0)</f>
        <v>2019_3</v>
      </c>
      <c r="G4" s="85" t="s">
        <v>214</v>
      </c>
      <c r="H4" s="85" t="s">
        <v>291</v>
      </c>
      <c r="I4" s="128"/>
      <c r="J4" s="133"/>
      <c r="K4" s="133"/>
      <c r="L4" s="133"/>
    </row>
    <row r="5" spans="1:12" s="136" customFormat="1" ht="11.4" x14ac:dyDescent="0.2">
      <c r="A5" s="161" t="s">
        <v>81</v>
      </c>
      <c r="B5" s="161"/>
      <c r="C5" s="85"/>
      <c r="D5" s="85"/>
      <c r="E5" s="85"/>
      <c r="F5" s="85" t="s">
        <v>86</v>
      </c>
      <c r="G5" s="85" t="s">
        <v>214</v>
      </c>
      <c r="H5" s="85" t="s">
        <v>291</v>
      </c>
      <c r="I5" s="128"/>
      <c r="J5" s="133"/>
      <c r="K5" s="133"/>
      <c r="L5" s="133"/>
    </row>
    <row r="6" spans="1:12" s="136" customFormat="1" ht="11.4" x14ac:dyDescent="0.2">
      <c r="A6" s="161" t="s">
        <v>82</v>
      </c>
      <c r="B6" s="161"/>
      <c r="C6" s="85"/>
      <c r="D6" s="85"/>
      <c r="E6" s="85"/>
      <c r="F6" s="85" t="s">
        <v>86</v>
      </c>
      <c r="G6" s="85" t="s">
        <v>215</v>
      </c>
      <c r="H6" s="85" t="s">
        <v>289</v>
      </c>
      <c r="I6" s="128"/>
      <c r="J6" s="133"/>
      <c r="K6" s="133"/>
      <c r="L6" s="133"/>
    </row>
    <row r="7" spans="1:12" s="136" customFormat="1" ht="11.4" x14ac:dyDescent="0.2">
      <c r="A7" s="161">
        <v>3</v>
      </c>
      <c r="B7" s="161"/>
      <c r="C7" s="85"/>
      <c r="D7" s="85"/>
      <c r="E7" s="85"/>
      <c r="F7" s="85" t="s">
        <v>86</v>
      </c>
      <c r="G7" s="85" t="s">
        <v>215</v>
      </c>
      <c r="H7" s="85" t="s">
        <v>289</v>
      </c>
      <c r="I7" s="128"/>
      <c r="J7" s="133"/>
      <c r="K7" s="133"/>
      <c r="L7" s="133"/>
    </row>
    <row r="8" spans="1:12" s="136" customFormat="1" ht="11.4" x14ac:dyDescent="0.2">
      <c r="A8" s="161" t="s">
        <v>86</v>
      </c>
      <c r="B8" s="161"/>
      <c r="C8" s="85"/>
      <c r="D8" s="85"/>
      <c r="E8" s="85"/>
      <c r="F8" s="85" t="s">
        <v>86</v>
      </c>
      <c r="G8" s="85" t="s">
        <v>215</v>
      </c>
      <c r="H8" s="85" t="s">
        <v>291</v>
      </c>
      <c r="I8" s="128"/>
      <c r="J8" s="133"/>
      <c r="K8" s="133"/>
      <c r="L8" s="133"/>
    </row>
    <row r="9" spans="1:12" s="136" customFormat="1" ht="11.4" x14ac:dyDescent="0.2">
      <c r="A9" s="161" t="s">
        <v>86</v>
      </c>
      <c r="B9" s="161"/>
      <c r="C9" s="85"/>
      <c r="D9" s="85"/>
      <c r="E9" s="85"/>
      <c r="F9" s="85" t="s">
        <v>86</v>
      </c>
      <c r="G9" s="85" t="s">
        <v>215</v>
      </c>
      <c r="H9" s="85" t="s">
        <v>291</v>
      </c>
      <c r="I9" s="128"/>
      <c r="J9" s="133"/>
      <c r="K9" s="133"/>
      <c r="L9" s="133"/>
    </row>
    <row r="10" spans="1:12" s="136" customFormat="1" ht="11.4" x14ac:dyDescent="0.2">
      <c r="A10" s="161">
        <v>17</v>
      </c>
      <c r="B10" s="161"/>
      <c r="C10" s="85"/>
      <c r="D10" s="85"/>
      <c r="E10" s="85"/>
      <c r="F10" s="85" t="str">
        <f ca="1">YEAR('Параметры и описание'!$C$1)&amp;"_"&amp;ROUNDUP(MONTH('Параметры и описание'!$C$1)/3,0)</f>
        <v>2024_2</v>
      </c>
      <c r="G10" s="85" t="s">
        <v>215</v>
      </c>
      <c r="H10" s="85" t="s">
        <v>291</v>
      </c>
      <c r="I10" s="128"/>
      <c r="J10" s="133"/>
      <c r="K10" s="133"/>
      <c r="L10" s="133"/>
    </row>
    <row r="12" spans="1:12" ht="15.6" x14ac:dyDescent="0.25">
      <c r="A12" s="35" t="s">
        <v>32</v>
      </c>
    </row>
    <row r="14" spans="1:12" s="50" customFormat="1" ht="15.6" x14ac:dyDescent="0.3">
      <c r="A14" s="143" t="s">
        <v>248</v>
      </c>
      <c r="B14" s="143"/>
    </row>
    <row r="15" spans="1:12" s="50" customFormat="1" ht="15.6" x14ac:dyDescent="0.3">
      <c r="A15" s="155" t="s">
        <v>254</v>
      </c>
      <c r="B15" s="155"/>
    </row>
    <row r="16" spans="1:12" s="50" customFormat="1" ht="15.6" x14ac:dyDescent="0.3">
      <c r="A16" s="155"/>
      <c r="B16" s="155"/>
    </row>
    <row r="17" spans="1:1" s="50" customFormat="1" ht="15.6" x14ac:dyDescent="0.3">
      <c r="A17" s="155" t="s">
        <v>218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</sheetPr>
  <dimension ref="A1:AT23"/>
  <sheetViews>
    <sheetView zoomScaleNormal="100" workbookViewId="0"/>
  </sheetViews>
  <sheetFormatPr defaultColWidth="9.109375" defaultRowHeight="14.4" x14ac:dyDescent="0.3"/>
  <cols>
    <col min="1" max="2" width="18.109375" style="203" customWidth="1"/>
    <col min="3" max="4" width="18" style="203" customWidth="1"/>
    <col min="5" max="5" width="20.33203125" style="203" customWidth="1"/>
    <col min="6" max="6" width="18" style="203" customWidth="1"/>
    <col min="7" max="7" width="17.6640625" style="203" customWidth="1"/>
    <col min="8" max="8" width="17.5546875" style="10" customWidth="1"/>
    <col min="9" max="9" width="14.6640625" style="4" customWidth="1"/>
    <col min="10" max="11" width="16.44140625" style="4" customWidth="1"/>
    <col min="12" max="12" width="20.6640625" style="4" customWidth="1"/>
    <col min="13" max="13" width="18" style="9" customWidth="1"/>
    <col min="14" max="17" width="20" style="10" customWidth="1"/>
    <col min="18" max="18" width="18.5546875" style="10" customWidth="1"/>
    <col min="19" max="19" width="19.33203125" style="10" customWidth="1"/>
    <col min="20" max="20" width="15" style="10" customWidth="1"/>
    <col min="21" max="21" width="13.88671875" style="10" customWidth="1"/>
    <col min="22" max="22" width="24.109375" style="203" customWidth="1"/>
    <col min="23" max="23" width="23.33203125" style="16" customWidth="1"/>
    <col min="24" max="24" width="25.109375" style="16" customWidth="1"/>
    <col min="25" max="25" width="23.109375" style="16" customWidth="1"/>
    <col min="26" max="26" width="17.6640625" style="16" customWidth="1"/>
    <col min="27" max="27" width="14.5546875" style="16" customWidth="1"/>
    <col min="28" max="28" width="17.6640625" style="16" customWidth="1"/>
    <col min="29" max="29" width="16.6640625" style="16" customWidth="1"/>
    <col min="30" max="33" width="24.44140625" customWidth="1"/>
    <col min="34" max="34" width="26.5546875" customWidth="1"/>
    <col min="35" max="35" width="13.5546875" customWidth="1"/>
    <col min="36" max="39" width="12" customWidth="1"/>
    <col min="40" max="41" width="24.6640625" customWidth="1"/>
    <col min="42" max="42" width="13.6640625" customWidth="1"/>
    <col min="43" max="43" width="21.5546875" customWidth="1"/>
    <col min="44" max="45" width="12" customWidth="1"/>
    <col min="46" max="46" width="16.6640625" style="16" customWidth="1"/>
    <col min="47" max="16384" width="9.109375" style="204"/>
  </cols>
  <sheetData>
    <row r="1" spans="1:46" s="193" customFormat="1" ht="72" x14ac:dyDescent="0.3">
      <c r="A1" s="58" t="s">
        <v>96</v>
      </c>
      <c r="B1" s="58" t="s">
        <v>294</v>
      </c>
      <c r="C1" s="58" t="s">
        <v>295</v>
      </c>
      <c r="D1" s="58" t="s">
        <v>296</v>
      </c>
      <c r="E1" s="58" t="s">
        <v>297</v>
      </c>
      <c r="F1" s="58" t="s">
        <v>298</v>
      </c>
      <c r="G1" s="58" t="s">
        <v>299</v>
      </c>
      <c r="H1" s="58" t="s">
        <v>300</v>
      </c>
      <c r="I1" s="186" t="s">
        <v>301</v>
      </c>
      <c r="J1" s="187" t="s">
        <v>302</v>
      </c>
      <c r="K1" s="187" t="s">
        <v>303</v>
      </c>
      <c r="L1" s="187" t="s">
        <v>304</v>
      </c>
      <c r="M1" s="188" t="s">
        <v>305</v>
      </c>
      <c r="N1" s="189" t="s">
        <v>89</v>
      </c>
      <c r="O1" s="248" t="s">
        <v>364</v>
      </c>
      <c r="P1" s="248" t="s">
        <v>366</v>
      </c>
      <c r="Q1" s="248" t="s">
        <v>365</v>
      </c>
      <c r="R1" s="190" t="s">
        <v>306</v>
      </c>
      <c r="S1" s="190" t="s">
        <v>90</v>
      </c>
      <c r="T1" s="189" t="s">
        <v>307</v>
      </c>
      <c r="U1" s="189" t="s">
        <v>308</v>
      </c>
      <c r="V1" s="58" t="s">
        <v>73</v>
      </c>
      <c r="W1" s="58" t="s">
        <v>26</v>
      </c>
      <c r="X1" s="58" t="s">
        <v>52</v>
      </c>
      <c r="Y1" s="75" t="s">
        <v>210</v>
      </c>
      <c r="Z1" s="75" t="s">
        <v>9</v>
      </c>
      <c r="AA1" s="75" t="s">
        <v>28</v>
      </c>
      <c r="AB1" s="191" t="s">
        <v>29</v>
      </c>
      <c r="AC1" s="58" t="s">
        <v>309</v>
      </c>
      <c r="AD1" s="58" t="s">
        <v>310</v>
      </c>
      <c r="AE1" s="58" t="s">
        <v>311</v>
      </c>
      <c r="AF1" s="58" t="s">
        <v>312</v>
      </c>
      <c r="AG1" s="58" t="s">
        <v>313</v>
      </c>
      <c r="AH1" s="58" t="s">
        <v>314</v>
      </c>
      <c r="AI1" s="58" t="s">
        <v>315</v>
      </c>
      <c r="AJ1" s="58" t="s">
        <v>316</v>
      </c>
      <c r="AK1" s="58" t="s">
        <v>317</v>
      </c>
      <c r="AL1" s="58" t="s">
        <v>318</v>
      </c>
      <c r="AM1" s="58" t="s">
        <v>319</v>
      </c>
      <c r="AN1" s="58" t="s">
        <v>397</v>
      </c>
      <c r="AO1" s="58" t="s">
        <v>413</v>
      </c>
      <c r="AP1" s="192" t="s">
        <v>0</v>
      </c>
      <c r="AR1" s="194"/>
      <c r="AS1" s="194"/>
      <c r="AT1" s="195"/>
    </row>
    <row r="2" spans="1:46" s="197" customFormat="1" ht="20.399999999999999" x14ac:dyDescent="0.3">
      <c r="A2" s="196" t="s">
        <v>22</v>
      </c>
      <c r="B2" s="196" t="s">
        <v>22</v>
      </c>
      <c r="C2" s="196" t="s">
        <v>22</v>
      </c>
      <c r="D2" s="196" t="s">
        <v>22</v>
      </c>
      <c r="E2" s="196" t="s">
        <v>22</v>
      </c>
      <c r="F2" s="196" t="s">
        <v>22</v>
      </c>
      <c r="G2" s="196" t="s">
        <v>22</v>
      </c>
      <c r="H2" s="196" t="s">
        <v>24</v>
      </c>
      <c r="I2" s="21" t="s">
        <v>23</v>
      </c>
      <c r="J2" s="21" t="s">
        <v>23</v>
      </c>
      <c r="K2" s="21" t="s">
        <v>23</v>
      </c>
      <c r="L2" s="21" t="s">
        <v>23</v>
      </c>
      <c r="M2" s="21" t="s">
        <v>23</v>
      </c>
      <c r="N2" s="21" t="s">
        <v>22</v>
      </c>
      <c r="O2" s="21" t="s">
        <v>23</v>
      </c>
      <c r="P2" s="21" t="s">
        <v>24</v>
      </c>
      <c r="Q2" s="21" t="s">
        <v>24</v>
      </c>
      <c r="R2" s="21" t="s">
        <v>23</v>
      </c>
      <c r="S2" s="21" t="s">
        <v>23</v>
      </c>
      <c r="T2" s="21" t="s">
        <v>24</v>
      </c>
      <c r="U2" s="21" t="s">
        <v>24</v>
      </c>
      <c r="V2" s="21" t="s">
        <v>24</v>
      </c>
      <c r="W2" s="21" t="s">
        <v>22</v>
      </c>
      <c r="X2" s="21" t="s">
        <v>22</v>
      </c>
      <c r="Y2" s="21" t="s">
        <v>22</v>
      </c>
      <c r="Z2" s="21" t="s">
        <v>22</v>
      </c>
      <c r="AA2" s="21" t="s">
        <v>23</v>
      </c>
      <c r="AB2" s="21" t="s">
        <v>22</v>
      </c>
      <c r="AC2" s="21" t="s">
        <v>38</v>
      </c>
      <c r="AD2" s="21" t="s">
        <v>38</v>
      </c>
      <c r="AE2" s="21" t="s">
        <v>38</v>
      </c>
      <c r="AF2" s="21" t="s">
        <v>38</v>
      </c>
      <c r="AG2" s="196" t="s">
        <v>38</v>
      </c>
      <c r="AH2" s="196" t="s">
        <v>38</v>
      </c>
      <c r="AI2" s="196" t="s">
        <v>23</v>
      </c>
      <c r="AJ2" s="196" t="s">
        <v>24</v>
      </c>
      <c r="AK2" s="196" t="s">
        <v>24</v>
      </c>
      <c r="AL2" s="196" t="s">
        <v>24</v>
      </c>
      <c r="AM2" s="196" t="s">
        <v>24</v>
      </c>
      <c r="AN2" s="196" t="s">
        <v>38</v>
      </c>
      <c r="AO2" s="196" t="s">
        <v>38</v>
      </c>
      <c r="AP2" s="196" t="s">
        <v>22</v>
      </c>
      <c r="AR2" s="67"/>
      <c r="AS2" s="67"/>
      <c r="AT2" s="16"/>
    </row>
    <row r="3" spans="1:46" s="197" customFormat="1" ht="136.80000000000001" x14ac:dyDescent="0.3">
      <c r="A3" s="158" t="s">
        <v>94</v>
      </c>
      <c r="B3" s="158" t="s">
        <v>320</v>
      </c>
      <c r="C3" s="158" t="s">
        <v>321</v>
      </c>
      <c r="D3" s="158" t="s">
        <v>322</v>
      </c>
      <c r="E3" s="158" t="s">
        <v>323</v>
      </c>
      <c r="F3" s="158" t="s">
        <v>324</v>
      </c>
      <c r="G3" s="99" t="s">
        <v>325</v>
      </c>
      <c r="H3" s="99" t="s">
        <v>326</v>
      </c>
      <c r="I3" s="99"/>
      <c r="J3" s="285" t="s">
        <v>327</v>
      </c>
      <c r="K3" s="286"/>
      <c r="L3" s="158" t="s">
        <v>240</v>
      </c>
      <c r="M3" s="158" t="s">
        <v>328</v>
      </c>
      <c r="N3" s="158" t="s">
        <v>329</v>
      </c>
      <c r="O3" s="237" t="s">
        <v>378</v>
      </c>
      <c r="P3" s="287" t="s">
        <v>384</v>
      </c>
      <c r="Q3" s="288"/>
      <c r="R3" s="185"/>
      <c r="S3" s="185"/>
      <c r="T3" s="287" t="s">
        <v>330</v>
      </c>
      <c r="U3" s="288"/>
      <c r="V3" s="158" t="s">
        <v>331</v>
      </c>
      <c r="W3" s="238" t="s">
        <v>389</v>
      </c>
      <c r="X3" s="158" t="s">
        <v>70</v>
      </c>
      <c r="Y3" s="158" t="s">
        <v>87</v>
      </c>
      <c r="Z3" s="158"/>
      <c r="AA3" s="285" t="s">
        <v>30</v>
      </c>
      <c r="AB3" s="286"/>
      <c r="AC3" s="99" t="s">
        <v>39</v>
      </c>
      <c r="AD3" s="99" t="s">
        <v>332</v>
      </c>
      <c r="AE3" s="99" t="s">
        <v>333</v>
      </c>
      <c r="AF3" s="99" t="s">
        <v>334</v>
      </c>
      <c r="AG3" s="99" t="s">
        <v>335</v>
      </c>
      <c r="AH3" s="99" t="s">
        <v>39</v>
      </c>
      <c r="AI3" s="289" t="s">
        <v>336</v>
      </c>
      <c r="AJ3" s="289"/>
      <c r="AK3" s="289"/>
      <c r="AL3" s="289"/>
      <c r="AM3" s="289"/>
      <c r="AN3" s="99" t="s">
        <v>412</v>
      </c>
      <c r="AO3" s="99" t="s">
        <v>414</v>
      </c>
      <c r="AP3" s="158" t="s">
        <v>40</v>
      </c>
      <c r="AR3" s="67"/>
      <c r="AS3" s="67"/>
      <c r="AT3" s="16"/>
    </row>
    <row r="4" spans="1:46" s="202" customFormat="1" ht="11.4" x14ac:dyDescent="0.2">
      <c r="A4" s="198" t="s">
        <v>125</v>
      </c>
      <c r="B4" s="199"/>
      <c r="C4" s="199"/>
      <c r="D4" s="199"/>
      <c r="E4" s="199"/>
      <c r="F4" s="199"/>
      <c r="G4" s="199"/>
      <c r="H4" s="82"/>
      <c r="I4" s="83"/>
      <c r="J4" s="83"/>
      <c r="K4" s="83"/>
      <c r="L4" s="83"/>
      <c r="M4" s="84"/>
      <c r="N4" s="198" t="s">
        <v>337</v>
      </c>
      <c r="O4" s="200">
        <v>45066</v>
      </c>
      <c r="P4" s="201">
        <v>3000</v>
      </c>
      <c r="Q4" s="201">
        <v>3000</v>
      </c>
      <c r="R4" s="200">
        <v>45066</v>
      </c>
      <c r="S4" s="200">
        <v>45066</v>
      </c>
      <c r="T4" s="201">
        <v>3000</v>
      </c>
      <c r="U4" s="201">
        <v>3000</v>
      </c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6"/>
      <c r="AR4" s="86"/>
      <c r="AS4" s="86"/>
      <c r="AT4" s="86"/>
    </row>
    <row r="5" spans="1:46" s="202" customFormat="1" ht="11.4" x14ac:dyDescent="0.2">
      <c r="A5" s="198" t="s">
        <v>125</v>
      </c>
      <c r="B5" s="199"/>
      <c r="C5" s="199"/>
      <c r="D5" s="199"/>
      <c r="E5" s="199"/>
      <c r="F5" s="199"/>
      <c r="G5" s="199"/>
      <c r="H5" s="82"/>
      <c r="I5" s="83"/>
      <c r="J5" s="83"/>
      <c r="K5" s="83"/>
      <c r="L5" s="83"/>
      <c r="M5" s="84"/>
      <c r="N5" s="198" t="s">
        <v>338</v>
      </c>
      <c r="O5" s="200">
        <v>45066</v>
      </c>
      <c r="P5" s="201">
        <v>600</v>
      </c>
      <c r="Q5" s="201">
        <v>600</v>
      </c>
      <c r="R5" s="200">
        <v>45066</v>
      </c>
      <c r="S5" s="200">
        <v>45066</v>
      </c>
      <c r="T5" s="201">
        <v>600</v>
      </c>
      <c r="U5" s="201">
        <v>600</v>
      </c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6"/>
      <c r="AR5" s="86"/>
      <c r="AS5" s="86"/>
      <c r="AT5" s="86"/>
    </row>
    <row r="6" spans="1:46" s="202" customFormat="1" ht="11.4" x14ac:dyDescent="0.2">
      <c r="A6" s="198" t="s">
        <v>125</v>
      </c>
      <c r="B6" s="199"/>
      <c r="C6" s="199"/>
      <c r="D6" s="199"/>
      <c r="E6" s="199"/>
      <c r="F6" s="199"/>
      <c r="G6" s="199"/>
      <c r="H6" s="82"/>
      <c r="I6" s="83"/>
      <c r="J6" s="83"/>
      <c r="K6" s="83"/>
      <c r="L6" s="83"/>
      <c r="M6" s="84"/>
      <c r="N6" s="198" t="s">
        <v>337</v>
      </c>
      <c r="O6" s="200">
        <v>45158</v>
      </c>
      <c r="P6" s="201">
        <v>4500</v>
      </c>
      <c r="Q6" s="201">
        <v>4500</v>
      </c>
      <c r="R6" s="200">
        <v>45158</v>
      </c>
      <c r="S6" s="200">
        <v>45158</v>
      </c>
      <c r="T6" s="201">
        <v>4500</v>
      </c>
      <c r="U6" s="201">
        <v>4500</v>
      </c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6"/>
      <c r="AR6" s="86"/>
      <c r="AS6" s="86"/>
      <c r="AT6" s="86"/>
    </row>
    <row r="7" spans="1:46" s="202" customFormat="1" ht="11.4" x14ac:dyDescent="0.2">
      <c r="A7" s="198" t="s">
        <v>125</v>
      </c>
      <c r="B7" s="199"/>
      <c r="C7" s="199"/>
      <c r="D7" s="199"/>
      <c r="E7" s="199"/>
      <c r="F7" s="199"/>
      <c r="G7" s="199"/>
      <c r="H7" s="82"/>
      <c r="I7" s="83"/>
      <c r="J7" s="83"/>
      <c r="K7" s="83"/>
      <c r="L7" s="83"/>
      <c r="M7" s="84"/>
      <c r="N7" s="198" t="s">
        <v>338</v>
      </c>
      <c r="O7" s="200">
        <v>45158</v>
      </c>
      <c r="P7" s="201">
        <v>900</v>
      </c>
      <c r="Q7" s="201">
        <v>900</v>
      </c>
      <c r="R7" s="200">
        <v>45158</v>
      </c>
      <c r="S7" s="200">
        <v>45158</v>
      </c>
      <c r="T7" s="201">
        <v>900</v>
      </c>
      <c r="U7" s="201">
        <v>900</v>
      </c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6"/>
      <c r="AR7" s="86"/>
      <c r="AS7" s="86"/>
      <c r="AT7" s="86"/>
    </row>
    <row r="8" spans="1:46" s="202" customFormat="1" ht="11.4" x14ac:dyDescent="0.2">
      <c r="A8" s="198" t="s">
        <v>126</v>
      </c>
      <c r="B8" s="199"/>
      <c r="C8" s="199"/>
      <c r="D8" s="199"/>
      <c r="E8" s="199"/>
      <c r="F8" s="199"/>
      <c r="G8" s="199"/>
      <c r="H8" s="82"/>
      <c r="I8" s="83"/>
      <c r="J8" s="83"/>
      <c r="K8" s="83"/>
      <c r="L8" s="83"/>
      <c r="M8" s="84"/>
      <c r="N8" s="198" t="s">
        <v>337</v>
      </c>
      <c r="O8" s="200">
        <v>45132</v>
      </c>
      <c r="P8" s="201">
        <v>-2200</v>
      </c>
      <c r="Q8" s="201">
        <v>-2200</v>
      </c>
      <c r="R8" s="200">
        <v>45132</v>
      </c>
      <c r="S8" s="200">
        <v>45132</v>
      </c>
      <c r="T8" s="201">
        <v>-2200</v>
      </c>
      <c r="U8" s="201">
        <v>-2200</v>
      </c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6"/>
      <c r="AR8" s="86"/>
      <c r="AS8" s="86"/>
      <c r="AT8" s="86"/>
    </row>
    <row r="10" spans="1:46" x14ac:dyDescent="0.3">
      <c r="H10"/>
      <c r="J10" s="6"/>
      <c r="K10"/>
      <c r="W10" s="57"/>
      <c r="X10" s="57"/>
    </row>
    <row r="11" spans="1:46" ht="15.6" x14ac:dyDescent="0.3">
      <c r="A11" s="35" t="s">
        <v>32</v>
      </c>
      <c r="B11" s="205"/>
      <c r="C11" s="205"/>
      <c r="D11" s="205"/>
      <c r="E11" s="205"/>
      <c r="F11" s="205"/>
      <c r="G11" s="205"/>
      <c r="H11"/>
      <c r="J11" s="6"/>
      <c r="K11" s="28"/>
      <c r="V11" s="205"/>
      <c r="W11" s="57"/>
      <c r="X11" s="57"/>
      <c r="Y11" s="18"/>
    </row>
    <row r="12" spans="1:46" x14ac:dyDescent="0.3">
      <c r="A12" s="204"/>
      <c r="B12" s="205"/>
      <c r="C12" s="205"/>
      <c r="D12" s="205"/>
      <c r="E12" s="205"/>
      <c r="F12" s="205"/>
      <c r="G12" s="205"/>
      <c r="H12"/>
      <c r="J12" s="6"/>
      <c r="K12" s="28"/>
      <c r="V12" s="10"/>
      <c r="W12" s="10"/>
      <c r="X12" s="10"/>
      <c r="Y12" s="205"/>
    </row>
    <row r="13" spans="1:46" s="232" customFormat="1" ht="15.6" x14ac:dyDescent="0.3">
      <c r="A13" s="106" t="s">
        <v>375</v>
      </c>
      <c r="B13" s="205"/>
      <c r="C13" s="205"/>
      <c r="D13" s="205"/>
      <c r="E13" s="205"/>
      <c r="F13" s="205"/>
      <c r="G13" s="205"/>
      <c r="H13" s="19"/>
      <c r="I13" s="4"/>
      <c r="J13" s="2"/>
      <c r="K13" s="246"/>
      <c r="L13" s="4"/>
      <c r="M13" s="9"/>
      <c r="N13" s="10"/>
      <c r="O13" s="10"/>
      <c r="P13" s="10"/>
      <c r="Q13" s="10"/>
      <c r="R13" s="10"/>
      <c r="S13" s="10"/>
      <c r="T13" s="10"/>
      <c r="U13" s="10"/>
      <c r="V13" s="205"/>
      <c r="W13" s="247"/>
      <c r="X13" s="247"/>
      <c r="Y13" s="18"/>
      <c r="Z13" s="195"/>
      <c r="AA13" s="195"/>
      <c r="AB13" s="195"/>
      <c r="AC13" s="195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5"/>
    </row>
    <row r="14" spans="1:46" x14ac:dyDescent="0.3">
      <c r="A14" s="204"/>
      <c r="B14" s="205"/>
      <c r="C14" s="205"/>
      <c r="D14" s="205"/>
      <c r="E14" s="205"/>
      <c r="F14" s="205"/>
      <c r="G14" s="205"/>
      <c r="H14"/>
      <c r="J14" s="6"/>
      <c r="K14" s="28"/>
      <c r="V14" s="205"/>
      <c r="W14" s="57"/>
      <c r="X14" s="57"/>
      <c r="Y14" s="18"/>
    </row>
    <row r="15" spans="1:46" s="211" customFormat="1" ht="15.6" x14ac:dyDescent="0.3">
      <c r="A15" s="169" t="s">
        <v>339</v>
      </c>
      <c r="B15" s="206"/>
      <c r="C15" s="206"/>
      <c r="D15" s="206"/>
      <c r="E15" s="206"/>
      <c r="F15" s="206"/>
      <c r="G15" s="206"/>
      <c r="H15" s="177"/>
      <c r="I15" s="172"/>
      <c r="J15" s="174"/>
      <c r="K15" s="207"/>
      <c r="L15" s="172"/>
      <c r="M15" s="9"/>
      <c r="N15" s="208"/>
      <c r="O15" s="208"/>
      <c r="P15" s="208"/>
      <c r="Q15" s="208"/>
      <c r="R15" s="208"/>
      <c r="S15" s="208"/>
      <c r="T15" s="208"/>
      <c r="U15" s="208"/>
      <c r="V15" s="206"/>
      <c r="W15" s="209"/>
      <c r="X15" s="209"/>
      <c r="Y15" s="210"/>
      <c r="Z15" s="181"/>
      <c r="AA15" s="181"/>
      <c r="AB15" s="181"/>
      <c r="AC15" s="181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7"/>
      <c r="AO15" s="177"/>
      <c r="AP15" s="177"/>
      <c r="AQ15" s="177"/>
      <c r="AR15" s="177"/>
      <c r="AS15" s="177"/>
      <c r="AT15" s="181"/>
    </row>
    <row r="16" spans="1:46" s="211" customFormat="1" ht="15.6" x14ac:dyDescent="0.3">
      <c r="A16" s="212" t="s">
        <v>340</v>
      </c>
      <c r="B16" s="206"/>
      <c r="C16" s="206"/>
      <c r="D16" s="206"/>
      <c r="E16" s="206"/>
      <c r="F16" s="206"/>
      <c r="G16" s="206"/>
      <c r="H16" s="177"/>
      <c r="I16" s="172"/>
      <c r="J16" s="172"/>
      <c r="K16" s="172"/>
      <c r="L16" s="172"/>
      <c r="M16" s="9"/>
      <c r="N16" s="208"/>
      <c r="O16" s="208"/>
      <c r="P16" s="208"/>
      <c r="Q16" s="208"/>
      <c r="R16" s="208"/>
      <c r="S16" s="208"/>
      <c r="T16" s="208"/>
      <c r="U16" s="208"/>
      <c r="V16" s="206"/>
      <c r="W16" s="209"/>
      <c r="X16" s="209"/>
      <c r="Y16" s="210"/>
      <c r="Z16" s="181"/>
      <c r="AA16" s="181"/>
      <c r="AB16" s="181"/>
      <c r="AC16" s="181"/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O16" s="177"/>
      <c r="AP16" s="177"/>
      <c r="AQ16" s="177"/>
      <c r="AR16" s="177"/>
      <c r="AS16" s="177"/>
      <c r="AT16" s="181"/>
    </row>
    <row r="17" spans="1:46" s="211" customFormat="1" ht="15.6" x14ac:dyDescent="0.3">
      <c r="A17" s="212" t="s">
        <v>341</v>
      </c>
      <c r="B17" s="213"/>
      <c r="C17" s="213"/>
      <c r="D17" s="213"/>
      <c r="E17" s="213"/>
      <c r="F17" s="213"/>
      <c r="G17" s="213"/>
      <c r="H17" s="177"/>
      <c r="I17" s="172"/>
      <c r="J17" s="172"/>
      <c r="K17" s="172"/>
      <c r="L17" s="172"/>
      <c r="M17" s="9"/>
      <c r="N17" s="208"/>
      <c r="O17" s="208"/>
      <c r="P17" s="208"/>
      <c r="Q17" s="208"/>
      <c r="R17" s="208"/>
      <c r="S17" s="208"/>
      <c r="T17" s="177"/>
      <c r="U17" s="177"/>
      <c r="V17" s="213"/>
      <c r="W17" s="177"/>
      <c r="X17" s="177"/>
      <c r="Y17" s="177"/>
      <c r="Z17" s="181"/>
      <c r="AA17" s="181"/>
      <c r="AB17" s="181"/>
      <c r="AC17" s="181"/>
      <c r="AD17" s="177"/>
      <c r="AE17" s="177"/>
      <c r="AF17" s="177"/>
      <c r="AG17" s="177"/>
      <c r="AH17" s="177"/>
      <c r="AI17" s="177"/>
      <c r="AJ17" s="177"/>
      <c r="AK17" s="177"/>
      <c r="AL17" s="177"/>
      <c r="AM17" s="177"/>
      <c r="AN17" s="177"/>
      <c r="AO17" s="177"/>
      <c r="AP17" s="177"/>
      <c r="AQ17" s="177"/>
      <c r="AR17" s="177"/>
      <c r="AS17" s="177"/>
      <c r="AT17" s="181"/>
    </row>
    <row r="18" spans="1:46" s="211" customFormat="1" x14ac:dyDescent="0.3">
      <c r="B18" s="206"/>
      <c r="C18" s="206"/>
      <c r="D18" s="206"/>
      <c r="E18" s="206"/>
      <c r="F18" s="206"/>
      <c r="G18" s="206"/>
      <c r="H18" s="177"/>
      <c r="I18" s="172"/>
      <c r="J18" s="172"/>
      <c r="K18" s="172"/>
      <c r="L18" s="172"/>
      <c r="M18" s="9"/>
      <c r="N18" s="208"/>
      <c r="O18" s="208"/>
      <c r="P18" s="208"/>
      <c r="Q18" s="208"/>
      <c r="R18" s="208"/>
      <c r="S18" s="208"/>
      <c r="T18" s="208"/>
      <c r="U18" s="208"/>
      <c r="V18" s="206"/>
      <c r="W18" s="177"/>
      <c r="X18" s="177"/>
      <c r="Y18" s="177"/>
      <c r="Z18" s="181"/>
      <c r="AA18" s="181"/>
      <c r="AB18" s="181"/>
      <c r="AC18" s="181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81"/>
    </row>
    <row r="19" spans="1:46" s="211" customFormat="1" ht="15.6" x14ac:dyDescent="0.3">
      <c r="A19" s="214" t="s">
        <v>342</v>
      </c>
      <c r="B19" s="206"/>
      <c r="C19" s="206"/>
      <c r="D19" s="206"/>
      <c r="E19" s="206"/>
      <c r="F19" s="206"/>
      <c r="G19" s="206"/>
      <c r="H19" s="208"/>
      <c r="I19" s="172"/>
      <c r="J19" s="172"/>
      <c r="K19" s="172"/>
      <c r="L19" s="172"/>
      <c r="M19" s="9"/>
      <c r="N19" s="208"/>
      <c r="O19" s="208"/>
      <c r="P19" s="208"/>
      <c r="Q19" s="208"/>
      <c r="R19" s="208"/>
      <c r="S19" s="208"/>
      <c r="T19" s="208"/>
      <c r="U19" s="208"/>
      <c r="V19" s="206"/>
      <c r="W19" s="177"/>
      <c r="X19" s="177"/>
      <c r="Y19" s="177"/>
      <c r="Z19" s="181"/>
      <c r="AA19" s="181"/>
      <c r="AB19" s="181"/>
      <c r="AC19" s="181"/>
      <c r="AD19" s="177"/>
      <c r="AE19" s="177"/>
      <c r="AF19" s="177"/>
      <c r="AG19" s="177"/>
      <c r="AH19" s="177"/>
      <c r="AI19" s="177"/>
      <c r="AJ19" s="177"/>
      <c r="AK19" s="177"/>
      <c r="AL19" s="177"/>
      <c r="AM19" s="177"/>
      <c r="AN19" s="177"/>
      <c r="AO19" s="177"/>
      <c r="AP19" s="177"/>
      <c r="AQ19" s="177"/>
      <c r="AR19" s="177"/>
      <c r="AS19" s="177"/>
      <c r="AT19" s="181"/>
    </row>
    <row r="20" spans="1:46" s="211" customFormat="1" x14ac:dyDescent="0.3">
      <c r="A20" s="215"/>
      <c r="B20" s="206"/>
      <c r="C20" s="206"/>
      <c r="D20" s="206"/>
      <c r="E20" s="206"/>
      <c r="F20" s="206"/>
      <c r="G20" s="206"/>
      <c r="H20" s="3"/>
      <c r="I20" s="9"/>
      <c r="J20" s="9"/>
      <c r="K20" s="9"/>
      <c r="L20" s="9"/>
      <c r="M20" s="9"/>
      <c r="N20" s="3"/>
      <c r="O20" s="3"/>
      <c r="P20" s="3"/>
      <c r="Q20" s="3"/>
      <c r="R20" s="3"/>
      <c r="S20" s="3"/>
      <c r="T20" s="3"/>
      <c r="U20" s="3"/>
      <c r="V20" s="206"/>
      <c r="W20" s="177"/>
      <c r="X20" s="177"/>
      <c r="Y20" s="177"/>
      <c r="Z20" s="181"/>
      <c r="AA20" s="181"/>
      <c r="AB20" s="181"/>
      <c r="AC20" s="181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81"/>
    </row>
    <row r="21" spans="1:46" s="211" customFormat="1" ht="15.6" x14ac:dyDescent="0.3">
      <c r="A21" s="169" t="s">
        <v>343</v>
      </c>
      <c r="B21" s="216"/>
      <c r="C21" s="216"/>
      <c r="D21" s="216"/>
      <c r="E21" s="216"/>
      <c r="F21" s="216"/>
      <c r="G21" s="216"/>
      <c r="H21" s="217"/>
      <c r="I21" s="218"/>
      <c r="J21" s="218"/>
      <c r="K21" s="218"/>
      <c r="L21" s="218"/>
      <c r="M21" s="219"/>
      <c r="N21" s="217"/>
      <c r="O21" s="217"/>
      <c r="P21" s="217"/>
      <c r="Q21" s="217"/>
      <c r="R21" s="217"/>
      <c r="S21" s="217"/>
      <c r="T21" s="217"/>
      <c r="U21" s="217"/>
      <c r="V21" s="216"/>
      <c r="W21" s="181"/>
      <c r="X21" s="181"/>
      <c r="Y21" s="181"/>
      <c r="Z21" s="181"/>
      <c r="AA21" s="181"/>
      <c r="AB21" s="181"/>
      <c r="AC21" s="181"/>
      <c r="AD21" s="177"/>
      <c r="AE21" s="177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81"/>
    </row>
    <row r="22" spans="1:46" x14ac:dyDescent="0.3">
      <c r="H22" s="220"/>
      <c r="I22" s="221"/>
      <c r="J22" s="221"/>
      <c r="K22" s="221"/>
      <c r="L22" s="221"/>
      <c r="M22" s="219"/>
      <c r="N22" s="220"/>
      <c r="O22" s="220"/>
      <c r="P22" s="220"/>
      <c r="Q22" s="220"/>
      <c r="R22" s="220"/>
      <c r="S22" s="220"/>
      <c r="T22" s="220"/>
      <c r="U22" s="220"/>
    </row>
    <row r="23" spans="1:46" ht="15.6" x14ac:dyDescent="0.3">
      <c r="A23" s="35"/>
    </row>
  </sheetData>
  <mergeCells count="5">
    <mergeCell ref="J3:K3"/>
    <mergeCell ref="T3:U3"/>
    <mergeCell ref="AA3:AB3"/>
    <mergeCell ref="AI3:AM3"/>
    <mergeCell ref="P3:Q3"/>
  </mergeCells>
  <pageMargins left="0.7" right="0.7" top="0.75" bottom="0.75" header="0.3" footer="0.3"/>
  <pageSetup paperSize="9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theme="4" tint="0.59999389629810485"/>
  </sheetPr>
  <dimension ref="A1:H24"/>
  <sheetViews>
    <sheetView zoomScaleNormal="100" workbookViewId="0"/>
  </sheetViews>
  <sheetFormatPr defaultColWidth="9.109375" defaultRowHeight="14.4" x14ac:dyDescent="0.3"/>
  <cols>
    <col min="1" max="2" width="18.109375" style="52" customWidth="1"/>
    <col min="3" max="3" width="25.44140625" style="52" customWidth="1"/>
    <col min="4" max="4" width="18.6640625" style="52" customWidth="1"/>
    <col min="5" max="5" width="25.109375" style="52" customWidth="1"/>
    <col min="6" max="6" width="23.33203125" style="16" customWidth="1"/>
    <col min="7" max="7" width="25.109375" style="16" customWidth="1"/>
    <col min="8" max="8" width="23.109375" style="16" customWidth="1"/>
    <col min="9" max="16384" width="9.109375" style="52"/>
  </cols>
  <sheetData>
    <row r="1" spans="1:8" s="148" customFormat="1" ht="24" x14ac:dyDescent="0.25">
      <c r="A1" s="58" t="s">
        <v>96</v>
      </c>
      <c r="B1" s="58" t="s">
        <v>74</v>
      </c>
      <c r="C1" s="58" t="s">
        <v>120</v>
      </c>
      <c r="D1" s="58" t="s">
        <v>75</v>
      </c>
      <c r="E1" s="58" t="s">
        <v>106</v>
      </c>
      <c r="F1" s="58" t="s">
        <v>26</v>
      </c>
      <c r="G1" s="58" t="s">
        <v>52</v>
      </c>
      <c r="H1" s="75" t="s">
        <v>210</v>
      </c>
    </row>
    <row r="2" spans="1:8" s="148" customFormat="1" ht="12" x14ac:dyDescent="0.25">
      <c r="A2" s="117" t="s">
        <v>22</v>
      </c>
      <c r="B2" s="117" t="s">
        <v>22</v>
      </c>
      <c r="C2" s="117" t="s">
        <v>22</v>
      </c>
      <c r="D2" s="117" t="s">
        <v>22</v>
      </c>
      <c r="E2" s="117" t="s">
        <v>24</v>
      </c>
      <c r="F2" s="116" t="s">
        <v>22</v>
      </c>
      <c r="G2" s="116" t="s">
        <v>22</v>
      </c>
      <c r="H2" s="116" t="s">
        <v>22</v>
      </c>
    </row>
    <row r="3" spans="1:8" s="148" customFormat="1" ht="57" x14ac:dyDescent="0.25">
      <c r="A3" s="100" t="s">
        <v>94</v>
      </c>
      <c r="B3" s="100" t="s">
        <v>104</v>
      </c>
      <c r="C3" s="100" t="s">
        <v>109</v>
      </c>
      <c r="D3" s="100" t="s">
        <v>110</v>
      </c>
      <c r="E3" s="100" t="s">
        <v>119</v>
      </c>
      <c r="F3" s="100" t="s">
        <v>100</v>
      </c>
      <c r="G3" s="100" t="s">
        <v>70</v>
      </c>
      <c r="H3" s="100" t="s">
        <v>87</v>
      </c>
    </row>
    <row r="4" spans="1:8" s="148" customFormat="1" ht="12" x14ac:dyDescent="0.25">
      <c r="A4" s="224" t="s">
        <v>374</v>
      </c>
      <c r="B4" s="233"/>
      <c r="C4" s="233"/>
      <c r="D4" s="233"/>
      <c r="E4" s="233"/>
      <c r="F4" s="233"/>
      <c r="G4" s="233"/>
      <c r="H4" s="233"/>
    </row>
    <row r="5" spans="1:8" s="148" customFormat="1" ht="12" x14ac:dyDescent="0.25">
      <c r="A5" s="81" t="s">
        <v>125</v>
      </c>
      <c r="B5" s="81" t="s">
        <v>154</v>
      </c>
      <c r="C5" s="87" t="s">
        <v>155</v>
      </c>
      <c r="D5" s="88" t="s">
        <v>156</v>
      </c>
      <c r="E5" s="81">
        <v>0.1</v>
      </c>
      <c r="F5" s="89">
        <v>10</v>
      </c>
      <c r="G5" s="81"/>
      <c r="H5" s="85"/>
    </row>
    <row r="6" spans="1:8" s="148" customFormat="1" ht="12" x14ac:dyDescent="0.25">
      <c r="A6" s="81" t="s">
        <v>125</v>
      </c>
      <c r="B6" s="81" t="s">
        <v>157</v>
      </c>
      <c r="C6" s="87" t="s">
        <v>158</v>
      </c>
      <c r="D6" s="90" t="s">
        <v>159</v>
      </c>
      <c r="E6" s="81">
        <v>0.3</v>
      </c>
      <c r="F6" s="89">
        <v>10</v>
      </c>
      <c r="G6" s="81"/>
      <c r="H6" s="85"/>
    </row>
    <row r="7" spans="1:8" s="148" customFormat="1" ht="12" x14ac:dyDescent="0.25">
      <c r="A7" s="81" t="s">
        <v>125</v>
      </c>
      <c r="B7" s="81" t="s">
        <v>160</v>
      </c>
      <c r="C7" s="87" t="s">
        <v>158</v>
      </c>
      <c r="D7" s="90" t="s">
        <v>161</v>
      </c>
      <c r="E7" s="81">
        <v>0.2</v>
      </c>
      <c r="F7" s="89">
        <v>10</v>
      </c>
      <c r="G7" s="81"/>
      <c r="H7" s="85"/>
    </row>
    <row r="8" spans="1:8" s="148" customFormat="1" ht="12" x14ac:dyDescent="0.25">
      <c r="A8" s="81" t="s">
        <v>125</v>
      </c>
      <c r="B8" s="81" t="s">
        <v>162</v>
      </c>
      <c r="C8" s="87" t="s">
        <v>158</v>
      </c>
      <c r="D8" s="90" t="s">
        <v>163</v>
      </c>
      <c r="E8" s="81">
        <v>0.2</v>
      </c>
      <c r="F8" s="89">
        <v>10</v>
      </c>
      <c r="G8" s="81"/>
      <c r="H8" s="85"/>
    </row>
    <row r="9" spans="1:8" s="148" customFormat="1" ht="12" x14ac:dyDescent="0.25">
      <c r="A9" s="81" t="s">
        <v>125</v>
      </c>
      <c r="B9" s="81" t="s">
        <v>164</v>
      </c>
      <c r="C9" s="87" t="s">
        <v>158</v>
      </c>
      <c r="D9" s="90" t="s">
        <v>165</v>
      </c>
      <c r="E9" s="81">
        <v>0.2</v>
      </c>
      <c r="F9" s="89">
        <v>10</v>
      </c>
      <c r="G9" s="81"/>
      <c r="H9" s="85"/>
    </row>
    <row r="10" spans="1:8" s="148" customFormat="1" ht="12" x14ac:dyDescent="0.25">
      <c r="A10" s="81" t="s">
        <v>126</v>
      </c>
      <c r="B10" s="81" t="s">
        <v>154</v>
      </c>
      <c r="C10" s="87" t="s">
        <v>155</v>
      </c>
      <c r="D10" s="88" t="s">
        <v>156</v>
      </c>
      <c r="E10" s="81">
        <v>0.1</v>
      </c>
      <c r="F10" s="89">
        <v>10</v>
      </c>
      <c r="G10" s="81"/>
      <c r="H10" s="85"/>
    </row>
    <row r="11" spans="1:8" s="148" customFormat="1" ht="12" x14ac:dyDescent="0.25">
      <c r="A11" s="81" t="s">
        <v>126</v>
      </c>
      <c r="B11" s="81" t="s">
        <v>157</v>
      </c>
      <c r="C11" s="87" t="s">
        <v>158</v>
      </c>
      <c r="D11" s="90" t="s">
        <v>159</v>
      </c>
      <c r="E11" s="81">
        <v>0.4</v>
      </c>
      <c r="F11" s="89">
        <v>10</v>
      </c>
      <c r="G11" s="81"/>
      <c r="H11" s="85"/>
    </row>
    <row r="12" spans="1:8" s="148" customFormat="1" ht="12" x14ac:dyDescent="0.25">
      <c r="A12" s="81" t="s">
        <v>126</v>
      </c>
      <c r="B12" s="81" t="s">
        <v>160</v>
      </c>
      <c r="C12" s="87" t="s">
        <v>158</v>
      </c>
      <c r="D12" s="90" t="s">
        <v>161</v>
      </c>
      <c r="E12" s="81">
        <v>0.3</v>
      </c>
      <c r="F12" s="89">
        <v>10</v>
      </c>
      <c r="G12" s="81"/>
      <c r="H12" s="85"/>
    </row>
    <row r="13" spans="1:8" s="148" customFormat="1" ht="12" x14ac:dyDescent="0.25">
      <c r="A13" s="81" t="s">
        <v>126</v>
      </c>
      <c r="B13" s="81" t="s">
        <v>166</v>
      </c>
      <c r="C13" s="87" t="s">
        <v>167</v>
      </c>
      <c r="D13" s="90" t="s">
        <v>168</v>
      </c>
      <c r="E13" s="81">
        <v>0.2</v>
      </c>
      <c r="F13" s="89">
        <v>10</v>
      </c>
      <c r="G13" s="81"/>
      <c r="H13" s="85"/>
    </row>
    <row r="14" spans="1:8" s="148" customFormat="1" ht="12" x14ac:dyDescent="0.25">
      <c r="A14" s="81" t="s">
        <v>127</v>
      </c>
      <c r="B14" s="81" t="s">
        <v>166</v>
      </c>
      <c r="C14" s="87" t="s">
        <v>167</v>
      </c>
      <c r="D14" s="90" t="s">
        <v>168</v>
      </c>
      <c r="E14" s="81">
        <v>0.5</v>
      </c>
      <c r="F14" s="89">
        <v>10</v>
      </c>
      <c r="G14" s="81"/>
      <c r="H14" s="91"/>
    </row>
    <row r="15" spans="1:8" s="148" customFormat="1" ht="12" x14ac:dyDescent="0.25">
      <c r="A15" s="81" t="s">
        <v>127</v>
      </c>
      <c r="B15" s="81" t="s">
        <v>169</v>
      </c>
      <c r="C15" s="87" t="s">
        <v>167</v>
      </c>
      <c r="D15" s="90" t="s">
        <v>170</v>
      </c>
      <c r="E15" s="81">
        <v>0.5</v>
      </c>
      <c r="F15" s="89">
        <v>10</v>
      </c>
      <c r="G15" s="81"/>
      <c r="H15" s="91"/>
    </row>
    <row r="16" spans="1:8" s="148" customFormat="1" ht="12" x14ac:dyDescent="0.25">
      <c r="A16" s="81" t="s">
        <v>128</v>
      </c>
      <c r="B16" s="81" t="s">
        <v>166</v>
      </c>
      <c r="C16" s="87" t="s">
        <v>167</v>
      </c>
      <c r="D16" s="90" t="s">
        <v>168</v>
      </c>
      <c r="E16" s="92">
        <v>1</v>
      </c>
      <c r="F16" s="89">
        <v>10</v>
      </c>
      <c r="G16" s="81"/>
      <c r="H16" s="91"/>
    </row>
    <row r="17" spans="1:8" x14ac:dyDescent="0.3">
      <c r="F17" s="57"/>
      <c r="G17" s="57"/>
      <c r="H17" s="18"/>
    </row>
    <row r="19" spans="1:8" ht="15.6" x14ac:dyDescent="0.3">
      <c r="A19" s="35" t="s">
        <v>32</v>
      </c>
    </row>
    <row r="20" spans="1:8" ht="15.6" x14ac:dyDescent="0.3">
      <c r="A20" s="35"/>
    </row>
    <row r="21" spans="1:8" s="182" customFormat="1" ht="15.6" x14ac:dyDescent="0.3">
      <c r="A21" s="170" t="s">
        <v>262</v>
      </c>
      <c r="F21" s="181"/>
      <c r="G21" s="181"/>
      <c r="H21" s="181"/>
    </row>
    <row r="22" spans="1:8" s="182" customFormat="1" ht="15.6" x14ac:dyDescent="0.3">
      <c r="A22" s="184" t="s">
        <v>263</v>
      </c>
      <c r="F22" s="181"/>
      <c r="G22" s="181"/>
      <c r="H22" s="181"/>
    </row>
    <row r="23" spans="1:8" s="182" customFormat="1" ht="15.6" x14ac:dyDescent="0.3">
      <c r="A23" s="170" t="s">
        <v>118</v>
      </c>
      <c r="F23" s="181"/>
      <c r="G23" s="181"/>
      <c r="H23" s="181"/>
    </row>
    <row r="24" spans="1:8" s="182" customFormat="1" ht="15.6" x14ac:dyDescent="0.3">
      <c r="A24" s="170" t="s">
        <v>249</v>
      </c>
      <c r="F24" s="181"/>
      <c r="G24" s="181"/>
      <c r="H24" s="181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theme="4" tint="0.59999389629810485"/>
  </sheetPr>
  <dimension ref="A1:F29"/>
  <sheetViews>
    <sheetView zoomScaleNormal="100" workbookViewId="0"/>
  </sheetViews>
  <sheetFormatPr defaultColWidth="9.109375" defaultRowHeight="14.4" x14ac:dyDescent="0.3"/>
  <cols>
    <col min="1" max="1" width="21.6640625" style="52" customWidth="1"/>
    <col min="2" max="2" width="24.109375" style="52" customWidth="1"/>
    <col min="3" max="3" width="25.109375" style="16" customWidth="1"/>
    <col min="4" max="4" width="23.109375" style="16" customWidth="1"/>
    <col min="5" max="5" width="18.5546875" style="52" customWidth="1"/>
    <col min="6" max="6" width="20.5546875" style="52" customWidth="1"/>
    <col min="7" max="7" width="9.109375" style="52"/>
    <col min="8" max="8" width="46.33203125" style="52" customWidth="1"/>
    <col min="9" max="16384" width="9.109375" style="52"/>
  </cols>
  <sheetData>
    <row r="1" spans="1:6" x14ac:dyDescent="0.3">
      <c r="A1" s="58" t="s">
        <v>96</v>
      </c>
      <c r="B1" s="58" t="s">
        <v>26</v>
      </c>
      <c r="C1" s="58" t="s">
        <v>52</v>
      </c>
      <c r="D1" s="75" t="s">
        <v>210</v>
      </c>
      <c r="E1" s="58" t="s">
        <v>107</v>
      </c>
      <c r="F1" s="58" t="s">
        <v>108</v>
      </c>
    </row>
    <row r="2" spans="1:6" x14ac:dyDescent="0.3">
      <c r="A2" s="117" t="s">
        <v>22</v>
      </c>
      <c r="B2" s="116" t="s">
        <v>22</v>
      </c>
      <c r="C2" s="116" t="s">
        <v>22</v>
      </c>
      <c r="D2" s="116" t="s">
        <v>22</v>
      </c>
      <c r="E2" s="116" t="s">
        <v>24</v>
      </c>
      <c r="F2" s="116" t="s">
        <v>24</v>
      </c>
    </row>
    <row r="3" spans="1:6" ht="88.5" customHeight="1" x14ac:dyDescent="0.3">
      <c r="A3" s="100" t="s">
        <v>94</v>
      </c>
      <c r="B3" s="100" t="s">
        <v>100</v>
      </c>
      <c r="C3" s="100" t="s">
        <v>70</v>
      </c>
      <c r="D3" s="100" t="s">
        <v>87</v>
      </c>
      <c r="E3" s="149"/>
      <c r="F3" s="149"/>
    </row>
    <row r="4" spans="1:6" x14ac:dyDescent="0.3">
      <c r="C4" s="93"/>
      <c r="D4" s="94"/>
    </row>
    <row r="5" spans="1:6" ht="15.6" x14ac:dyDescent="0.3">
      <c r="A5" s="35" t="s">
        <v>32</v>
      </c>
      <c r="C5" s="93"/>
      <c r="D5" s="94"/>
    </row>
    <row r="6" spans="1:6" ht="15.6" x14ac:dyDescent="0.3">
      <c r="A6" s="35"/>
      <c r="C6" s="93"/>
      <c r="D6" s="94"/>
    </row>
    <row r="7" spans="1:6" ht="15.6" x14ac:dyDescent="0.3">
      <c r="A7" s="69" t="s">
        <v>264</v>
      </c>
      <c r="C7" s="93"/>
      <c r="D7" s="94"/>
    </row>
    <row r="8" spans="1:6" x14ac:dyDescent="0.3">
      <c r="C8" s="93"/>
      <c r="D8" s="94"/>
    </row>
    <row r="9" spans="1:6" ht="15.6" x14ac:dyDescent="0.3">
      <c r="A9" s="48" t="s">
        <v>121</v>
      </c>
      <c r="C9" s="93"/>
      <c r="D9" s="94"/>
    </row>
    <row r="10" spans="1:6" ht="15.6" x14ac:dyDescent="0.3">
      <c r="A10" s="48" t="s">
        <v>122</v>
      </c>
      <c r="C10" s="93"/>
      <c r="D10" s="94"/>
    </row>
    <row r="11" spans="1:6" x14ac:dyDescent="0.3">
      <c r="C11" s="93"/>
      <c r="D11" s="95"/>
    </row>
    <row r="12" spans="1:6" x14ac:dyDescent="0.3">
      <c r="C12" s="93"/>
      <c r="D12" s="95"/>
    </row>
    <row r="13" spans="1:6" x14ac:dyDescent="0.3">
      <c r="C13" s="93"/>
      <c r="D13" s="95"/>
    </row>
    <row r="14" spans="1:6" x14ac:dyDescent="0.3">
      <c r="C14" s="96"/>
      <c r="D14" s="18"/>
    </row>
    <row r="15" spans="1:6" x14ac:dyDescent="0.3">
      <c r="C15" s="76"/>
      <c r="D15" s="76"/>
    </row>
    <row r="16" spans="1:6" x14ac:dyDescent="0.3">
      <c r="C16" s="76"/>
      <c r="D16" s="76"/>
    </row>
    <row r="17" spans="3:4" x14ac:dyDescent="0.3">
      <c r="C17" s="76"/>
      <c r="D17" s="76"/>
    </row>
    <row r="18" spans="3:4" x14ac:dyDescent="0.3">
      <c r="C18" s="76"/>
      <c r="D18" s="76"/>
    </row>
    <row r="19" spans="3:4" x14ac:dyDescent="0.3">
      <c r="C19" s="76"/>
      <c r="D19" s="76"/>
    </row>
    <row r="20" spans="3:4" x14ac:dyDescent="0.3">
      <c r="C20" s="76"/>
      <c r="D20" s="76"/>
    </row>
    <row r="21" spans="3:4" x14ac:dyDescent="0.3">
      <c r="C21" s="76"/>
      <c r="D21" s="76"/>
    </row>
    <row r="22" spans="3:4" x14ac:dyDescent="0.3">
      <c r="C22" s="76"/>
      <c r="D22" s="76"/>
    </row>
    <row r="23" spans="3:4" x14ac:dyDescent="0.3">
      <c r="C23" s="76"/>
      <c r="D23" s="76"/>
    </row>
    <row r="24" spans="3:4" x14ac:dyDescent="0.3">
      <c r="C24" s="76"/>
      <c r="D24" s="76"/>
    </row>
    <row r="25" spans="3:4" x14ac:dyDescent="0.3">
      <c r="C25" s="76"/>
      <c r="D25" s="76"/>
    </row>
    <row r="26" spans="3:4" x14ac:dyDescent="0.3">
      <c r="C26" s="76"/>
      <c r="D26" s="76"/>
    </row>
    <row r="27" spans="3:4" x14ac:dyDescent="0.3">
      <c r="C27" s="76"/>
      <c r="D27" s="76"/>
    </row>
    <row r="28" spans="3:4" x14ac:dyDescent="0.3">
      <c r="C28" s="76"/>
      <c r="D28" s="76"/>
    </row>
    <row r="29" spans="3:4" x14ac:dyDescent="0.3">
      <c r="C29" s="76"/>
      <c r="D29" s="76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J20"/>
  <sheetViews>
    <sheetView workbookViewId="0"/>
  </sheetViews>
  <sheetFormatPr defaultRowHeight="14.4" x14ac:dyDescent="0.3"/>
  <cols>
    <col min="1" max="1" width="19.44140625" customWidth="1"/>
    <col min="2" max="2" width="24" customWidth="1"/>
    <col min="3" max="3" width="23.44140625" style="204" customWidth="1"/>
    <col min="4" max="9" width="20.6640625" style="204" customWidth="1"/>
    <col min="10" max="10" width="20.88671875" customWidth="1"/>
    <col min="11" max="11" width="9.5546875" bestFit="1" customWidth="1"/>
  </cols>
  <sheetData>
    <row r="1" spans="1:10" s="118" customFormat="1" ht="36" x14ac:dyDescent="0.2">
      <c r="A1" s="58" t="s">
        <v>96</v>
      </c>
      <c r="B1" s="222" t="s">
        <v>344</v>
      </c>
      <c r="C1" s="192" t="s">
        <v>345</v>
      </c>
      <c r="D1" s="192" t="s">
        <v>346</v>
      </c>
      <c r="E1" s="192" t="s">
        <v>347</v>
      </c>
      <c r="F1" s="192" t="s">
        <v>348</v>
      </c>
      <c r="G1" s="192" t="s">
        <v>349</v>
      </c>
      <c r="H1" s="192" t="s">
        <v>350</v>
      </c>
      <c r="I1" s="192" t="s">
        <v>351</v>
      </c>
      <c r="J1" s="223" t="s">
        <v>352</v>
      </c>
    </row>
    <row r="2" spans="1:10" s="118" customFormat="1" ht="12" x14ac:dyDescent="0.2">
      <c r="A2" s="117" t="s">
        <v>22</v>
      </c>
      <c r="B2" s="117" t="s">
        <v>22</v>
      </c>
      <c r="C2" s="116" t="s">
        <v>22</v>
      </c>
      <c r="D2" s="116" t="s">
        <v>24</v>
      </c>
      <c r="E2" s="117" t="s">
        <v>24</v>
      </c>
      <c r="F2" s="117" t="s">
        <v>24</v>
      </c>
      <c r="G2" s="117" t="s">
        <v>95</v>
      </c>
      <c r="H2" s="117" t="s">
        <v>95</v>
      </c>
      <c r="I2" s="117" t="s">
        <v>105</v>
      </c>
      <c r="J2" s="117" t="s">
        <v>24</v>
      </c>
    </row>
    <row r="3" spans="1:10" s="118" customFormat="1" ht="45.6" customHeight="1" x14ac:dyDescent="0.2">
      <c r="A3" s="158" t="s">
        <v>94</v>
      </c>
      <c r="B3" s="158" t="s">
        <v>353</v>
      </c>
      <c r="C3" s="158" t="s">
        <v>354</v>
      </c>
      <c r="D3" s="290" t="s">
        <v>355</v>
      </c>
      <c r="E3" s="290"/>
      <c r="F3" s="290"/>
      <c r="G3" s="290"/>
      <c r="H3" s="290"/>
      <c r="I3" s="290"/>
      <c r="J3" s="290"/>
    </row>
    <row r="4" spans="1:10" s="86" customFormat="1" ht="11.4" x14ac:dyDescent="0.2">
      <c r="A4" s="224" t="s">
        <v>125</v>
      </c>
      <c r="B4" s="224" t="s">
        <v>356</v>
      </c>
      <c r="C4" s="225" t="s">
        <v>357</v>
      </c>
      <c r="D4" s="226">
        <v>100000</v>
      </c>
      <c r="E4" s="226">
        <v>400000</v>
      </c>
      <c r="F4" s="226">
        <v>1600000</v>
      </c>
      <c r="G4" s="227">
        <v>0.1169</v>
      </c>
      <c r="H4" s="227">
        <f>100%*G4</f>
        <v>0.1169</v>
      </c>
      <c r="I4" s="228">
        <v>3</v>
      </c>
      <c r="J4" s="226">
        <f>I4*H4*E4</f>
        <v>140280</v>
      </c>
    </row>
    <row r="5" spans="1:10" s="86" customFormat="1" ht="11.4" x14ac:dyDescent="0.2">
      <c r="A5" s="224" t="s">
        <v>125</v>
      </c>
      <c r="B5" s="224" t="s">
        <v>356</v>
      </c>
      <c r="C5" s="225" t="s">
        <v>358</v>
      </c>
      <c r="D5" s="226">
        <v>500000</v>
      </c>
      <c r="E5" s="226">
        <v>1000000</v>
      </c>
      <c r="F5" s="226">
        <v>3000000</v>
      </c>
      <c r="G5" s="227">
        <f>1.78%</f>
        <v>1.78E-2</v>
      </c>
      <c r="H5" s="227">
        <f>100%*G5</f>
        <v>1.78E-2</v>
      </c>
      <c r="I5" s="228">
        <v>2</v>
      </c>
      <c r="J5" s="226">
        <f>I5*H5*E5</f>
        <v>35600</v>
      </c>
    </row>
    <row r="6" spans="1:10" s="86" customFormat="1" ht="11.4" x14ac:dyDescent="0.2">
      <c r="A6" s="224" t="s">
        <v>125</v>
      </c>
      <c r="B6" s="224" t="s">
        <v>356</v>
      </c>
      <c r="C6" s="225" t="s">
        <v>359</v>
      </c>
      <c r="D6" s="226">
        <v>1500000</v>
      </c>
      <c r="E6" s="226">
        <v>3500000</v>
      </c>
      <c r="F6" s="226">
        <v>7000000</v>
      </c>
      <c r="G6" s="227">
        <f>4.3%</f>
        <v>4.2999999999999997E-2</v>
      </c>
      <c r="H6" s="227">
        <f>100%*G6</f>
        <v>4.2999999999999997E-2</v>
      </c>
      <c r="I6" s="228">
        <v>1</v>
      </c>
      <c r="J6" s="226">
        <f>I6*H6*E6</f>
        <v>150500</v>
      </c>
    </row>
    <row r="7" spans="1:10" s="86" customFormat="1" ht="11.4" x14ac:dyDescent="0.2">
      <c r="A7" s="224" t="s">
        <v>125</v>
      </c>
      <c r="B7" s="224" t="s">
        <v>360</v>
      </c>
      <c r="C7" s="198"/>
      <c r="D7" s="198"/>
      <c r="E7" s="198"/>
      <c r="F7" s="198"/>
      <c r="G7" s="198"/>
      <c r="H7" s="198"/>
      <c r="I7" s="198"/>
      <c r="J7" s="85"/>
    </row>
    <row r="9" spans="1:10" x14ac:dyDescent="0.3">
      <c r="A9" s="229"/>
      <c r="B9" s="230"/>
      <c r="C9" s="229"/>
      <c r="D9" s="231"/>
      <c r="E9" s="231"/>
      <c r="F9" s="231"/>
      <c r="G9" s="231"/>
      <c r="H9" s="231"/>
      <c r="I9" s="231"/>
    </row>
    <row r="10" spans="1:10" ht="15.6" x14ac:dyDescent="0.3">
      <c r="A10" s="35" t="s">
        <v>32</v>
      </c>
      <c r="B10" s="204"/>
      <c r="D10" s="232"/>
      <c r="E10" s="232"/>
      <c r="F10" s="232"/>
      <c r="G10" s="232"/>
      <c r="H10" s="232"/>
      <c r="I10" s="232"/>
    </row>
    <row r="11" spans="1:10" ht="15.6" x14ac:dyDescent="0.3">
      <c r="A11" s="35"/>
      <c r="B11" s="204"/>
    </row>
    <row r="12" spans="1:10" s="177" customFormat="1" ht="15.6" x14ac:dyDescent="0.3">
      <c r="A12" s="170" t="s">
        <v>361</v>
      </c>
      <c r="B12" s="211"/>
      <c r="C12" s="211"/>
      <c r="D12" s="211"/>
      <c r="E12" s="211"/>
      <c r="F12" s="211"/>
      <c r="G12" s="211"/>
      <c r="H12" s="211"/>
      <c r="I12" s="211"/>
    </row>
    <row r="13" spans="1:10" s="177" customFormat="1" ht="15.6" x14ac:dyDescent="0.3">
      <c r="A13" s="170" t="s">
        <v>362</v>
      </c>
      <c r="B13" s="211"/>
      <c r="C13" s="211"/>
      <c r="D13" s="211"/>
      <c r="E13" s="211"/>
      <c r="F13" s="211"/>
      <c r="G13" s="211"/>
      <c r="H13" s="211"/>
      <c r="I13" s="211"/>
    </row>
    <row r="14" spans="1:10" s="177" customFormat="1" ht="15.6" x14ac:dyDescent="0.3">
      <c r="A14" s="170" t="s">
        <v>363</v>
      </c>
      <c r="C14" s="211"/>
      <c r="D14" s="211"/>
      <c r="E14" s="211"/>
      <c r="F14" s="211"/>
      <c r="G14" s="211"/>
      <c r="H14" s="211"/>
      <c r="I14" s="211"/>
    </row>
    <row r="19" spans="3:4" x14ac:dyDescent="0.3">
      <c r="C19" s="211"/>
      <c r="D19" s="211"/>
    </row>
    <row r="20" spans="3:4" x14ac:dyDescent="0.3">
      <c r="C20" s="211"/>
      <c r="D20" s="211"/>
    </row>
  </sheetData>
  <mergeCells count="1">
    <mergeCell ref="D3:J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/>
  <dimension ref="A1:I33"/>
  <sheetViews>
    <sheetView zoomScaleNormal="100" workbookViewId="0"/>
  </sheetViews>
  <sheetFormatPr defaultColWidth="8.88671875" defaultRowHeight="11.4" x14ac:dyDescent="0.2"/>
  <cols>
    <col min="1" max="1" width="19.44140625" style="151" customWidth="1"/>
    <col min="2" max="2" width="22.6640625" style="151" customWidth="1"/>
    <col min="3" max="3" width="22" style="151" customWidth="1"/>
    <col min="4" max="5" width="19.44140625" style="151" customWidth="1"/>
    <col min="6" max="6" width="19.44140625" style="154" customWidth="1"/>
    <col min="7" max="7" width="11.33203125" style="151" customWidth="1"/>
    <col min="8" max="16384" width="8.88671875" style="151"/>
  </cols>
  <sheetData>
    <row r="1" spans="1:9" ht="12" x14ac:dyDescent="0.2">
      <c r="A1" s="146" t="s">
        <v>129</v>
      </c>
      <c r="B1" s="146" t="s">
        <v>130</v>
      </c>
      <c r="C1" s="146" t="s">
        <v>131</v>
      </c>
      <c r="D1" s="146" t="s">
        <v>132</v>
      </c>
      <c r="E1" s="146" t="s">
        <v>133</v>
      </c>
      <c r="F1" s="150" t="s">
        <v>134</v>
      </c>
      <c r="G1" s="150" t="s">
        <v>278</v>
      </c>
    </row>
    <row r="2" spans="1:9" ht="12" x14ac:dyDescent="0.2">
      <c r="A2" s="152" t="s">
        <v>22</v>
      </c>
      <c r="B2" s="152" t="s">
        <v>22</v>
      </c>
      <c r="C2" s="152" t="s">
        <v>22</v>
      </c>
      <c r="D2" s="152" t="s">
        <v>22</v>
      </c>
      <c r="E2" s="152" t="s">
        <v>22</v>
      </c>
      <c r="F2" s="153" t="s">
        <v>24</v>
      </c>
      <c r="G2" s="152" t="s">
        <v>22</v>
      </c>
    </row>
    <row r="3" spans="1:9" ht="68.400000000000006" x14ac:dyDescent="0.2">
      <c r="A3" s="99" t="s">
        <v>253</v>
      </c>
      <c r="B3" s="158" t="s">
        <v>102</v>
      </c>
      <c r="C3" s="99" t="s">
        <v>394</v>
      </c>
      <c r="D3" s="158" t="s">
        <v>487</v>
      </c>
      <c r="E3" s="99" t="s">
        <v>251</v>
      </c>
      <c r="F3" s="153"/>
      <c r="G3" s="99" t="s">
        <v>279</v>
      </c>
    </row>
    <row r="4" spans="1:9" ht="12" x14ac:dyDescent="0.2">
      <c r="A4" s="234" t="s">
        <v>374</v>
      </c>
      <c r="B4" s="158"/>
      <c r="C4" s="99"/>
      <c r="D4" s="158"/>
      <c r="E4" s="99"/>
      <c r="F4" s="153"/>
      <c r="G4" s="183"/>
    </row>
    <row r="5" spans="1:9" x14ac:dyDescent="0.2">
      <c r="A5" s="159" t="s">
        <v>152</v>
      </c>
      <c r="B5" s="159" t="s">
        <v>135</v>
      </c>
      <c r="C5" s="159" t="s">
        <v>136</v>
      </c>
      <c r="D5" s="159" t="s">
        <v>137</v>
      </c>
      <c r="E5" s="159" t="s">
        <v>138</v>
      </c>
      <c r="F5" s="250">
        <v>2746.6269166769721</v>
      </c>
      <c r="G5" s="159" t="s">
        <v>289</v>
      </c>
    </row>
    <row r="6" spans="1:9" x14ac:dyDescent="0.2">
      <c r="A6" s="159" t="s">
        <v>152</v>
      </c>
      <c r="B6" s="159" t="s">
        <v>135</v>
      </c>
      <c r="C6" s="159" t="s">
        <v>136</v>
      </c>
      <c r="D6" s="159" t="s">
        <v>139</v>
      </c>
      <c r="E6" s="159" t="s">
        <v>138</v>
      </c>
      <c r="F6" s="250">
        <v>2473.5521307553649</v>
      </c>
      <c r="G6" s="159" t="s">
        <v>290</v>
      </c>
    </row>
    <row r="7" spans="1:9" x14ac:dyDescent="0.2">
      <c r="A7" s="159" t="s">
        <v>152</v>
      </c>
      <c r="B7" s="159" t="s">
        <v>143</v>
      </c>
      <c r="C7" s="159" t="s">
        <v>136</v>
      </c>
      <c r="D7" s="159" t="s">
        <v>139</v>
      </c>
      <c r="E7" s="159" t="s">
        <v>138</v>
      </c>
      <c r="F7" s="250">
        <v>2625.900684064487</v>
      </c>
      <c r="G7" s="159" t="s">
        <v>291</v>
      </c>
    </row>
    <row r="8" spans="1:9" x14ac:dyDescent="0.2">
      <c r="A8" s="159" t="s">
        <v>152</v>
      </c>
      <c r="B8" s="159" t="s">
        <v>143</v>
      </c>
      <c r="C8" s="159" t="s">
        <v>136</v>
      </c>
      <c r="D8" s="159" t="s">
        <v>139</v>
      </c>
      <c r="E8" s="159" t="s">
        <v>138</v>
      </c>
      <c r="F8" s="250">
        <v>5223.8761570258457</v>
      </c>
      <c r="G8" s="159" t="s">
        <v>289</v>
      </c>
    </row>
    <row r="9" spans="1:9" x14ac:dyDescent="0.2">
      <c r="A9" s="159" t="s">
        <v>152</v>
      </c>
      <c r="B9" s="159" t="s">
        <v>143</v>
      </c>
      <c r="C9" s="159" t="s">
        <v>136</v>
      </c>
      <c r="D9" s="159" t="s">
        <v>140</v>
      </c>
      <c r="E9" s="159" t="s">
        <v>138</v>
      </c>
      <c r="F9" s="250">
        <v>2525.6731031246059</v>
      </c>
      <c r="G9" s="159" t="s">
        <v>289</v>
      </c>
    </row>
    <row r="10" spans="1:9" x14ac:dyDescent="0.2">
      <c r="A10" s="159" t="s">
        <v>152</v>
      </c>
      <c r="B10" s="159" t="s">
        <v>143</v>
      </c>
      <c r="C10" s="159" t="s">
        <v>144</v>
      </c>
      <c r="D10" s="159" t="s">
        <v>139</v>
      </c>
      <c r="E10" s="159" t="s">
        <v>145</v>
      </c>
      <c r="F10" s="250">
        <v>-10534.161567615551</v>
      </c>
      <c r="G10" s="159" t="s">
        <v>291</v>
      </c>
    </row>
    <row r="11" spans="1:9" x14ac:dyDescent="0.2">
      <c r="A11" s="159" t="s">
        <v>152</v>
      </c>
      <c r="B11" s="159" t="s">
        <v>143</v>
      </c>
      <c r="C11" s="159" t="s">
        <v>141</v>
      </c>
      <c r="D11" s="159" t="s">
        <v>137</v>
      </c>
      <c r="E11" s="159" t="s">
        <v>138</v>
      </c>
      <c r="F11" s="250">
        <v>33.370786516853933</v>
      </c>
      <c r="G11" s="159" t="s">
        <v>291</v>
      </c>
    </row>
    <row r="12" spans="1:9" x14ac:dyDescent="0.2">
      <c r="A12" s="159" t="s">
        <v>152</v>
      </c>
      <c r="B12" s="159" t="s">
        <v>143</v>
      </c>
      <c r="C12" s="159" t="s">
        <v>142</v>
      </c>
      <c r="D12" s="159" t="s">
        <v>139</v>
      </c>
      <c r="E12" s="159" t="s">
        <v>138</v>
      </c>
      <c r="F12" s="250">
        <v>652.98451962823071</v>
      </c>
      <c r="G12" s="159" t="s">
        <v>289</v>
      </c>
    </row>
    <row r="13" spans="1:9" x14ac:dyDescent="0.2">
      <c r="A13" s="159" t="s">
        <v>152</v>
      </c>
      <c r="B13" s="159" t="s">
        <v>143</v>
      </c>
      <c r="C13" s="159" t="s">
        <v>142</v>
      </c>
      <c r="D13" s="159" t="s">
        <v>140</v>
      </c>
      <c r="E13" s="159" t="s">
        <v>138</v>
      </c>
      <c r="F13" s="250">
        <v>315.70913789057579</v>
      </c>
      <c r="G13" s="159" t="s">
        <v>289</v>
      </c>
    </row>
    <row r="14" spans="1:9" x14ac:dyDescent="0.2">
      <c r="A14" s="159" t="s">
        <v>152</v>
      </c>
      <c r="B14" s="159" t="s">
        <v>146</v>
      </c>
      <c r="C14" s="159" t="s">
        <v>136</v>
      </c>
      <c r="D14" s="159" t="s">
        <v>147</v>
      </c>
      <c r="E14" s="159" t="s">
        <v>138</v>
      </c>
      <c r="F14" s="250">
        <v>3431.2354312354341</v>
      </c>
      <c r="G14" s="159" t="s">
        <v>291</v>
      </c>
      <c r="I14" s="160"/>
    </row>
    <row r="15" spans="1:9" x14ac:dyDescent="0.2">
      <c r="A15" s="159" t="s">
        <v>152</v>
      </c>
      <c r="B15" s="159" t="s">
        <v>146</v>
      </c>
      <c r="C15" s="159" t="s">
        <v>144</v>
      </c>
      <c r="D15" s="159" t="s">
        <v>147</v>
      </c>
      <c r="E15" s="159" t="s">
        <v>145</v>
      </c>
      <c r="F15" s="250">
        <v>-10094.559458694021</v>
      </c>
      <c r="G15" s="159" t="s">
        <v>291</v>
      </c>
    </row>
    <row r="16" spans="1:9" x14ac:dyDescent="0.2">
      <c r="A16" s="159" t="s">
        <v>152</v>
      </c>
      <c r="B16" s="159" t="s">
        <v>146</v>
      </c>
      <c r="C16" s="159" t="s">
        <v>141</v>
      </c>
      <c r="D16" s="159" t="s">
        <v>147</v>
      </c>
      <c r="E16" s="159" t="s">
        <v>138</v>
      </c>
      <c r="F16" s="250">
        <v>686.24708624708683</v>
      </c>
      <c r="G16" s="159" t="s">
        <v>291</v>
      </c>
    </row>
    <row r="17" spans="1:7" x14ac:dyDescent="0.2">
      <c r="A17" s="159" t="s">
        <v>152</v>
      </c>
      <c r="B17" s="159" t="s">
        <v>148</v>
      </c>
      <c r="C17" s="159" t="s">
        <v>136</v>
      </c>
      <c r="D17" s="159" t="s">
        <v>149</v>
      </c>
      <c r="E17" s="159" t="s">
        <v>138</v>
      </c>
      <c r="F17" s="250">
        <v>15903.180381300681</v>
      </c>
      <c r="G17" s="159" t="s">
        <v>289</v>
      </c>
    </row>
    <row r="18" spans="1:7" x14ac:dyDescent="0.2">
      <c r="A18" s="159" t="s">
        <v>152</v>
      </c>
      <c r="B18" s="159" t="s">
        <v>148</v>
      </c>
      <c r="C18" s="159" t="s">
        <v>136</v>
      </c>
      <c r="D18" s="159" t="s">
        <v>147</v>
      </c>
      <c r="E18" s="159" t="s">
        <v>138</v>
      </c>
      <c r="F18" s="250">
        <v>5145.0189155107182</v>
      </c>
      <c r="G18" s="159" t="s">
        <v>291</v>
      </c>
    </row>
    <row r="19" spans="1:7" x14ac:dyDescent="0.2">
      <c r="A19" s="159" t="s">
        <v>152</v>
      </c>
      <c r="B19" s="159" t="s">
        <v>148</v>
      </c>
      <c r="C19" s="159" t="s">
        <v>144</v>
      </c>
      <c r="D19" s="159" t="s">
        <v>137</v>
      </c>
      <c r="E19" s="159" t="s">
        <v>145</v>
      </c>
      <c r="F19" s="250">
        <v>-80852.329127082383</v>
      </c>
      <c r="G19" s="159" t="s">
        <v>291</v>
      </c>
    </row>
    <row r="20" spans="1:7" x14ac:dyDescent="0.2">
      <c r="A20" s="159" t="s">
        <v>152</v>
      </c>
      <c r="B20" s="159" t="s">
        <v>148</v>
      </c>
      <c r="C20" s="159" t="s">
        <v>141</v>
      </c>
      <c r="D20" s="159" t="s">
        <v>137</v>
      </c>
      <c r="E20" s="159" t="s">
        <v>138</v>
      </c>
      <c r="F20" s="250">
        <v>165</v>
      </c>
      <c r="G20" s="159" t="s">
        <v>291</v>
      </c>
    </row>
    <row r="21" spans="1:7" x14ac:dyDescent="0.2">
      <c r="A21" s="159" t="s">
        <v>152</v>
      </c>
      <c r="B21" s="159" t="s">
        <v>148</v>
      </c>
      <c r="C21" s="159" t="s">
        <v>141</v>
      </c>
      <c r="D21" s="159" t="s">
        <v>139</v>
      </c>
      <c r="E21" s="159" t="s">
        <v>138</v>
      </c>
      <c r="F21" s="250">
        <v>244.8618829314498</v>
      </c>
      <c r="G21" s="159" t="s">
        <v>291</v>
      </c>
    </row>
    <row r="22" spans="1:7" x14ac:dyDescent="0.2">
      <c r="A22" s="159" t="s">
        <v>152</v>
      </c>
      <c r="B22" s="159" t="s">
        <v>146</v>
      </c>
      <c r="C22" s="159" t="s">
        <v>136</v>
      </c>
      <c r="D22" s="159" t="s">
        <v>137</v>
      </c>
      <c r="E22" s="159" t="s">
        <v>138</v>
      </c>
      <c r="F22" s="250">
        <v>689.24109615923169</v>
      </c>
      <c r="G22" s="159" t="s">
        <v>291</v>
      </c>
    </row>
    <row r="23" spans="1:7" x14ac:dyDescent="0.2">
      <c r="A23" s="159" t="s">
        <v>152</v>
      </c>
      <c r="B23" s="159" t="s">
        <v>146</v>
      </c>
      <c r="C23" s="159" t="s">
        <v>136</v>
      </c>
      <c r="D23" s="159" t="s">
        <v>139</v>
      </c>
      <c r="E23" s="159" t="s">
        <v>138</v>
      </c>
      <c r="F23" s="250">
        <v>289.55435753041121</v>
      </c>
      <c r="G23" s="159" t="s">
        <v>289</v>
      </c>
    </row>
    <row r="24" spans="1:7" x14ac:dyDescent="0.2">
      <c r="A24" s="159" t="s">
        <v>152</v>
      </c>
      <c r="B24" s="159" t="s">
        <v>146</v>
      </c>
      <c r="C24" s="159" t="s">
        <v>150</v>
      </c>
      <c r="D24" s="159" t="s">
        <v>137</v>
      </c>
      <c r="E24" s="159" t="s">
        <v>138</v>
      </c>
      <c r="F24" s="250">
        <v>1987.2</v>
      </c>
      <c r="G24" s="159" t="s">
        <v>291</v>
      </c>
    </row>
    <row r="25" spans="1:7" x14ac:dyDescent="0.2">
      <c r="A25" s="159" t="s">
        <v>152</v>
      </c>
      <c r="B25" s="159" t="s">
        <v>151</v>
      </c>
      <c r="C25" s="159" t="s">
        <v>136</v>
      </c>
      <c r="D25" s="159" t="s">
        <v>147</v>
      </c>
      <c r="E25" s="159" t="s">
        <v>138</v>
      </c>
      <c r="F25" s="250">
        <v>262.142229355344</v>
      </c>
      <c r="G25" s="159" t="s">
        <v>291</v>
      </c>
    </row>
    <row r="26" spans="1:7" x14ac:dyDescent="0.2">
      <c r="A26" s="159" t="s">
        <v>152</v>
      </c>
      <c r="B26" s="159" t="s">
        <v>151</v>
      </c>
      <c r="C26" s="159" t="s">
        <v>144</v>
      </c>
      <c r="D26" s="159" t="s">
        <v>137</v>
      </c>
      <c r="E26" s="159" t="s">
        <v>145</v>
      </c>
      <c r="F26" s="250">
        <v>-23817.834718877399</v>
      </c>
      <c r="G26" s="159" t="s">
        <v>291</v>
      </c>
    </row>
    <row r="27" spans="1:7" x14ac:dyDescent="0.2">
      <c r="A27" s="159" t="s">
        <v>152</v>
      </c>
      <c r="B27" s="159" t="s">
        <v>151</v>
      </c>
      <c r="C27" s="159" t="s">
        <v>144</v>
      </c>
      <c r="D27" s="159" t="s">
        <v>140</v>
      </c>
      <c r="E27" s="159" t="s">
        <v>145</v>
      </c>
      <c r="F27" s="250">
        <v>-4422.8199106503635</v>
      </c>
      <c r="G27" s="159" t="s">
        <v>291</v>
      </c>
    </row>
    <row r="28" spans="1:7" x14ac:dyDescent="0.2">
      <c r="A28" s="159" t="s">
        <v>152</v>
      </c>
      <c r="B28" s="159" t="s">
        <v>151</v>
      </c>
      <c r="C28" s="159" t="s">
        <v>141</v>
      </c>
      <c r="D28" s="159" t="s">
        <v>137</v>
      </c>
      <c r="E28" s="159" t="s">
        <v>138</v>
      </c>
      <c r="F28" s="250">
        <v>84.933333333333309</v>
      </c>
      <c r="G28" s="159" t="s">
        <v>291</v>
      </c>
    </row>
    <row r="29" spans="1:7" x14ac:dyDescent="0.2">
      <c r="A29" s="159" t="s">
        <v>152</v>
      </c>
      <c r="B29" s="159" t="s">
        <v>151</v>
      </c>
      <c r="C29" s="159" t="s">
        <v>141</v>
      </c>
      <c r="D29" s="159" t="s">
        <v>139</v>
      </c>
      <c r="E29" s="159" t="s">
        <v>138</v>
      </c>
      <c r="F29" s="250">
        <v>126.0420359008755</v>
      </c>
      <c r="G29" s="159" t="s">
        <v>291</v>
      </c>
    </row>
    <row r="31" spans="1:7" s="252" customFormat="1" ht="15.6" x14ac:dyDescent="0.2">
      <c r="A31" s="251" t="s">
        <v>32</v>
      </c>
      <c r="F31" s="253"/>
    </row>
    <row r="32" spans="1:7" s="252" customFormat="1" x14ac:dyDescent="0.2">
      <c r="F32" s="253"/>
    </row>
    <row r="33" spans="1:6" s="252" customFormat="1" ht="15.6" x14ac:dyDescent="0.2">
      <c r="A33" s="251" t="s">
        <v>398</v>
      </c>
      <c r="F33" s="253"/>
    </row>
  </sheetData>
  <autoFilter ref="A3:G29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zoomScaleNormal="100" workbookViewId="0"/>
  </sheetViews>
  <sheetFormatPr defaultRowHeight="13.2" x14ac:dyDescent="0.25"/>
  <cols>
    <col min="1" max="1" width="34" customWidth="1"/>
    <col min="2" max="2" width="27.6640625" customWidth="1"/>
    <col min="3" max="3" width="21.6640625" customWidth="1"/>
    <col min="4" max="4" width="28.88671875" customWidth="1"/>
  </cols>
  <sheetData>
    <row r="1" spans="1:4" x14ac:dyDescent="0.25">
      <c r="A1" s="146" t="s">
        <v>26</v>
      </c>
      <c r="B1" s="146" t="s">
        <v>272</v>
      </c>
      <c r="C1" s="146" t="s">
        <v>273</v>
      </c>
      <c r="D1" s="146" t="s">
        <v>274</v>
      </c>
    </row>
    <row r="2" spans="1:4" x14ac:dyDescent="0.25">
      <c r="A2" s="116" t="s">
        <v>22</v>
      </c>
      <c r="B2" s="116" t="s">
        <v>22</v>
      </c>
      <c r="C2" s="116" t="s">
        <v>22</v>
      </c>
      <c r="D2" s="116" t="s">
        <v>22</v>
      </c>
    </row>
    <row r="3" spans="1:4" ht="79.8" x14ac:dyDescent="0.25">
      <c r="A3" s="157" t="s">
        <v>102</v>
      </c>
      <c r="B3" s="147" t="s">
        <v>275</v>
      </c>
      <c r="C3" s="128"/>
      <c r="D3" s="147" t="s">
        <v>276</v>
      </c>
    </row>
    <row r="6" spans="1:4" ht="15.6" x14ac:dyDescent="0.3">
      <c r="A6" s="37" t="s">
        <v>292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zoomScaleNormal="100" workbookViewId="0"/>
  </sheetViews>
  <sheetFormatPr defaultColWidth="8.88671875" defaultRowHeight="11.4" x14ac:dyDescent="0.2"/>
  <cols>
    <col min="1" max="1" width="19.44140625" style="151" customWidth="1"/>
    <col min="2" max="2" width="22.6640625" style="151" customWidth="1"/>
    <col min="3" max="3" width="22" style="151" customWidth="1"/>
    <col min="4" max="5" width="19.44140625" style="151" customWidth="1"/>
    <col min="6" max="6" width="19.44140625" style="154" customWidth="1"/>
    <col min="7" max="7" width="12.33203125" style="151" customWidth="1"/>
    <col min="8" max="16384" width="8.88671875" style="151"/>
  </cols>
  <sheetData>
    <row r="1" spans="1:7" ht="12" x14ac:dyDescent="0.2">
      <c r="A1" s="146" t="s">
        <v>129</v>
      </c>
      <c r="B1" s="146" t="s">
        <v>130</v>
      </c>
      <c r="C1" s="146" t="s">
        <v>131</v>
      </c>
      <c r="D1" s="146" t="s">
        <v>132</v>
      </c>
      <c r="E1" s="146" t="s">
        <v>133</v>
      </c>
      <c r="F1" s="150" t="s">
        <v>134</v>
      </c>
      <c r="G1" s="150" t="s">
        <v>278</v>
      </c>
    </row>
    <row r="2" spans="1:7" ht="11.25" customHeight="1" x14ac:dyDescent="0.2">
      <c r="A2" s="152" t="s">
        <v>22</v>
      </c>
      <c r="B2" s="152" t="s">
        <v>22</v>
      </c>
      <c r="C2" s="152" t="s">
        <v>22</v>
      </c>
      <c r="D2" s="152" t="s">
        <v>22</v>
      </c>
      <c r="E2" s="152" t="s">
        <v>22</v>
      </c>
      <c r="F2" s="153" t="s">
        <v>24</v>
      </c>
      <c r="G2" s="152" t="s">
        <v>22</v>
      </c>
    </row>
    <row r="3" spans="1:7" ht="68.400000000000006" x14ac:dyDescent="0.2">
      <c r="A3" s="99" t="s">
        <v>253</v>
      </c>
      <c r="B3" s="238" t="s">
        <v>102</v>
      </c>
      <c r="C3" s="99" t="s">
        <v>387</v>
      </c>
      <c r="D3" s="238" t="s">
        <v>252</v>
      </c>
      <c r="E3" s="99" t="s">
        <v>251</v>
      </c>
      <c r="F3" s="153"/>
      <c r="G3" s="99" t="s">
        <v>279</v>
      </c>
    </row>
    <row r="4" spans="1:7" ht="12" x14ac:dyDescent="0.2">
      <c r="A4" s="234" t="s">
        <v>374</v>
      </c>
      <c r="B4" s="235"/>
      <c r="C4" s="99"/>
      <c r="D4" s="235"/>
      <c r="E4" s="99"/>
      <c r="F4" s="153"/>
      <c r="G4" s="183"/>
    </row>
    <row r="5" spans="1:7" x14ac:dyDescent="0.2">
      <c r="A5" s="159" t="s">
        <v>152</v>
      </c>
      <c r="B5" s="159" t="s">
        <v>135</v>
      </c>
      <c r="C5" s="159" t="s">
        <v>136</v>
      </c>
      <c r="D5" s="159" t="s">
        <v>137</v>
      </c>
      <c r="E5" s="159" t="s">
        <v>145</v>
      </c>
      <c r="F5" s="160">
        <v>2746.6269166769721</v>
      </c>
      <c r="G5" s="159" t="s">
        <v>289</v>
      </c>
    </row>
    <row r="6" spans="1:7" x14ac:dyDescent="0.2">
      <c r="A6" s="159" t="s">
        <v>152</v>
      </c>
      <c r="B6" s="159" t="s">
        <v>135</v>
      </c>
      <c r="C6" s="159" t="s">
        <v>136</v>
      </c>
      <c r="D6" s="159" t="s">
        <v>139</v>
      </c>
      <c r="E6" s="159" t="s">
        <v>145</v>
      </c>
      <c r="F6" s="160">
        <v>2473.5521307553649</v>
      </c>
      <c r="G6" s="159" t="s">
        <v>290</v>
      </c>
    </row>
    <row r="7" spans="1:7" x14ac:dyDescent="0.2">
      <c r="A7" s="159" t="s">
        <v>152</v>
      </c>
      <c r="B7" s="159" t="s">
        <v>143</v>
      </c>
      <c r="C7" s="159" t="s">
        <v>136</v>
      </c>
      <c r="D7" s="159" t="s">
        <v>139</v>
      </c>
      <c r="E7" s="159" t="s">
        <v>145</v>
      </c>
      <c r="F7" s="160">
        <v>2625.900684064487</v>
      </c>
      <c r="G7" s="159" t="s">
        <v>291</v>
      </c>
    </row>
    <row r="8" spans="1:7" x14ac:dyDescent="0.2">
      <c r="A8" s="159" t="s">
        <v>152</v>
      </c>
      <c r="B8" s="159" t="s">
        <v>143</v>
      </c>
      <c r="C8" s="159" t="s">
        <v>136</v>
      </c>
      <c r="D8" s="159" t="s">
        <v>139</v>
      </c>
      <c r="E8" s="159" t="s">
        <v>145</v>
      </c>
      <c r="F8" s="160">
        <v>5223.8761570258457</v>
      </c>
      <c r="G8" s="159" t="s">
        <v>289</v>
      </c>
    </row>
    <row r="9" spans="1:7" x14ac:dyDescent="0.2">
      <c r="A9" s="159" t="s">
        <v>152</v>
      </c>
      <c r="B9" s="159" t="s">
        <v>143</v>
      </c>
      <c r="C9" s="159" t="s">
        <v>136</v>
      </c>
      <c r="D9" s="159" t="s">
        <v>140</v>
      </c>
      <c r="E9" s="159" t="s">
        <v>145</v>
      </c>
      <c r="F9" s="160">
        <v>2525.6731031246059</v>
      </c>
      <c r="G9" s="159" t="s">
        <v>289</v>
      </c>
    </row>
    <row r="10" spans="1:7" x14ac:dyDescent="0.2">
      <c r="A10" s="159" t="s">
        <v>152</v>
      </c>
      <c r="B10" s="159" t="s">
        <v>143</v>
      </c>
      <c r="C10" s="159" t="s">
        <v>144</v>
      </c>
      <c r="D10" s="159" t="s">
        <v>139</v>
      </c>
      <c r="E10" s="159" t="s">
        <v>138</v>
      </c>
      <c r="F10" s="160">
        <v>-10534.161567615551</v>
      </c>
      <c r="G10" s="159" t="s">
        <v>291</v>
      </c>
    </row>
    <row r="11" spans="1:7" x14ac:dyDescent="0.2">
      <c r="A11" s="159" t="s">
        <v>152</v>
      </c>
      <c r="B11" s="159" t="s">
        <v>143</v>
      </c>
      <c r="C11" s="159" t="s">
        <v>141</v>
      </c>
      <c r="D11" s="159" t="s">
        <v>137</v>
      </c>
      <c r="E11" s="159" t="s">
        <v>145</v>
      </c>
      <c r="F11" s="160">
        <v>33.370786516853933</v>
      </c>
      <c r="G11" s="159" t="s">
        <v>291</v>
      </c>
    </row>
    <row r="12" spans="1:7" x14ac:dyDescent="0.2">
      <c r="A12" s="159" t="s">
        <v>152</v>
      </c>
      <c r="B12" s="159" t="s">
        <v>143</v>
      </c>
      <c r="C12" s="159" t="s">
        <v>142</v>
      </c>
      <c r="D12" s="159" t="s">
        <v>139</v>
      </c>
      <c r="E12" s="159" t="s">
        <v>145</v>
      </c>
      <c r="F12" s="160">
        <v>652.98451962823071</v>
      </c>
      <c r="G12" s="159" t="s">
        <v>289</v>
      </c>
    </row>
    <row r="13" spans="1:7" x14ac:dyDescent="0.2">
      <c r="A13" s="159" t="s">
        <v>152</v>
      </c>
      <c r="B13" s="159" t="s">
        <v>143</v>
      </c>
      <c r="C13" s="159" t="s">
        <v>142</v>
      </c>
      <c r="D13" s="159" t="s">
        <v>140</v>
      </c>
      <c r="E13" s="159" t="s">
        <v>145</v>
      </c>
      <c r="F13" s="160">
        <v>315.70913789057579</v>
      </c>
      <c r="G13" s="159" t="s">
        <v>289</v>
      </c>
    </row>
    <row r="14" spans="1:7" x14ac:dyDescent="0.2">
      <c r="A14" s="159" t="s">
        <v>152</v>
      </c>
      <c r="B14" s="159" t="s">
        <v>146</v>
      </c>
      <c r="C14" s="159" t="s">
        <v>136</v>
      </c>
      <c r="D14" s="159" t="s">
        <v>147</v>
      </c>
      <c r="E14" s="159" t="s">
        <v>145</v>
      </c>
      <c r="F14" s="160">
        <v>3431.2354312354341</v>
      </c>
      <c r="G14" s="159" t="s">
        <v>291</v>
      </c>
    </row>
    <row r="15" spans="1:7" x14ac:dyDescent="0.2">
      <c r="A15" s="159" t="s">
        <v>152</v>
      </c>
      <c r="B15" s="159" t="s">
        <v>146</v>
      </c>
      <c r="C15" s="159" t="s">
        <v>144</v>
      </c>
      <c r="D15" s="159" t="s">
        <v>147</v>
      </c>
      <c r="E15" s="159" t="s">
        <v>138</v>
      </c>
      <c r="F15" s="160">
        <v>-10094.559458694021</v>
      </c>
      <c r="G15" s="159" t="s">
        <v>291</v>
      </c>
    </row>
    <row r="16" spans="1:7" x14ac:dyDescent="0.2">
      <c r="A16" s="159" t="s">
        <v>152</v>
      </c>
      <c r="B16" s="159" t="s">
        <v>146</v>
      </c>
      <c r="C16" s="159" t="s">
        <v>141</v>
      </c>
      <c r="D16" s="159" t="s">
        <v>147</v>
      </c>
      <c r="E16" s="159" t="s">
        <v>145</v>
      </c>
      <c r="F16" s="160">
        <v>686.24708624708683</v>
      </c>
      <c r="G16" s="159" t="s">
        <v>291</v>
      </c>
    </row>
    <row r="17" spans="1:7" x14ac:dyDescent="0.2">
      <c r="A17" s="159" t="s">
        <v>152</v>
      </c>
      <c r="B17" s="159" t="s">
        <v>148</v>
      </c>
      <c r="C17" s="159" t="s">
        <v>136</v>
      </c>
      <c r="D17" s="159" t="s">
        <v>149</v>
      </c>
      <c r="E17" s="159" t="s">
        <v>145</v>
      </c>
      <c r="F17" s="160">
        <v>15903.180381300681</v>
      </c>
      <c r="G17" s="159" t="s">
        <v>289</v>
      </c>
    </row>
    <row r="18" spans="1:7" x14ac:dyDescent="0.2">
      <c r="A18" s="159" t="s">
        <v>152</v>
      </c>
      <c r="B18" s="159" t="s">
        <v>148</v>
      </c>
      <c r="C18" s="159" t="s">
        <v>136</v>
      </c>
      <c r="D18" s="159" t="s">
        <v>147</v>
      </c>
      <c r="E18" s="159" t="s">
        <v>145</v>
      </c>
      <c r="F18" s="160">
        <v>5145.0189155107182</v>
      </c>
      <c r="G18" s="159" t="s">
        <v>291</v>
      </c>
    </row>
    <row r="19" spans="1:7" x14ac:dyDescent="0.2">
      <c r="A19" s="159" t="s">
        <v>152</v>
      </c>
      <c r="B19" s="159" t="s">
        <v>148</v>
      </c>
      <c r="C19" s="159" t="s">
        <v>144</v>
      </c>
      <c r="D19" s="159" t="s">
        <v>137</v>
      </c>
      <c r="E19" s="159" t="s">
        <v>138</v>
      </c>
      <c r="F19" s="160">
        <v>-80852.329127082383</v>
      </c>
      <c r="G19" s="159" t="s">
        <v>291</v>
      </c>
    </row>
    <row r="20" spans="1:7" x14ac:dyDescent="0.2">
      <c r="A20" s="159" t="s">
        <v>152</v>
      </c>
      <c r="B20" s="159" t="s">
        <v>148</v>
      </c>
      <c r="C20" s="159" t="s">
        <v>141</v>
      </c>
      <c r="D20" s="159" t="s">
        <v>137</v>
      </c>
      <c r="E20" s="159" t="s">
        <v>145</v>
      </c>
      <c r="F20" s="160">
        <v>165</v>
      </c>
      <c r="G20" s="159" t="s">
        <v>291</v>
      </c>
    </row>
    <row r="21" spans="1:7" x14ac:dyDescent="0.2">
      <c r="A21" s="159" t="s">
        <v>152</v>
      </c>
      <c r="B21" s="159" t="s">
        <v>148</v>
      </c>
      <c r="C21" s="159" t="s">
        <v>141</v>
      </c>
      <c r="D21" s="159" t="s">
        <v>139</v>
      </c>
      <c r="E21" s="159" t="s">
        <v>145</v>
      </c>
      <c r="F21" s="160">
        <v>244.8618829314498</v>
      </c>
      <c r="G21" s="159" t="s">
        <v>291</v>
      </c>
    </row>
    <row r="22" spans="1:7" x14ac:dyDescent="0.2">
      <c r="A22" s="159" t="s">
        <v>152</v>
      </c>
      <c r="B22" s="159" t="s">
        <v>146</v>
      </c>
      <c r="C22" s="159" t="s">
        <v>136</v>
      </c>
      <c r="D22" s="159" t="s">
        <v>137</v>
      </c>
      <c r="E22" s="159" t="s">
        <v>145</v>
      </c>
      <c r="F22" s="160">
        <v>689.24109615923169</v>
      </c>
      <c r="G22" s="159" t="s">
        <v>291</v>
      </c>
    </row>
    <row r="23" spans="1:7" x14ac:dyDescent="0.2">
      <c r="A23" s="159" t="s">
        <v>152</v>
      </c>
      <c r="B23" s="159" t="s">
        <v>146</v>
      </c>
      <c r="C23" s="159" t="s">
        <v>136</v>
      </c>
      <c r="D23" s="159" t="s">
        <v>139</v>
      </c>
      <c r="E23" s="159" t="s">
        <v>145</v>
      </c>
      <c r="F23" s="160">
        <v>289.55435753041121</v>
      </c>
      <c r="G23" s="159" t="s">
        <v>289</v>
      </c>
    </row>
    <row r="24" spans="1:7" x14ac:dyDescent="0.2">
      <c r="A24" s="159" t="s">
        <v>152</v>
      </c>
      <c r="B24" s="159" t="s">
        <v>146</v>
      </c>
      <c r="C24" s="159" t="s">
        <v>150</v>
      </c>
      <c r="D24" s="159" t="s">
        <v>137</v>
      </c>
      <c r="E24" s="159" t="s">
        <v>145</v>
      </c>
      <c r="F24" s="160">
        <v>1987.2</v>
      </c>
      <c r="G24" s="159" t="s">
        <v>291</v>
      </c>
    </row>
    <row r="25" spans="1:7" x14ac:dyDescent="0.2">
      <c r="A25" s="159" t="s">
        <v>152</v>
      </c>
      <c r="B25" s="159" t="s">
        <v>151</v>
      </c>
      <c r="C25" s="159" t="s">
        <v>136</v>
      </c>
      <c r="D25" s="159" t="s">
        <v>147</v>
      </c>
      <c r="E25" s="159" t="s">
        <v>145</v>
      </c>
      <c r="F25" s="160">
        <v>262.142229355344</v>
      </c>
      <c r="G25" s="159" t="s">
        <v>291</v>
      </c>
    </row>
    <row r="26" spans="1:7" x14ac:dyDescent="0.2">
      <c r="A26" s="159" t="s">
        <v>152</v>
      </c>
      <c r="B26" s="159" t="s">
        <v>151</v>
      </c>
      <c r="C26" s="159" t="s">
        <v>144</v>
      </c>
      <c r="D26" s="159" t="s">
        <v>137</v>
      </c>
      <c r="E26" s="159" t="s">
        <v>138</v>
      </c>
      <c r="F26" s="160">
        <v>-23817.834718877399</v>
      </c>
      <c r="G26" s="159" t="s">
        <v>291</v>
      </c>
    </row>
    <row r="27" spans="1:7" x14ac:dyDescent="0.2">
      <c r="A27" s="159" t="s">
        <v>152</v>
      </c>
      <c r="B27" s="159" t="s">
        <v>151</v>
      </c>
      <c r="C27" s="159" t="s">
        <v>144</v>
      </c>
      <c r="D27" s="159" t="s">
        <v>140</v>
      </c>
      <c r="E27" s="159" t="s">
        <v>138</v>
      </c>
      <c r="F27" s="160">
        <v>-4422.8199106503635</v>
      </c>
      <c r="G27" s="159" t="s">
        <v>291</v>
      </c>
    </row>
    <row r="28" spans="1:7" x14ac:dyDescent="0.2">
      <c r="A28" s="159" t="s">
        <v>152</v>
      </c>
      <c r="B28" s="159" t="s">
        <v>151</v>
      </c>
      <c r="C28" s="159" t="s">
        <v>141</v>
      </c>
      <c r="D28" s="159" t="s">
        <v>137</v>
      </c>
      <c r="E28" s="159" t="s">
        <v>145</v>
      </c>
      <c r="F28" s="160">
        <v>84.933333333333309</v>
      </c>
      <c r="G28" s="159" t="s">
        <v>291</v>
      </c>
    </row>
    <row r="29" spans="1:7" x14ac:dyDescent="0.2">
      <c r="A29" s="159" t="s">
        <v>152</v>
      </c>
      <c r="B29" s="159" t="s">
        <v>151</v>
      </c>
      <c r="C29" s="159" t="s">
        <v>141</v>
      </c>
      <c r="D29" s="159" t="s">
        <v>139</v>
      </c>
      <c r="E29" s="159" t="s">
        <v>145</v>
      </c>
      <c r="F29" s="160">
        <v>126.0420359008755</v>
      </c>
      <c r="G29" s="159" t="s">
        <v>291</v>
      </c>
    </row>
    <row r="31" spans="1:7" s="252" customFormat="1" ht="15.6" x14ac:dyDescent="0.2">
      <c r="A31" s="251" t="s">
        <v>32</v>
      </c>
      <c r="F31" s="253"/>
    </row>
    <row r="32" spans="1:7" s="252" customFormat="1" x14ac:dyDescent="0.2">
      <c r="F32" s="253"/>
    </row>
    <row r="33" spans="1:6" s="252" customFormat="1" ht="15.6" x14ac:dyDescent="0.2">
      <c r="A33" s="251" t="s">
        <v>398</v>
      </c>
      <c r="F33" s="253"/>
    </row>
  </sheetData>
  <autoFilter ref="A3:G29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A3" sqref="A3"/>
    </sheetView>
  </sheetViews>
  <sheetFormatPr defaultRowHeight="13.2" x14ac:dyDescent="0.25"/>
  <cols>
    <col min="1" max="1" width="22.88671875" customWidth="1"/>
    <col min="2" max="2" width="9" customWidth="1"/>
    <col min="3" max="3" width="21.33203125" bestFit="1" customWidth="1"/>
    <col min="4" max="5" width="26.6640625" customWidth="1"/>
    <col min="6" max="6" width="26.33203125" customWidth="1"/>
    <col min="7" max="7" width="21" customWidth="1"/>
    <col min="8" max="8" width="22.77734375" customWidth="1"/>
  </cols>
  <sheetData>
    <row r="1" spans="1:8" ht="49.8" customHeight="1" x14ac:dyDescent="0.25">
      <c r="A1" s="291" t="s">
        <v>26</v>
      </c>
      <c r="B1" s="291" t="s">
        <v>210</v>
      </c>
      <c r="C1" s="291" t="s">
        <v>62</v>
      </c>
      <c r="D1" s="291" t="s">
        <v>492</v>
      </c>
      <c r="E1" s="291" t="s">
        <v>501</v>
      </c>
      <c r="F1" s="291" t="s">
        <v>493</v>
      </c>
      <c r="G1" s="291" t="s">
        <v>494</v>
      </c>
      <c r="H1" s="291" t="s">
        <v>495</v>
      </c>
    </row>
    <row r="2" spans="1:8" x14ac:dyDescent="0.25">
      <c r="A2" s="117" t="s">
        <v>22</v>
      </c>
      <c r="B2" s="117" t="s">
        <v>22</v>
      </c>
      <c r="C2" s="117" t="s">
        <v>22</v>
      </c>
      <c r="D2" s="117" t="s">
        <v>105</v>
      </c>
      <c r="E2" s="117" t="s">
        <v>105</v>
      </c>
      <c r="F2" s="117" t="s">
        <v>105</v>
      </c>
      <c r="G2" s="117" t="s">
        <v>105</v>
      </c>
      <c r="H2" s="117" t="s">
        <v>105</v>
      </c>
    </row>
    <row r="3" spans="1:8" ht="198.6" customHeight="1" x14ac:dyDescent="0.25">
      <c r="A3" s="284" t="s">
        <v>102</v>
      </c>
      <c r="B3" s="284" t="s">
        <v>496</v>
      </c>
      <c r="C3" s="284" t="s">
        <v>503</v>
      </c>
      <c r="D3" s="284" t="s">
        <v>497</v>
      </c>
      <c r="E3" s="284" t="s">
        <v>502</v>
      </c>
      <c r="F3" s="284" t="s">
        <v>498</v>
      </c>
      <c r="G3" s="284" t="s">
        <v>499</v>
      </c>
      <c r="H3" s="284" t="s">
        <v>500</v>
      </c>
    </row>
    <row r="4" spans="1:8" x14ac:dyDescent="0.25">
      <c r="A4" s="249"/>
      <c r="B4" s="249"/>
      <c r="C4" s="292" t="s">
        <v>506</v>
      </c>
      <c r="D4" s="249"/>
      <c r="E4" s="249"/>
      <c r="F4" s="249"/>
      <c r="G4" s="249"/>
      <c r="H4" s="249"/>
    </row>
    <row r="5" spans="1:8" x14ac:dyDescent="0.25">
      <c r="A5" s="249"/>
      <c r="B5" s="249"/>
      <c r="C5" s="292" t="s">
        <v>505</v>
      </c>
      <c r="D5" s="249"/>
      <c r="E5" s="249"/>
      <c r="F5" s="249"/>
      <c r="G5" s="249"/>
      <c r="H5" s="249"/>
    </row>
    <row r="6" spans="1:8" x14ac:dyDescent="0.25">
      <c r="A6" s="249"/>
      <c r="B6" s="249"/>
      <c r="C6" s="292" t="s">
        <v>504</v>
      </c>
      <c r="D6" s="249"/>
      <c r="E6" s="249"/>
      <c r="F6" s="249"/>
      <c r="G6" s="249"/>
      <c r="H6" s="24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7" tint="0.59999389629810485"/>
  </sheetPr>
  <dimension ref="A1:AR62"/>
  <sheetViews>
    <sheetView zoomScaleNormal="100" workbookViewId="0"/>
  </sheetViews>
  <sheetFormatPr defaultColWidth="9.109375" defaultRowHeight="10.199999999999999" x14ac:dyDescent="0.2"/>
  <cols>
    <col min="1" max="1" width="21.44140625" style="2" customWidth="1"/>
    <col min="2" max="2" width="25.33203125" style="2" customWidth="1"/>
    <col min="3" max="3" width="12" style="2" customWidth="1"/>
    <col min="4" max="4" width="16.33203125" style="2" customWidth="1"/>
    <col min="5" max="5" width="12" style="2" customWidth="1"/>
    <col min="6" max="6" width="12.44140625" style="10" customWidth="1"/>
    <col min="7" max="8" width="14.44140625" style="4" customWidth="1"/>
    <col min="9" max="9" width="14" style="4" customWidth="1"/>
    <col min="10" max="11" width="12.6640625" style="4" customWidth="1"/>
    <col min="12" max="12" width="12.88671875" style="4" customWidth="1"/>
    <col min="13" max="13" width="13.5546875" style="9" customWidth="1"/>
    <col min="14" max="14" width="36.44140625" style="10" customWidth="1"/>
    <col min="15" max="18" width="14.33203125" style="10" customWidth="1"/>
    <col min="19" max="20" width="16" style="10" customWidth="1"/>
    <col min="21" max="22" width="14.6640625" style="2" customWidth="1"/>
    <col min="23" max="26" width="10.6640625" style="2" customWidth="1"/>
    <col min="27" max="31" width="16.109375" style="2" customWidth="1"/>
    <col min="32" max="32" width="23" style="2" customWidth="1"/>
    <col min="33" max="33" width="21.6640625" style="2" customWidth="1"/>
    <col min="34" max="35" width="13.6640625" style="2" customWidth="1"/>
    <col min="36" max="36" width="13.6640625" style="5" customWidth="1"/>
    <col min="37" max="16384" width="9.109375" style="6"/>
  </cols>
  <sheetData>
    <row r="1" spans="1:36" s="115" customFormat="1" ht="36" x14ac:dyDescent="0.25">
      <c r="A1" s="260" t="s">
        <v>72</v>
      </c>
      <c r="B1" s="260" t="s">
        <v>396</v>
      </c>
      <c r="C1" s="29" t="s">
        <v>219</v>
      </c>
      <c r="D1" s="29" t="s">
        <v>71</v>
      </c>
      <c r="E1" s="29" t="s">
        <v>7</v>
      </c>
      <c r="F1" s="56" t="s">
        <v>17</v>
      </c>
      <c r="G1" s="262" t="s">
        <v>197</v>
      </c>
      <c r="H1" s="265" t="s">
        <v>196</v>
      </c>
      <c r="I1" s="56" t="s">
        <v>195</v>
      </c>
      <c r="J1" s="263" t="s">
        <v>68</v>
      </c>
      <c r="K1" s="263" t="s">
        <v>69</v>
      </c>
      <c r="L1" s="66" t="s">
        <v>198</v>
      </c>
      <c r="M1" s="264" t="s">
        <v>6</v>
      </c>
      <c r="N1" s="265" t="s">
        <v>89</v>
      </c>
      <c r="O1" s="65" t="s">
        <v>364</v>
      </c>
      <c r="P1" s="65" t="s">
        <v>366</v>
      </c>
      <c r="Q1" s="65" t="s">
        <v>365</v>
      </c>
      <c r="R1" s="66" t="s">
        <v>180</v>
      </c>
      <c r="S1" s="265" t="s">
        <v>179</v>
      </c>
      <c r="T1" s="265" t="s">
        <v>227</v>
      </c>
      <c r="U1" s="30" t="s">
        <v>53</v>
      </c>
      <c r="V1" s="30" t="s">
        <v>25</v>
      </c>
      <c r="W1" s="63" t="s">
        <v>58</v>
      </c>
      <c r="X1" s="63" t="s">
        <v>49</v>
      </c>
      <c r="Y1" s="63" t="s">
        <v>50</v>
      </c>
      <c r="Z1" s="63" t="s">
        <v>182</v>
      </c>
      <c r="AA1" s="260" t="s">
        <v>26</v>
      </c>
      <c r="AB1" s="260" t="s">
        <v>52</v>
      </c>
      <c r="AC1" s="261" t="s">
        <v>210</v>
      </c>
      <c r="AD1" s="261" t="s">
        <v>9</v>
      </c>
      <c r="AE1" s="261" t="s">
        <v>27</v>
      </c>
      <c r="AF1" s="261" t="s">
        <v>490</v>
      </c>
      <c r="AG1" s="261" t="s">
        <v>245</v>
      </c>
      <c r="AH1" s="30" t="s">
        <v>28</v>
      </c>
      <c r="AI1" s="31" t="s">
        <v>29</v>
      </c>
      <c r="AJ1" s="31" t="s">
        <v>0</v>
      </c>
    </row>
    <row r="2" spans="1:36" s="118" customFormat="1" ht="24" x14ac:dyDescent="0.2">
      <c r="A2" s="116" t="s">
        <v>22</v>
      </c>
      <c r="B2" s="116" t="s">
        <v>22</v>
      </c>
      <c r="C2" s="116" t="s">
        <v>22</v>
      </c>
      <c r="D2" s="117" t="s">
        <v>22</v>
      </c>
      <c r="E2" s="116" t="s">
        <v>22</v>
      </c>
      <c r="F2" s="116" t="s">
        <v>24</v>
      </c>
      <c r="G2" s="116" t="s">
        <v>23</v>
      </c>
      <c r="H2" s="116" t="s">
        <v>23</v>
      </c>
      <c r="I2" s="116" t="s">
        <v>23</v>
      </c>
      <c r="J2" s="116" t="s">
        <v>23</v>
      </c>
      <c r="K2" s="116" t="s">
        <v>23</v>
      </c>
      <c r="L2" s="116" t="s">
        <v>23</v>
      </c>
      <c r="M2" s="116" t="s">
        <v>23</v>
      </c>
      <c r="N2" s="116" t="s">
        <v>22</v>
      </c>
      <c r="O2" s="116" t="s">
        <v>23</v>
      </c>
      <c r="P2" s="116" t="s">
        <v>24</v>
      </c>
      <c r="Q2" s="116" t="s">
        <v>24</v>
      </c>
      <c r="R2" s="116" t="s">
        <v>23</v>
      </c>
      <c r="S2" s="116" t="s">
        <v>24</v>
      </c>
      <c r="T2" s="116" t="s">
        <v>24</v>
      </c>
      <c r="U2" s="116" t="s">
        <v>54</v>
      </c>
      <c r="V2" s="116" t="s">
        <v>22</v>
      </c>
      <c r="W2" s="116" t="s">
        <v>38</v>
      </c>
      <c r="X2" s="116" t="s">
        <v>38</v>
      </c>
      <c r="Y2" s="116" t="s">
        <v>38</v>
      </c>
      <c r="Z2" s="116" t="s">
        <v>38</v>
      </c>
      <c r="AA2" s="21" t="s">
        <v>22</v>
      </c>
      <c r="AB2" s="21" t="s">
        <v>22</v>
      </c>
      <c r="AC2" s="21" t="s">
        <v>22</v>
      </c>
      <c r="AD2" s="116" t="s">
        <v>22</v>
      </c>
      <c r="AE2" s="116" t="s">
        <v>22</v>
      </c>
      <c r="AF2" s="116" t="s">
        <v>38</v>
      </c>
      <c r="AG2" s="116" t="s">
        <v>38</v>
      </c>
      <c r="AH2" s="116" t="s">
        <v>23</v>
      </c>
      <c r="AI2" s="116" t="s">
        <v>22</v>
      </c>
      <c r="AJ2" s="116" t="s">
        <v>22</v>
      </c>
    </row>
    <row r="3" spans="1:36" s="118" customFormat="1" ht="130.19999999999999" customHeight="1" x14ac:dyDescent="0.2">
      <c r="A3" s="27"/>
      <c r="B3" s="271" t="s">
        <v>418</v>
      </c>
      <c r="C3" s="27"/>
      <c r="D3" s="271" t="s">
        <v>415</v>
      </c>
      <c r="E3" s="27"/>
      <c r="F3" s="100" t="s">
        <v>2</v>
      </c>
      <c r="G3" s="98" t="s">
        <v>85</v>
      </c>
      <c r="H3" s="99" t="s">
        <v>404</v>
      </c>
      <c r="I3" s="99" t="s">
        <v>405</v>
      </c>
      <c r="J3" s="285" t="s">
        <v>67</v>
      </c>
      <c r="K3" s="286"/>
      <c r="L3" s="238" t="s">
        <v>377</v>
      </c>
      <c r="M3" s="238" t="s">
        <v>88</v>
      </c>
      <c r="N3" s="271" t="s">
        <v>426</v>
      </c>
      <c r="O3" s="237" t="s">
        <v>378</v>
      </c>
      <c r="P3" s="287" t="s">
        <v>379</v>
      </c>
      <c r="Q3" s="288"/>
      <c r="R3" s="237"/>
      <c r="S3" s="287" t="s">
        <v>427</v>
      </c>
      <c r="T3" s="288"/>
      <c r="U3" s="100" t="s">
        <v>31</v>
      </c>
      <c r="V3" s="100" t="s">
        <v>181</v>
      </c>
      <c r="W3" s="99" t="s">
        <v>39</v>
      </c>
      <c r="X3" s="99" t="s">
        <v>39</v>
      </c>
      <c r="Y3" s="99" t="s">
        <v>39</v>
      </c>
      <c r="Z3" s="99" t="s">
        <v>39</v>
      </c>
      <c r="AA3" s="100" t="s">
        <v>220</v>
      </c>
      <c r="AB3" s="100" t="s">
        <v>103</v>
      </c>
      <c r="AC3" s="100" t="s">
        <v>87</v>
      </c>
      <c r="AD3" s="100"/>
      <c r="AE3" s="100" t="s">
        <v>222</v>
      </c>
      <c r="AF3" s="99" t="s">
        <v>491</v>
      </c>
      <c r="AG3" s="99" t="s">
        <v>246</v>
      </c>
      <c r="AH3" s="285" t="s">
        <v>30</v>
      </c>
      <c r="AI3" s="286"/>
      <c r="AJ3" s="100" t="s">
        <v>40</v>
      </c>
    </row>
    <row r="4" spans="1:36" s="86" customFormat="1" ht="11.4" x14ac:dyDescent="0.2">
      <c r="A4" s="111" t="s">
        <v>419</v>
      </c>
      <c r="B4" s="111"/>
      <c r="C4" s="111"/>
      <c r="D4" s="111"/>
      <c r="E4" s="111"/>
      <c r="F4" s="82"/>
      <c r="G4" s="83"/>
      <c r="H4" s="83"/>
      <c r="I4" s="83"/>
      <c r="J4" s="83"/>
      <c r="K4" s="83"/>
      <c r="L4" s="83"/>
      <c r="M4" s="84"/>
      <c r="N4" s="82" t="s">
        <v>173</v>
      </c>
      <c r="O4" s="82"/>
      <c r="P4" s="82"/>
      <c r="Q4" s="82"/>
      <c r="R4" s="83">
        <v>44927</v>
      </c>
      <c r="S4" s="82">
        <v>10000</v>
      </c>
      <c r="T4" s="82">
        <v>10000</v>
      </c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2"/>
    </row>
    <row r="5" spans="1:36" s="86" customFormat="1" ht="11.4" x14ac:dyDescent="0.2">
      <c r="A5" s="111" t="s">
        <v>419</v>
      </c>
      <c r="B5" s="111"/>
      <c r="C5" s="111"/>
      <c r="D5" s="111"/>
      <c r="E5" s="111"/>
      <c r="F5" s="82"/>
      <c r="G5" s="83"/>
      <c r="H5" s="83"/>
      <c r="I5" s="83"/>
      <c r="J5" s="83"/>
      <c r="K5" s="83"/>
      <c r="L5" s="83"/>
      <c r="M5" s="84"/>
      <c r="N5" s="82" t="s">
        <v>173</v>
      </c>
      <c r="O5" s="82"/>
      <c r="P5" s="82"/>
      <c r="Q5" s="82"/>
      <c r="R5" s="83">
        <v>44958</v>
      </c>
      <c r="S5" s="82">
        <v>5000</v>
      </c>
      <c r="T5" s="82">
        <v>5000</v>
      </c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2"/>
    </row>
    <row r="6" spans="1:36" s="86" customFormat="1" ht="11.4" x14ac:dyDescent="0.2">
      <c r="A6" s="111" t="s">
        <v>419</v>
      </c>
      <c r="B6" s="111"/>
      <c r="C6" s="111"/>
      <c r="D6" s="111"/>
      <c r="E6" s="111"/>
      <c r="F6" s="82"/>
      <c r="G6" s="83"/>
      <c r="H6" s="83"/>
      <c r="I6" s="113"/>
      <c r="J6" s="83"/>
      <c r="K6" s="83"/>
      <c r="L6" s="83"/>
      <c r="M6" s="84"/>
      <c r="N6" s="82" t="s">
        <v>173</v>
      </c>
      <c r="O6" s="82"/>
      <c r="P6" s="82"/>
      <c r="Q6" s="82"/>
      <c r="R6" s="83">
        <v>44986</v>
      </c>
      <c r="S6" s="82">
        <v>3000</v>
      </c>
      <c r="T6" s="82">
        <v>3000</v>
      </c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2"/>
    </row>
    <row r="7" spans="1:36" s="86" customFormat="1" ht="13.2" x14ac:dyDescent="0.25">
      <c r="A7" s="111" t="s">
        <v>419</v>
      </c>
      <c r="B7" s="111"/>
      <c r="C7" s="249"/>
      <c r="D7" s="111"/>
      <c r="E7" s="111"/>
      <c r="F7" s="82"/>
      <c r="G7" s="83"/>
      <c r="H7" s="83"/>
      <c r="I7" s="113"/>
      <c r="J7" s="83"/>
      <c r="K7" s="83"/>
      <c r="L7" s="83"/>
      <c r="M7" s="84"/>
      <c r="N7" s="82" t="s">
        <v>173</v>
      </c>
      <c r="O7" s="82"/>
      <c r="P7" s="82"/>
      <c r="Q7" s="82"/>
      <c r="R7" s="83">
        <v>45017</v>
      </c>
      <c r="S7" s="82">
        <v>2000</v>
      </c>
      <c r="T7" s="82">
        <v>2000</v>
      </c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2"/>
    </row>
    <row r="8" spans="1:36" s="255" customFormat="1" ht="13.2" x14ac:dyDescent="0.25">
      <c r="A8" s="111" t="s">
        <v>419</v>
      </c>
      <c r="B8" s="111"/>
      <c r="C8" s="249"/>
      <c r="D8" s="111"/>
      <c r="E8" s="111"/>
      <c r="F8" s="82"/>
      <c r="G8" s="83"/>
      <c r="H8" s="83"/>
      <c r="I8" s="244"/>
      <c r="J8" s="83"/>
      <c r="K8" s="83"/>
      <c r="L8" s="83">
        <v>45062</v>
      </c>
      <c r="M8" s="84"/>
      <c r="N8" s="82" t="s">
        <v>401</v>
      </c>
      <c r="O8" s="82"/>
      <c r="P8" s="82"/>
      <c r="Q8" s="82"/>
      <c r="R8" s="83">
        <v>45062</v>
      </c>
      <c r="S8" s="82">
        <v>-600</v>
      </c>
      <c r="T8" s="82">
        <v>-600</v>
      </c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2"/>
    </row>
    <row r="9" spans="1:36" s="255" customFormat="1" ht="13.2" x14ac:dyDescent="0.25">
      <c r="A9" s="111" t="s">
        <v>419</v>
      </c>
      <c r="B9" s="111"/>
      <c r="C9" s="249"/>
      <c r="D9" s="111"/>
      <c r="E9" s="111"/>
      <c r="F9" s="82"/>
      <c r="G9" s="83"/>
      <c r="H9" s="83"/>
      <c r="I9" s="244"/>
      <c r="J9" s="83"/>
      <c r="K9" s="83"/>
      <c r="L9" s="83">
        <v>45097</v>
      </c>
      <c r="M9" s="84"/>
      <c r="N9" s="82" t="s">
        <v>401</v>
      </c>
      <c r="O9" s="82"/>
      <c r="P9" s="82"/>
      <c r="Q9" s="82"/>
      <c r="R9" s="83">
        <v>45097</v>
      </c>
      <c r="S9" s="82">
        <v>300</v>
      </c>
      <c r="T9" s="82">
        <v>300</v>
      </c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2"/>
    </row>
    <row r="10" spans="1:36" s="255" customFormat="1" ht="13.2" x14ac:dyDescent="0.25">
      <c r="A10" s="111" t="s">
        <v>419</v>
      </c>
      <c r="B10" s="111"/>
      <c r="C10" s="249"/>
      <c r="D10" s="111"/>
      <c r="E10" s="111"/>
      <c r="F10" s="82"/>
      <c r="G10" s="83"/>
      <c r="H10" s="83"/>
      <c r="I10" s="244"/>
      <c r="J10" s="83"/>
      <c r="K10" s="83"/>
      <c r="L10" s="83"/>
      <c r="M10" s="84"/>
      <c r="N10" s="82" t="s">
        <v>150</v>
      </c>
      <c r="O10" s="82"/>
      <c r="P10" s="82"/>
      <c r="Q10" s="82"/>
      <c r="R10" s="83">
        <v>44927</v>
      </c>
      <c r="S10" s="82">
        <v>400</v>
      </c>
      <c r="T10" s="82">
        <v>400</v>
      </c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2"/>
    </row>
    <row r="11" spans="1:36" s="255" customFormat="1" ht="11.4" x14ac:dyDescent="0.2">
      <c r="A11" s="111" t="s">
        <v>419</v>
      </c>
      <c r="B11" s="111"/>
      <c r="C11" s="111"/>
      <c r="D11" s="111"/>
      <c r="E11" s="111"/>
      <c r="F11" s="82"/>
      <c r="G11" s="83"/>
      <c r="H11" s="83"/>
      <c r="I11" s="244"/>
      <c r="J11" s="83"/>
      <c r="K11" s="83"/>
      <c r="L11" s="83">
        <v>45062</v>
      </c>
      <c r="M11" s="84"/>
      <c r="N11" s="82" t="s">
        <v>150</v>
      </c>
      <c r="O11" s="82"/>
      <c r="P11" s="82"/>
      <c r="Q11" s="82"/>
      <c r="R11" s="83">
        <v>45062</v>
      </c>
      <c r="S11" s="82">
        <v>-20</v>
      </c>
      <c r="T11" s="82">
        <v>-20</v>
      </c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2"/>
    </row>
    <row r="12" spans="1:36" s="255" customFormat="1" ht="11.4" x14ac:dyDescent="0.2">
      <c r="A12" s="111" t="s">
        <v>419</v>
      </c>
      <c r="B12" s="111"/>
      <c r="C12" s="111"/>
      <c r="D12" s="111"/>
      <c r="E12" s="111"/>
      <c r="F12" s="82"/>
      <c r="G12" s="83"/>
      <c r="H12" s="83"/>
      <c r="I12" s="244"/>
      <c r="J12" s="83"/>
      <c r="K12" s="83"/>
      <c r="L12" s="83">
        <v>45097</v>
      </c>
      <c r="M12" s="84"/>
      <c r="N12" s="82" t="s">
        <v>150</v>
      </c>
      <c r="O12" s="82"/>
      <c r="P12" s="82"/>
      <c r="Q12" s="82"/>
      <c r="R12" s="83">
        <v>45097</v>
      </c>
      <c r="S12" s="82">
        <v>10</v>
      </c>
      <c r="T12" s="82">
        <v>10</v>
      </c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2"/>
    </row>
    <row r="13" spans="1:36" s="255" customFormat="1" ht="11.4" x14ac:dyDescent="0.2">
      <c r="A13" s="111" t="s">
        <v>420</v>
      </c>
      <c r="B13" s="111" t="s">
        <v>422</v>
      </c>
      <c r="C13" s="111"/>
      <c r="D13" s="111"/>
      <c r="E13" s="111"/>
      <c r="F13" s="82"/>
      <c r="G13" s="83"/>
      <c r="H13" s="83"/>
      <c r="I13" s="83"/>
      <c r="J13" s="83"/>
      <c r="K13" s="83"/>
      <c r="L13" s="83"/>
      <c r="M13" s="84"/>
      <c r="N13" s="82" t="s">
        <v>173</v>
      </c>
      <c r="O13" s="82"/>
      <c r="P13" s="82"/>
      <c r="Q13" s="82"/>
      <c r="R13" s="83">
        <v>45292</v>
      </c>
      <c r="S13" s="82">
        <v>10</v>
      </c>
      <c r="T13" s="82">
        <v>10</v>
      </c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2"/>
    </row>
    <row r="14" spans="1:36" s="255" customFormat="1" ht="11.4" x14ac:dyDescent="0.2">
      <c r="A14" s="111" t="s">
        <v>420</v>
      </c>
      <c r="B14" s="111" t="s">
        <v>422</v>
      </c>
      <c r="C14" s="111"/>
      <c r="D14" s="111"/>
      <c r="E14" s="111"/>
      <c r="F14" s="82"/>
      <c r="G14" s="83"/>
      <c r="H14" s="83"/>
      <c r="I14" s="83"/>
      <c r="J14" s="83"/>
      <c r="K14" s="83"/>
      <c r="L14" s="83"/>
      <c r="M14" s="84"/>
      <c r="N14" s="82" t="s">
        <v>173</v>
      </c>
      <c r="O14" s="82"/>
      <c r="P14" s="82"/>
      <c r="Q14" s="82"/>
      <c r="R14" s="83">
        <v>45323</v>
      </c>
      <c r="S14" s="82">
        <v>20</v>
      </c>
      <c r="T14" s="82">
        <v>20</v>
      </c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2"/>
    </row>
    <row r="15" spans="1:36" s="255" customFormat="1" ht="11.4" x14ac:dyDescent="0.2">
      <c r="A15" s="111" t="s">
        <v>420</v>
      </c>
      <c r="B15" s="111" t="s">
        <v>422</v>
      </c>
      <c r="C15" s="111" t="s">
        <v>424</v>
      </c>
      <c r="D15" s="111"/>
      <c r="E15" s="111"/>
      <c r="F15" s="82"/>
      <c r="G15" s="83"/>
      <c r="H15" s="83"/>
      <c r="I15" s="83"/>
      <c r="J15" s="83"/>
      <c r="K15" s="83"/>
      <c r="L15" s="83">
        <v>45311</v>
      </c>
      <c r="M15" s="84"/>
      <c r="N15" s="82" t="s">
        <v>401</v>
      </c>
      <c r="O15" s="82"/>
      <c r="P15" s="82"/>
      <c r="Q15" s="82"/>
      <c r="R15" s="83">
        <v>45311</v>
      </c>
      <c r="S15" s="82">
        <v>-3</v>
      </c>
      <c r="T15" s="82">
        <v>-3</v>
      </c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2"/>
    </row>
    <row r="16" spans="1:36" s="255" customFormat="1" ht="11.4" x14ac:dyDescent="0.2">
      <c r="A16" s="111" t="s">
        <v>420</v>
      </c>
      <c r="B16" s="111" t="s">
        <v>423</v>
      </c>
      <c r="C16" s="111"/>
      <c r="D16" s="111"/>
      <c r="E16" s="111"/>
      <c r="F16" s="82"/>
      <c r="G16" s="83"/>
      <c r="H16" s="83"/>
      <c r="I16" s="83"/>
      <c r="J16" s="83"/>
      <c r="K16" s="83"/>
      <c r="L16" s="83"/>
      <c r="M16" s="83">
        <v>45321</v>
      </c>
      <c r="N16" s="82" t="s">
        <v>173</v>
      </c>
      <c r="O16" s="82"/>
      <c r="P16" s="82"/>
      <c r="Q16" s="82"/>
      <c r="R16" s="83">
        <v>45296</v>
      </c>
      <c r="S16" s="82">
        <v>20</v>
      </c>
      <c r="T16" s="82">
        <v>20</v>
      </c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2"/>
    </row>
    <row r="17" spans="1:44" s="255" customFormat="1" ht="11.4" x14ac:dyDescent="0.2">
      <c r="A17" s="111" t="s">
        <v>420</v>
      </c>
      <c r="B17" s="111" t="s">
        <v>423</v>
      </c>
      <c r="C17" s="111"/>
      <c r="D17" s="111"/>
      <c r="E17" s="111"/>
      <c r="F17" s="82"/>
      <c r="G17" s="83"/>
      <c r="H17" s="83"/>
      <c r="I17" s="83"/>
      <c r="J17" s="83"/>
      <c r="K17" s="83"/>
      <c r="L17" s="83"/>
      <c r="M17" s="83">
        <v>45321</v>
      </c>
      <c r="N17" s="82" t="s">
        <v>421</v>
      </c>
      <c r="O17" s="82"/>
      <c r="P17" s="82"/>
      <c r="Q17" s="82"/>
      <c r="R17" s="83">
        <v>45321</v>
      </c>
      <c r="S17" s="82">
        <v>-15</v>
      </c>
      <c r="T17" s="82">
        <v>-15</v>
      </c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2"/>
    </row>
    <row r="19" spans="1:44" ht="13.2" x14ac:dyDescent="0.25">
      <c r="I19"/>
    </row>
    <row r="20" spans="1:44" ht="12.75" customHeight="1" x14ac:dyDescent="0.25">
      <c r="F20"/>
      <c r="J20" s="6"/>
      <c r="K20"/>
    </row>
    <row r="21" spans="1:44" ht="15.6" x14ac:dyDescent="0.25">
      <c r="A21" s="35" t="s">
        <v>32</v>
      </c>
      <c r="B21" s="35"/>
      <c r="F21"/>
      <c r="J21" s="6"/>
      <c r="K21" s="28"/>
    </row>
    <row r="22" spans="1:44" ht="15.6" x14ac:dyDescent="0.25">
      <c r="A22" s="35"/>
      <c r="B22" s="35"/>
      <c r="F22"/>
      <c r="J22" s="6"/>
      <c r="K22" s="28"/>
    </row>
    <row r="23" spans="1:44" s="105" customFormat="1" ht="15.6" x14ac:dyDescent="0.3">
      <c r="A23" s="36" t="s">
        <v>400</v>
      </c>
      <c r="B23" s="36"/>
      <c r="F23" s="256"/>
      <c r="G23" s="257"/>
      <c r="H23" s="257"/>
      <c r="I23" s="257"/>
      <c r="J23" s="257"/>
      <c r="K23" s="257"/>
      <c r="L23" s="257"/>
      <c r="M23" s="106"/>
      <c r="N23" s="256"/>
      <c r="O23" s="256"/>
      <c r="P23" s="256"/>
      <c r="Q23" s="256"/>
      <c r="R23" s="256"/>
      <c r="S23" s="256"/>
      <c r="T23" s="256"/>
      <c r="AJ23" s="258"/>
    </row>
    <row r="24" spans="1:44" s="105" customFormat="1" ht="15.6" x14ac:dyDescent="0.3">
      <c r="A24" s="169" t="s">
        <v>447</v>
      </c>
      <c r="B24" s="169"/>
      <c r="F24" s="256"/>
      <c r="G24" s="257"/>
      <c r="H24" s="257"/>
      <c r="I24" s="257"/>
      <c r="J24" s="257"/>
      <c r="K24" s="257"/>
      <c r="L24" s="257"/>
      <c r="M24" s="106"/>
      <c r="N24" s="256"/>
      <c r="O24" s="256"/>
      <c r="P24" s="256"/>
      <c r="Q24" s="256"/>
      <c r="R24" s="256"/>
      <c r="S24" s="256"/>
      <c r="T24" s="256"/>
      <c r="AJ24" s="258"/>
    </row>
    <row r="25" spans="1:44" s="105" customFormat="1" ht="15.6" x14ac:dyDescent="0.3">
      <c r="A25" s="169" t="s">
        <v>403</v>
      </c>
      <c r="B25" s="169"/>
      <c r="F25" s="256"/>
      <c r="G25" s="257"/>
      <c r="H25" s="257"/>
      <c r="I25" s="257"/>
      <c r="J25" s="257"/>
      <c r="K25" s="257"/>
      <c r="L25" s="256"/>
      <c r="M25" s="256"/>
      <c r="N25" s="256"/>
      <c r="O25" s="256"/>
      <c r="P25" s="256"/>
      <c r="Q25" s="256"/>
      <c r="R25" s="256"/>
      <c r="S25" s="256"/>
      <c r="T25" s="256"/>
      <c r="AH25" s="258"/>
    </row>
    <row r="26" spans="1:44" ht="15" x14ac:dyDescent="0.25">
      <c r="A26" s="1"/>
      <c r="B26" s="1"/>
      <c r="F26"/>
      <c r="J26" s="6"/>
      <c r="K26" s="28"/>
    </row>
    <row r="27" spans="1:44" s="17" customFormat="1" ht="15.6" x14ac:dyDescent="0.3">
      <c r="A27" s="37" t="s">
        <v>175</v>
      </c>
      <c r="B27" s="37"/>
      <c r="C27" s="8"/>
      <c r="D27" s="8"/>
      <c r="E27" s="8"/>
      <c r="F27" s="102"/>
      <c r="G27" s="12"/>
      <c r="H27" s="12"/>
      <c r="I27" s="12"/>
      <c r="K27" s="103"/>
      <c r="L27" s="12"/>
      <c r="M27" s="9"/>
      <c r="N27" s="13"/>
      <c r="O27" s="13"/>
      <c r="P27" s="13"/>
      <c r="Q27" s="13"/>
      <c r="R27" s="13"/>
      <c r="S27" s="13"/>
      <c r="T27" s="13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104"/>
    </row>
    <row r="28" spans="1:44" s="17" customFormat="1" ht="15.6" x14ac:dyDescent="0.3">
      <c r="A28" s="37" t="s">
        <v>176</v>
      </c>
      <c r="B28" s="37"/>
      <c r="C28" s="8"/>
      <c r="D28" s="8"/>
      <c r="E28" s="8"/>
      <c r="F28" s="102"/>
      <c r="G28" s="12"/>
      <c r="H28" s="12"/>
      <c r="I28" s="12"/>
      <c r="K28" s="103"/>
      <c r="L28" s="12"/>
      <c r="M28" s="9"/>
      <c r="N28" s="13"/>
      <c r="O28" s="13"/>
      <c r="P28" s="13"/>
      <c r="Q28" s="13"/>
      <c r="R28" s="13"/>
      <c r="S28" s="13"/>
      <c r="T28" s="13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104"/>
    </row>
    <row r="29" spans="1:44" ht="15.6" x14ac:dyDescent="0.3">
      <c r="A29" s="37"/>
      <c r="B29" s="37"/>
      <c r="M29" s="12"/>
    </row>
    <row r="30" spans="1:44" ht="15.6" x14ac:dyDescent="0.3">
      <c r="A30" s="37" t="s">
        <v>177</v>
      </c>
      <c r="B30" s="37"/>
      <c r="F30" s="67"/>
      <c r="M30" s="12"/>
    </row>
    <row r="31" spans="1:44" ht="15.6" x14ac:dyDescent="0.3">
      <c r="A31" s="37"/>
      <c r="B31" s="37"/>
      <c r="F31" s="67"/>
      <c r="M31" s="12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</row>
    <row r="32" spans="1:44" s="17" customFormat="1" ht="15.6" x14ac:dyDescent="0.3">
      <c r="A32" s="36" t="s">
        <v>113</v>
      </c>
      <c r="B32" s="37"/>
      <c r="C32" s="8"/>
      <c r="D32" s="8"/>
      <c r="E32" s="8"/>
      <c r="F32" s="13"/>
      <c r="G32" s="12"/>
      <c r="H32" s="12"/>
      <c r="I32" s="12"/>
      <c r="J32" s="12"/>
      <c r="K32" s="12"/>
      <c r="L32" s="12"/>
      <c r="M32" s="12"/>
      <c r="N32" s="13"/>
      <c r="O32" s="13"/>
      <c r="P32" s="13"/>
      <c r="Q32" s="13"/>
      <c r="R32" s="13"/>
      <c r="S32" s="13"/>
      <c r="T32" s="13"/>
      <c r="U32" s="8"/>
      <c r="V32" s="8"/>
      <c r="W32" s="8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</row>
    <row r="33" spans="1:44" s="17" customFormat="1" ht="15.6" x14ac:dyDescent="0.3">
      <c r="A33" s="37"/>
      <c r="B33" s="37"/>
      <c r="C33" s="8"/>
      <c r="D33" s="8"/>
      <c r="E33" s="8"/>
      <c r="F33" s="13"/>
      <c r="G33" s="12"/>
      <c r="H33" s="12"/>
      <c r="I33" s="12"/>
      <c r="J33" s="12"/>
      <c r="K33" s="12"/>
      <c r="L33" s="12"/>
      <c r="M33" s="12"/>
      <c r="N33" s="13"/>
      <c r="O33" s="13"/>
      <c r="P33" s="13"/>
      <c r="Q33" s="13"/>
      <c r="R33" s="13"/>
      <c r="S33" s="13"/>
      <c r="T33" s="13"/>
      <c r="U33" s="8"/>
      <c r="V33" s="8"/>
      <c r="W33" s="8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</row>
    <row r="34" spans="1:44" s="72" customFormat="1" ht="15" customHeight="1" x14ac:dyDescent="0.3">
      <c r="A34" s="169" t="s">
        <v>280</v>
      </c>
      <c r="B34" s="169"/>
      <c r="C34" s="70"/>
      <c r="D34" s="70"/>
      <c r="E34" s="70"/>
      <c r="F34" s="68"/>
      <c r="G34" s="71"/>
      <c r="H34" s="71"/>
      <c r="I34" s="71"/>
      <c r="J34" s="71"/>
      <c r="K34" s="71"/>
      <c r="L34" s="71"/>
      <c r="M34" s="14"/>
      <c r="N34" s="101"/>
      <c r="O34" s="101"/>
      <c r="P34" s="101"/>
      <c r="Q34" s="101"/>
      <c r="R34" s="101"/>
      <c r="S34" s="101"/>
      <c r="T34" s="101"/>
      <c r="U34" s="70"/>
      <c r="V34" s="70"/>
      <c r="W34" s="70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</row>
    <row r="35" spans="1:44" s="72" customFormat="1" ht="15" customHeight="1" x14ac:dyDescent="0.3">
      <c r="A35" s="36" t="s">
        <v>449</v>
      </c>
      <c r="B35" s="36"/>
      <c r="C35" s="70"/>
      <c r="D35" s="70"/>
      <c r="E35" s="70"/>
      <c r="F35" s="68"/>
      <c r="G35" s="71"/>
      <c r="H35" s="71"/>
      <c r="I35" s="71"/>
      <c r="J35" s="71"/>
      <c r="K35" s="71"/>
      <c r="L35" s="71"/>
      <c r="M35" s="14"/>
      <c r="N35" s="101"/>
      <c r="O35" s="101"/>
      <c r="P35" s="101"/>
      <c r="Q35" s="101"/>
      <c r="R35" s="101"/>
      <c r="S35" s="101"/>
      <c r="T35" s="101"/>
      <c r="U35" s="70"/>
      <c r="V35" s="70"/>
      <c r="W35" s="70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</row>
    <row r="36" spans="1:44" s="70" customFormat="1" ht="15" customHeight="1" x14ac:dyDescent="0.3">
      <c r="A36" s="36" t="s">
        <v>417</v>
      </c>
      <c r="B36" s="36"/>
      <c r="F36" s="236"/>
      <c r="G36" s="71"/>
      <c r="H36" s="71"/>
      <c r="I36" s="71"/>
      <c r="J36" s="71"/>
      <c r="K36" s="71"/>
      <c r="L36" s="71"/>
      <c r="M36" s="14"/>
      <c r="N36" s="101"/>
      <c r="O36" s="101"/>
      <c r="P36" s="101"/>
      <c r="Q36" s="101"/>
      <c r="R36" s="101"/>
      <c r="S36" s="101"/>
      <c r="T36" s="101"/>
      <c r="X36" s="236"/>
      <c r="Y36" s="236"/>
      <c r="Z36" s="236"/>
      <c r="AA36" s="236"/>
      <c r="AB36" s="236"/>
      <c r="AC36" s="236"/>
      <c r="AD36" s="236"/>
      <c r="AE36" s="236"/>
      <c r="AF36" s="236"/>
      <c r="AG36" s="236"/>
      <c r="AH36" s="236"/>
      <c r="AI36" s="236"/>
      <c r="AJ36" s="236"/>
      <c r="AK36" s="236"/>
      <c r="AL36" s="236"/>
      <c r="AM36" s="236"/>
      <c r="AN36" s="236"/>
      <c r="AO36" s="236"/>
      <c r="AP36" s="236"/>
      <c r="AQ36" s="236"/>
      <c r="AR36" s="236"/>
    </row>
    <row r="37" spans="1:44" s="2" customFormat="1" ht="15" customHeight="1" x14ac:dyDescent="0.3">
      <c r="A37" s="37" t="s">
        <v>425</v>
      </c>
      <c r="B37" s="37"/>
      <c r="F37" s="194"/>
      <c r="G37" s="4"/>
      <c r="H37" s="4"/>
      <c r="I37" s="4"/>
      <c r="J37" s="4"/>
      <c r="K37" s="4"/>
      <c r="L37" s="4"/>
      <c r="M37" s="12"/>
      <c r="N37" s="10"/>
      <c r="O37" s="10"/>
      <c r="P37" s="10"/>
      <c r="Q37" s="10"/>
      <c r="R37" s="10"/>
      <c r="S37" s="10"/>
      <c r="T37" s="10"/>
      <c r="X37" s="194"/>
      <c r="Y37" s="194"/>
      <c r="Z37" s="194"/>
      <c r="AA37" s="194"/>
      <c r="AB37" s="194"/>
      <c r="AC37" s="194"/>
      <c r="AD37" s="194"/>
      <c r="AE37" s="194"/>
      <c r="AF37" s="194"/>
      <c r="AG37" s="194"/>
      <c r="AH37" s="194"/>
      <c r="AI37" s="194"/>
      <c r="AJ37" s="194"/>
      <c r="AK37" s="194"/>
      <c r="AL37" s="194"/>
      <c r="AM37" s="194"/>
      <c r="AN37" s="194"/>
      <c r="AO37" s="194"/>
      <c r="AP37" s="194"/>
      <c r="AQ37" s="194"/>
      <c r="AR37" s="194"/>
    </row>
    <row r="38" spans="1:44" s="72" customFormat="1" ht="15" customHeight="1" x14ac:dyDescent="0.3">
      <c r="A38" s="36"/>
      <c r="B38" s="36"/>
      <c r="C38" s="70"/>
      <c r="D38" s="70"/>
      <c r="E38" s="70"/>
      <c r="F38" s="68"/>
      <c r="G38" s="71"/>
      <c r="H38" s="71"/>
      <c r="I38" s="71"/>
      <c r="J38" s="71"/>
      <c r="K38" s="71"/>
      <c r="L38" s="71"/>
      <c r="M38" s="14"/>
      <c r="N38" s="101"/>
      <c r="O38" s="101"/>
      <c r="P38" s="101"/>
      <c r="Q38" s="101"/>
      <c r="R38" s="101"/>
      <c r="S38" s="101"/>
      <c r="T38" s="101"/>
      <c r="U38" s="70"/>
      <c r="V38" s="70"/>
      <c r="W38" s="70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</row>
    <row r="39" spans="1:44" s="70" customFormat="1" ht="15" customHeight="1" x14ac:dyDescent="0.3">
      <c r="A39" s="169" t="s">
        <v>450</v>
      </c>
      <c r="B39" s="169"/>
      <c r="F39" s="236"/>
      <c r="G39" s="71"/>
      <c r="H39" s="71"/>
      <c r="I39" s="71"/>
      <c r="J39" s="71"/>
      <c r="K39" s="71"/>
      <c r="L39" s="71"/>
      <c r="M39" s="14"/>
      <c r="N39" s="101"/>
      <c r="O39" s="101"/>
      <c r="P39" s="101"/>
      <c r="Q39" s="101"/>
      <c r="R39" s="101"/>
      <c r="S39" s="101"/>
      <c r="T39" s="101"/>
      <c r="X39" s="236"/>
      <c r="Y39" s="236"/>
      <c r="Z39" s="236"/>
      <c r="AA39" s="236"/>
      <c r="AB39" s="236"/>
      <c r="AC39" s="236"/>
      <c r="AD39" s="236"/>
      <c r="AE39" s="236"/>
      <c r="AF39" s="236"/>
      <c r="AG39" s="236"/>
      <c r="AH39" s="236"/>
      <c r="AI39" s="236"/>
      <c r="AJ39" s="236"/>
      <c r="AK39" s="236"/>
      <c r="AL39" s="236"/>
      <c r="AM39" s="236"/>
      <c r="AN39" s="236"/>
      <c r="AO39" s="236"/>
      <c r="AP39" s="236"/>
      <c r="AQ39" s="236"/>
      <c r="AR39" s="236"/>
    </row>
    <row r="40" spans="1:44" s="70" customFormat="1" ht="15" customHeight="1" x14ac:dyDescent="0.3">
      <c r="A40" s="169"/>
      <c r="B40" s="169"/>
      <c r="F40" s="236"/>
      <c r="G40" s="71"/>
      <c r="H40" s="71"/>
      <c r="I40" s="71"/>
      <c r="J40" s="71"/>
      <c r="K40" s="71"/>
      <c r="L40" s="71"/>
      <c r="M40" s="14"/>
      <c r="N40" s="101"/>
      <c r="O40" s="101"/>
      <c r="P40" s="101"/>
      <c r="Q40" s="101"/>
      <c r="R40" s="101"/>
      <c r="S40" s="101"/>
      <c r="T40" s="101"/>
      <c r="X40" s="236"/>
      <c r="Y40" s="236"/>
      <c r="Z40" s="236"/>
      <c r="AA40" s="236"/>
      <c r="AB40" s="236"/>
      <c r="AC40" s="236"/>
      <c r="AD40" s="236"/>
      <c r="AE40" s="236"/>
      <c r="AF40" s="236"/>
      <c r="AG40" s="236"/>
      <c r="AH40" s="236"/>
      <c r="AI40" s="236"/>
      <c r="AJ40" s="236"/>
      <c r="AK40" s="236"/>
      <c r="AL40" s="236"/>
      <c r="AM40" s="236"/>
      <c r="AN40" s="236"/>
      <c r="AO40" s="236"/>
      <c r="AP40" s="236"/>
      <c r="AQ40" s="236"/>
      <c r="AR40" s="236"/>
    </row>
    <row r="41" spans="1:44" s="70" customFormat="1" ht="15" customHeight="1" x14ac:dyDescent="0.3">
      <c r="A41" s="169" t="s">
        <v>451</v>
      </c>
      <c r="B41" s="169"/>
      <c r="F41" s="236"/>
      <c r="G41" s="71"/>
      <c r="H41" s="71"/>
      <c r="I41" s="71"/>
      <c r="J41" s="71"/>
      <c r="K41" s="71"/>
      <c r="L41" s="71"/>
      <c r="M41" s="14"/>
      <c r="N41" s="101"/>
      <c r="O41" s="101"/>
      <c r="P41" s="101"/>
      <c r="Q41" s="101"/>
      <c r="R41" s="101"/>
      <c r="S41" s="101"/>
      <c r="T41" s="101"/>
      <c r="X41" s="236"/>
      <c r="Y41" s="236"/>
      <c r="Z41" s="236"/>
      <c r="AA41" s="236"/>
      <c r="AB41" s="236"/>
      <c r="AC41" s="236"/>
      <c r="AD41" s="236"/>
      <c r="AE41" s="236"/>
      <c r="AF41" s="236"/>
      <c r="AG41" s="236"/>
      <c r="AH41" s="236"/>
      <c r="AI41" s="236"/>
      <c r="AJ41" s="236"/>
      <c r="AK41" s="236"/>
      <c r="AL41" s="236"/>
      <c r="AM41" s="236"/>
      <c r="AN41" s="236"/>
      <c r="AO41" s="236"/>
      <c r="AP41" s="236"/>
      <c r="AQ41" s="236"/>
      <c r="AR41" s="236"/>
    </row>
    <row r="42" spans="1:44" s="2" customFormat="1" ht="15" customHeight="1" x14ac:dyDescent="0.3">
      <c r="A42" s="37" t="s">
        <v>114</v>
      </c>
      <c r="B42" s="37"/>
      <c r="F42" s="10"/>
      <c r="G42" s="4"/>
      <c r="H42" s="4"/>
      <c r="I42" s="4"/>
      <c r="J42" s="4"/>
      <c r="K42" s="4"/>
      <c r="L42" s="4"/>
      <c r="M42" s="9"/>
      <c r="N42" s="10"/>
      <c r="O42" s="10"/>
      <c r="P42" s="10"/>
      <c r="Q42" s="10"/>
      <c r="R42" s="10"/>
      <c r="S42" s="10"/>
      <c r="T42" s="10"/>
      <c r="Y42" s="19"/>
      <c r="Z42" s="19"/>
      <c r="AJ42" s="5"/>
    </row>
    <row r="43" spans="1:44" s="2" customFormat="1" ht="15" customHeight="1" x14ac:dyDescent="0.3">
      <c r="A43" s="37" t="s">
        <v>178</v>
      </c>
      <c r="B43" s="37"/>
      <c r="F43" s="10"/>
      <c r="G43" s="4"/>
      <c r="H43" s="4"/>
      <c r="I43" s="4"/>
      <c r="J43" s="4"/>
      <c r="K43" s="4"/>
      <c r="L43" s="4"/>
      <c r="M43" s="12"/>
      <c r="N43" s="10"/>
      <c r="O43" s="10"/>
      <c r="P43" s="10"/>
      <c r="Q43" s="10"/>
      <c r="R43" s="10"/>
      <c r="S43" s="10"/>
      <c r="T43" s="10"/>
      <c r="Y43" s="194"/>
      <c r="Z43" s="194"/>
      <c r="AJ43" s="5"/>
    </row>
    <row r="44" spans="1:44" s="2" customFormat="1" ht="15" customHeight="1" x14ac:dyDescent="0.3">
      <c r="A44" s="37" t="s">
        <v>174</v>
      </c>
      <c r="B44" s="37"/>
      <c r="F44" s="194"/>
      <c r="G44" s="4"/>
      <c r="H44" s="4"/>
      <c r="I44" s="4"/>
      <c r="J44" s="4"/>
      <c r="K44" s="4"/>
      <c r="L44" s="4"/>
      <c r="M44" s="12"/>
      <c r="N44" s="10"/>
      <c r="O44" s="10"/>
      <c r="P44" s="10"/>
      <c r="Q44" s="10"/>
      <c r="R44" s="10"/>
      <c r="S44" s="10"/>
      <c r="T44" s="10"/>
      <c r="X44" s="194"/>
      <c r="Y44" s="194"/>
      <c r="Z44" s="194"/>
      <c r="AA44" s="194"/>
      <c r="AB44" s="194"/>
      <c r="AC44" s="194"/>
      <c r="AD44" s="194"/>
      <c r="AE44" s="194"/>
      <c r="AF44" s="194"/>
      <c r="AG44" s="194"/>
      <c r="AH44" s="194"/>
      <c r="AI44" s="194"/>
      <c r="AJ44" s="194"/>
      <c r="AK44" s="194"/>
      <c r="AL44" s="194"/>
      <c r="AM44" s="194"/>
      <c r="AN44" s="194"/>
      <c r="AO44" s="194"/>
      <c r="AP44" s="194"/>
      <c r="AQ44" s="194"/>
      <c r="AR44" s="194"/>
    </row>
    <row r="45" spans="1:44" s="2" customFormat="1" ht="15" customHeight="1" x14ac:dyDescent="0.3">
      <c r="A45" s="37" t="s">
        <v>452</v>
      </c>
      <c r="B45" s="37"/>
      <c r="F45" s="10"/>
      <c r="G45" s="4"/>
      <c r="H45" s="4"/>
      <c r="I45" s="4"/>
      <c r="J45" s="4"/>
      <c r="K45" s="4"/>
      <c r="L45" s="4"/>
      <c r="M45" s="12"/>
      <c r="N45" s="10"/>
      <c r="O45" s="10"/>
      <c r="P45" s="10"/>
      <c r="Q45" s="10"/>
      <c r="R45" s="10"/>
      <c r="S45" s="10"/>
      <c r="T45" s="10"/>
      <c r="Y45" s="194"/>
      <c r="Z45" s="194"/>
      <c r="AJ45" s="5"/>
    </row>
    <row r="46" spans="1:44" s="2" customFormat="1" ht="15" customHeight="1" x14ac:dyDescent="0.3">
      <c r="A46" s="37" t="s">
        <v>402</v>
      </c>
      <c r="B46" s="37"/>
      <c r="F46" s="10"/>
      <c r="G46" s="4"/>
      <c r="H46" s="4"/>
      <c r="I46" s="4"/>
      <c r="J46" s="4"/>
      <c r="K46" s="4"/>
      <c r="L46" s="4"/>
      <c r="M46" s="12"/>
      <c r="N46" s="10"/>
      <c r="O46" s="10"/>
      <c r="P46" s="10"/>
      <c r="Q46" s="10"/>
      <c r="R46" s="10"/>
      <c r="S46" s="10"/>
      <c r="T46" s="10"/>
      <c r="Y46" s="194"/>
      <c r="Z46" s="194"/>
      <c r="AJ46" s="5"/>
    </row>
    <row r="47" spans="1:44" s="2" customFormat="1" ht="13.2" x14ac:dyDescent="0.25">
      <c r="F47" s="10"/>
      <c r="G47" s="4"/>
      <c r="H47" s="4"/>
      <c r="I47" s="19"/>
      <c r="J47" s="4"/>
      <c r="K47" s="4"/>
      <c r="L47" s="4"/>
      <c r="M47" s="9"/>
      <c r="N47" s="10"/>
      <c r="O47" s="10"/>
      <c r="P47" s="10"/>
      <c r="Q47" s="10"/>
      <c r="R47" s="10"/>
      <c r="S47" s="10"/>
      <c r="T47" s="10"/>
      <c r="AJ47" s="5"/>
    </row>
    <row r="48" spans="1:44" s="2" customFormat="1" ht="15.6" x14ac:dyDescent="0.3">
      <c r="A48" s="37" t="s">
        <v>380</v>
      </c>
      <c r="B48" s="37"/>
      <c r="F48" s="10"/>
      <c r="G48" s="4"/>
      <c r="H48" s="4"/>
      <c r="I48" s="19"/>
      <c r="J48" s="4"/>
      <c r="K48" s="4"/>
      <c r="L48" s="4"/>
      <c r="M48" s="9"/>
      <c r="N48" s="10"/>
      <c r="O48" s="10"/>
      <c r="P48" s="10"/>
      <c r="Q48" s="10"/>
      <c r="R48" s="10"/>
      <c r="S48" s="10"/>
      <c r="T48" s="10"/>
      <c r="AJ48" s="5"/>
    </row>
    <row r="49" spans="1:36" ht="14.4" customHeight="1" x14ac:dyDescent="0.2"/>
    <row r="50" spans="1:36" ht="15.6" x14ac:dyDescent="0.3">
      <c r="A50" s="108" t="s">
        <v>259</v>
      </c>
      <c r="B50" s="108"/>
      <c r="C50" s="107"/>
    </row>
    <row r="51" spans="1:36" ht="15" customHeight="1" x14ac:dyDescent="0.25">
      <c r="I51"/>
    </row>
    <row r="52" spans="1:36" s="2" customFormat="1" ht="15.6" x14ac:dyDescent="0.3">
      <c r="A52" s="36" t="s">
        <v>437</v>
      </c>
      <c r="B52" s="36"/>
      <c r="F52" s="10"/>
      <c r="G52" s="4"/>
      <c r="H52" s="4"/>
      <c r="I52" s="19"/>
      <c r="J52" s="4"/>
      <c r="K52" s="4"/>
      <c r="L52" s="4"/>
      <c r="M52" s="9"/>
      <c r="N52" s="10"/>
      <c r="O52" s="10"/>
      <c r="P52" s="10"/>
      <c r="Q52" s="10"/>
      <c r="R52" s="10"/>
      <c r="S52" s="10"/>
      <c r="T52" s="10"/>
      <c r="AJ52" s="5"/>
    </row>
    <row r="53" spans="1:36" ht="15.6" x14ac:dyDescent="0.3">
      <c r="A53" s="266" t="s">
        <v>428</v>
      </c>
      <c r="B53" s="267"/>
      <c r="C53" s="267"/>
      <c r="D53" s="267"/>
      <c r="E53" s="267"/>
      <c r="F53" s="268"/>
      <c r="G53" s="269"/>
      <c r="H53" s="269"/>
      <c r="I53" s="269"/>
      <c r="J53" s="269"/>
      <c r="K53" s="269"/>
      <c r="L53" s="269"/>
      <c r="M53" s="270"/>
      <c r="N53" s="268"/>
      <c r="O53" s="268"/>
      <c r="P53" s="268"/>
      <c r="Q53" s="268"/>
      <c r="R53" s="268"/>
    </row>
    <row r="54" spans="1:36" s="2" customFormat="1" ht="15.6" x14ac:dyDescent="0.3">
      <c r="A54" s="37" t="s">
        <v>429</v>
      </c>
      <c r="F54" s="10"/>
      <c r="G54" s="4"/>
      <c r="H54" s="4"/>
      <c r="I54" s="4"/>
      <c r="J54" s="4"/>
      <c r="K54" s="4"/>
      <c r="L54" s="4"/>
      <c r="M54" s="12"/>
      <c r="N54" s="10"/>
      <c r="O54" s="10"/>
      <c r="P54" s="10"/>
      <c r="Q54" s="10"/>
      <c r="R54" s="10"/>
      <c r="S54" s="10"/>
      <c r="T54" s="10"/>
      <c r="AJ54" s="5"/>
    </row>
    <row r="55" spans="1:36" s="2" customFormat="1" ht="15" customHeight="1" x14ac:dyDescent="0.3">
      <c r="A55" s="169" t="s">
        <v>416</v>
      </c>
      <c r="F55" s="10"/>
      <c r="G55" s="4"/>
      <c r="H55" s="4"/>
      <c r="I55" s="4"/>
      <c r="J55" s="4"/>
      <c r="K55" s="4"/>
      <c r="L55" s="4"/>
      <c r="M55" s="9"/>
      <c r="N55" s="10"/>
      <c r="O55" s="10"/>
      <c r="P55" s="10"/>
      <c r="Q55" s="10"/>
      <c r="R55" s="10"/>
      <c r="S55" s="10"/>
      <c r="T55" s="10"/>
      <c r="AJ55" s="5"/>
    </row>
    <row r="56" spans="1:36" s="2" customFormat="1" ht="15.6" x14ac:dyDescent="0.3">
      <c r="A56" s="37" t="s">
        <v>430</v>
      </c>
      <c r="F56" s="10"/>
      <c r="G56" s="4"/>
      <c r="H56" s="4"/>
      <c r="I56" s="4"/>
      <c r="J56" s="4"/>
      <c r="K56" s="4"/>
      <c r="L56" s="4"/>
      <c r="M56" s="12"/>
      <c r="N56" s="10"/>
      <c r="O56" s="10"/>
      <c r="P56" s="10"/>
      <c r="Q56" s="10"/>
      <c r="R56" s="10"/>
      <c r="S56" s="10"/>
      <c r="T56" s="10"/>
      <c r="AJ56" s="5"/>
    </row>
    <row r="57" spans="1:36" s="2" customFormat="1" ht="15.6" x14ac:dyDescent="0.3">
      <c r="A57" s="36" t="s">
        <v>435</v>
      </c>
      <c r="F57" s="10"/>
      <c r="G57" s="4"/>
      <c r="H57" s="4"/>
      <c r="I57" s="4"/>
      <c r="J57" s="4"/>
      <c r="K57" s="4"/>
      <c r="L57" s="4"/>
      <c r="M57" s="12"/>
      <c r="N57" s="10"/>
      <c r="O57" s="10"/>
      <c r="P57" s="10"/>
      <c r="Q57" s="10"/>
      <c r="R57" s="10"/>
      <c r="S57" s="10"/>
      <c r="T57" s="10"/>
      <c r="AJ57" s="5"/>
    </row>
    <row r="58" spans="1:36" s="2" customFormat="1" ht="15.6" x14ac:dyDescent="0.3">
      <c r="A58" s="36"/>
      <c r="F58" s="10"/>
      <c r="G58" s="4"/>
      <c r="H58" s="4"/>
      <c r="I58" s="4"/>
      <c r="J58" s="4"/>
      <c r="K58" s="4"/>
      <c r="L58" s="4"/>
      <c r="M58" s="12"/>
      <c r="N58" s="10"/>
      <c r="O58" s="10"/>
      <c r="P58" s="10"/>
      <c r="Q58" s="10"/>
      <c r="R58" s="10"/>
      <c r="S58" s="10"/>
      <c r="T58" s="10"/>
      <c r="AJ58" s="5"/>
    </row>
    <row r="59" spans="1:36" s="2" customFormat="1" ht="15.6" x14ac:dyDescent="0.3">
      <c r="A59" s="169" t="s">
        <v>431</v>
      </c>
      <c r="B59" s="169"/>
      <c r="F59" s="10"/>
      <c r="G59" s="4"/>
      <c r="H59" s="4"/>
      <c r="I59" s="4"/>
      <c r="J59" s="4"/>
      <c r="K59" s="4"/>
      <c r="L59" s="4"/>
      <c r="M59" s="9"/>
      <c r="N59" s="10"/>
      <c r="O59" s="10"/>
      <c r="P59" s="10"/>
      <c r="Q59" s="10"/>
      <c r="R59" s="10"/>
      <c r="S59" s="10"/>
      <c r="T59" s="10"/>
      <c r="AJ59" s="5"/>
    </row>
    <row r="60" spans="1:36" ht="15" customHeight="1" x14ac:dyDescent="0.3">
      <c r="A60" s="37" t="s">
        <v>436</v>
      </c>
    </row>
    <row r="61" spans="1:36" s="2" customFormat="1" ht="15.6" x14ac:dyDescent="0.3">
      <c r="A61" s="36"/>
      <c r="B61" s="36"/>
      <c r="F61" s="10"/>
      <c r="G61" s="4"/>
      <c r="H61" s="4"/>
      <c r="I61" s="19"/>
      <c r="J61" s="4"/>
      <c r="K61" s="4"/>
      <c r="L61" s="4"/>
      <c r="M61" s="9"/>
      <c r="N61" s="10"/>
      <c r="O61" s="10"/>
      <c r="P61" s="10"/>
      <c r="Q61" s="10"/>
      <c r="R61" s="10"/>
      <c r="S61" s="10"/>
      <c r="T61" s="10"/>
      <c r="AJ61" s="5"/>
    </row>
    <row r="62" spans="1:36" s="2" customFormat="1" ht="15.6" x14ac:dyDescent="0.3">
      <c r="A62" s="36"/>
      <c r="B62" s="36"/>
      <c r="F62" s="10"/>
      <c r="G62" s="4"/>
      <c r="H62" s="4"/>
      <c r="I62" s="19"/>
      <c r="J62" s="4"/>
      <c r="K62" s="4"/>
      <c r="L62" s="4"/>
      <c r="M62" s="9"/>
      <c r="N62" s="10"/>
      <c r="O62" s="10"/>
      <c r="P62" s="10"/>
      <c r="Q62" s="10"/>
      <c r="R62" s="10"/>
      <c r="S62" s="10"/>
      <c r="T62" s="10"/>
      <c r="AJ62" s="5"/>
    </row>
  </sheetData>
  <mergeCells count="4">
    <mergeCell ref="J3:K3"/>
    <mergeCell ref="AH3:AI3"/>
    <mergeCell ref="S3:T3"/>
    <mergeCell ref="P3:Q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7" tint="0.59999389629810485"/>
  </sheetPr>
  <dimension ref="A1:AN34"/>
  <sheetViews>
    <sheetView zoomScaleNormal="100" workbookViewId="0"/>
  </sheetViews>
  <sheetFormatPr defaultColWidth="9.109375" defaultRowHeight="10.199999999999999" x14ac:dyDescent="0.2"/>
  <cols>
    <col min="1" max="1" width="14.109375" style="2" customWidth="1"/>
    <col min="2" max="2" width="15.88671875" style="2" customWidth="1"/>
    <col min="3" max="3" width="25.44140625" style="2" customWidth="1"/>
    <col min="4" max="4" width="18.5546875" style="4" customWidth="1"/>
    <col min="5" max="6" width="19.5546875" style="4" customWidth="1"/>
    <col min="7" max="7" width="16.44140625" style="2" customWidth="1"/>
    <col min="8" max="8" width="13.5546875" style="10" customWidth="1"/>
    <col min="9" max="9" width="14.6640625" style="4" customWidth="1"/>
    <col min="10" max="10" width="26.5546875" style="10" customWidth="1"/>
    <col min="11" max="11" width="16.88671875" style="3" customWidth="1"/>
    <col min="12" max="12" width="18.33203125" style="5" customWidth="1"/>
    <col min="13" max="13" width="16.33203125" style="3" customWidth="1"/>
    <col min="14" max="14" width="15.88671875" style="3" customWidth="1"/>
    <col min="15" max="15" width="17.6640625" style="5" customWidth="1"/>
    <col min="16" max="16" width="17.88671875" style="5" customWidth="1"/>
    <col min="17" max="17" width="16.88671875" style="5" customWidth="1"/>
    <col min="18" max="18" width="21.33203125" style="6" customWidth="1"/>
    <col min="19" max="21" width="20.33203125" style="6" customWidth="1"/>
    <col min="22" max="22" width="14.88671875" style="6" customWidth="1"/>
    <col min="23" max="23" width="16.44140625" style="6" customWidth="1"/>
    <col min="24" max="27" width="12" style="6" customWidth="1"/>
    <col min="28" max="28" width="26.33203125" style="6" bestFit="1" customWidth="1"/>
    <col min="29" max="29" width="15.6640625" style="6" customWidth="1"/>
    <col min="30" max="30" width="22" style="6" customWidth="1"/>
    <col min="31" max="31" width="20.109375" style="6" customWidth="1"/>
    <col min="32" max="33" width="22.88671875" style="6" customWidth="1"/>
    <col min="34" max="34" width="23.88671875" style="6" customWidth="1"/>
    <col min="35" max="36" width="15.44140625" style="6" customWidth="1"/>
    <col min="37" max="37" width="28.33203125" style="2" customWidth="1"/>
    <col min="38" max="38" width="15.44140625" style="6" customWidth="1"/>
    <col min="39" max="39" width="13" style="6" customWidth="1"/>
    <col min="40" max="40" width="12.44140625" style="6" customWidth="1"/>
    <col min="41" max="16384" width="9.109375" style="6"/>
  </cols>
  <sheetData>
    <row r="1" spans="1:40" s="119" customFormat="1" ht="57" customHeight="1" x14ac:dyDescent="0.2">
      <c r="A1" s="29" t="s">
        <v>72</v>
      </c>
      <c r="B1" s="29" t="s">
        <v>219</v>
      </c>
      <c r="C1" s="29" t="s">
        <v>71</v>
      </c>
      <c r="D1" s="29" t="s">
        <v>196</v>
      </c>
      <c r="E1" s="66" t="s">
        <v>68</v>
      </c>
      <c r="F1" s="66" t="s">
        <v>69</v>
      </c>
      <c r="G1" s="29" t="s">
        <v>3</v>
      </c>
      <c r="H1" s="29" t="s">
        <v>7</v>
      </c>
      <c r="I1" s="29" t="s">
        <v>17</v>
      </c>
      <c r="J1" s="29" t="s">
        <v>184</v>
      </c>
      <c r="K1" s="29" t="s">
        <v>185</v>
      </c>
      <c r="L1" s="29" t="s">
        <v>241</v>
      </c>
      <c r="M1" s="29" t="s">
        <v>269</v>
      </c>
      <c r="N1" s="29" t="s">
        <v>270</v>
      </c>
      <c r="O1" s="29" t="s">
        <v>84</v>
      </c>
      <c r="P1" s="29" t="s">
        <v>199</v>
      </c>
      <c r="Q1" s="29" t="s">
        <v>226</v>
      </c>
      <c r="R1" s="29" t="s">
        <v>223</v>
      </c>
      <c r="S1" s="29" t="s">
        <v>224</v>
      </c>
      <c r="T1" s="30" t="s">
        <v>237</v>
      </c>
      <c r="U1" s="30" t="s">
        <v>238</v>
      </c>
      <c r="V1" s="30" t="s">
        <v>53</v>
      </c>
      <c r="W1" s="30" t="s">
        <v>25</v>
      </c>
      <c r="X1" s="29" t="s">
        <v>37</v>
      </c>
      <c r="Y1" s="63" t="s">
        <v>58</v>
      </c>
      <c r="Z1" s="63" t="s">
        <v>49</v>
      </c>
      <c r="AA1" s="63" t="s">
        <v>50</v>
      </c>
      <c r="AB1" s="64" t="s">
        <v>250</v>
      </c>
      <c r="AC1" s="64" t="s">
        <v>35</v>
      </c>
      <c r="AD1" s="64" t="s">
        <v>34</v>
      </c>
      <c r="AE1" s="64" t="s">
        <v>182</v>
      </c>
      <c r="AF1" s="29" t="s">
        <v>26</v>
      </c>
      <c r="AG1" s="29" t="s">
        <v>52</v>
      </c>
      <c r="AH1" s="30" t="s">
        <v>210</v>
      </c>
      <c r="AI1" s="29" t="s">
        <v>9</v>
      </c>
      <c r="AJ1" s="30" t="s">
        <v>27</v>
      </c>
      <c r="AK1" s="30" t="s">
        <v>245</v>
      </c>
      <c r="AL1" s="30" t="s">
        <v>28</v>
      </c>
      <c r="AM1" s="31" t="s">
        <v>29</v>
      </c>
      <c r="AN1" s="31" t="s">
        <v>0</v>
      </c>
    </row>
    <row r="2" spans="1:40" s="118" customFormat="1" ht="24" x14ac:dyDescent="0.2">
      <c r="A2" s="116" t="s">
        <v>22</v>
      </c>
      <c r="B2" s="116" t="s">
        <v>22</v>
      </c>
      <c r="C2" s="117" t="s">
        <v>22</v>
      </c>
      <c r="D2" s="117" t="s">
        <v>23</v>
      </c>
      <c r="E2" s="117" t="s">
        <v>23</v>
      </c>
      <c r="F2" s="117" t="s">
        <v>23</v>
      </c>
      <c r="G2" s="116" t="s">
        <v>22</v>
      </c>
      <c r="H2" s="116" t="s">
        <v>22</v>
      </c>
      <c r="I2" s="116" t="s">
        <v>24</v>
      </c>
      <c r="J2" s="117" t="s">
        <v>23</v>
      </c>
      <c r="K2" s="117" t="s">
        <v>23</v>
      </c>
      <c r="L2" s="117" t="s">
        <v>23</v>
      </c>
      <c r="M2" s="116" t="s">
        <v>24</v>
      </c>
      <c r="N2" s="116" t="s">
        <v>24</v>
      </c>
      <c r="O2" s="117" t="s">
        <v>23</v>
      </c>
      <c r="P2" s="116" t="s">
        <v>24</v>
      </c>
      <c r="Q2" s="116" t="s">
        <v>24</v>
      </c>
      <c r="R2" s="116" t="s">
        <v>24</v>
      </c>
      <c r="S2" s="117" t="s">
        <v>23</v>
      </c>
      <c r="T2" s="116" t="s">
        <v>24</v>
      </c>
      <c r="U2" s="117" t="s">
        <v>23</v>
      </c>
      <c r="V2" s="116" t="s">
        <v>54</v>
      </c>
      <c r="W2" s="116" t="s">
        <v>22</v>
      </c>
      <c r="X2" s="116" t="s">
        <v>38</v>
      </c>
      <c r="Y2" s="116" t="s">
        <v>38</v>
      </c>
      <c r="Z2" s="116" t="s">
        <v>38</v>
      </c>
      <c r="AA2" s="116" t="s">
        <v>38</v>
      </c>
      <c r="AB2" s="116" t="s">
        <v>38</v>
      </c>
      <c r="AC2" s="116" t="s">
        <v>24</v>
      </c>
      <c r="AD2" s="116" t="s">
        <v>22</v>
      </c>
      <c r="AE2" s="116" t="s">
        <v>38</v>
      </c>
      <c r="AF2" s="21" t="s">
        <v>22</v>
      </c>
      <c r="AG2" s="21" t="s">
        <v>22</v>
      </c>
      <c r="AH2" s="21" t="s">
        <v>22</v>
      </c>
      <c r="AI2" s="116" t="s">
        <v>22</v>
      </c>
      <c r="AJ2" s="116" t="s">
        <v>22</v>
      </c>
      <c r="AK2" s="116" t="s">
        <v>38</v>
      </c>
      <c r="AL2" s="116" t="s">
        <v>23</v>
      </c>
      <c r="AM2" s="116" t="s">
        <v>22</v>
      </c>
      <c r="AN2" s="116" t="s">
        <v>22</v>
      </c>
    </row>
    <row r="3" spans="1:40" s="120" customFormat="1" ht="97.5" customHeight="1" x14ac:dyDescent="0.25">
      <c r="A3" s="100"/>
      <c r="B3" s="100"/>
      <c r="C3" s="100" t="s">
        <v>271</v>
      </c>
      <c r="D3" s="100" t="s">
        <v>66</v>
      </c>
      <c r="E3" s="285" t="s">
        <v>67</v>
      </c>
      <c r="F3" s="286"/>
      <c r="G3" s="100"/>
      <c r="H3" s="99"/>
      <c r="I3" s="99" t="s">
        <v>2</v>
      </c>
      <c r="J3" s="99" t="s">
        <v>194</v>
      </c>
      <c r="K3" s="99" t="s">
        <v>4</v>
      </c>
      <c r="L3" s="51" t="s">
        <v>36</v>
      </c>
      <c r="M3" s="99" t="s">
        <v>10</v>
      </c>
      <c r="N3" s="99"/>
      <c r="O3" s="99" t="s">
        <v>112</v>
      </c>
      <c r="P3" s="99" t="s">
        <v>11</v>
      </c>
      <c r="Q3" s="99" t="s">
        <v>33</v>
      </c>
      <c r="R3" s="99" t="s">
        <v>202</v>
      </c>
      <c r="S3" s="99" t="s">
        <v>225</v>
      </c>
      <c r="T3" s="99" t="s">
        <v>235</v>
      </c>
      <c r="U3" s="99" t="s">
        <v>236</v>
      </c>
      <c r="V3" s="100" t="s">
        <v>31</v>
      </c>
      <c r="W3" s="100" t="s">
        <v>181</v>
      </c>
      <c r="X3" s="99" t="s">
        <v>39</v>
      </c>
      <c r="Y3" s="99" t="s">
        <v>39</v>
      </c>
      <c r="Z3" s="99" t="s">
        <v>39</v>
      </c>
      <c r="AA3" s="99" t="s">
        <v>59</v>
      </c>
      <c r="AB3" s="99" t="s">
        <v>395</v>
      </c>
      <c r="AC3" s="99" t="s">
        <v>239</v>
      </c>
      <c r="AD3" s="99" t="s">
        <v>221</v>
      </c>
      <c r="AE3" s="99" t="s">
        <v>381</v>
      </c>
      <c r="AF3" s="100" t="s">
        <v>220</v>
      </c>
      <c r="AG3" s="100" t="s">
        <v>103</v>
      </c>
      <c r="AH3" s="100" t="s">
        <v>87</v>
      </c>
      <c r="AI3" s="99"/>
      <c r="AJ3" s="99" t="s">
        <v>222</v>
      </c>
      <c r="AK3" s="99" t="s">
        <v>246</v>
      </c>
      <c r="AL3" s="285" t="s">
        <v>30</v>
      </c>
      <c r="AM3" s="286"/>
      <c r="AN3" s="100" t="s">
        <v>40</v>
      </c>
    </row>
    <row r="4" spans="1:40" ht="13.2" x14ac:dyDescent="0.25">
      <c r="A4" s="15"/>
      <c r="C4"/>
      <c r="AK4"/>
    </row>
    <row r="5" spans="1:40" ht="15.6" x14ac:dyDescent="0.25">
      <c r="A5" s="35" t="s">
        <v>32</v>
      </c>
      <c r="C5"/>
      <c r="V5"/>
      <c r="W5"/>
      <c r="X5"/>
      <c r="Y5"/>
      <c r="Z5"/>
      <c r="AA5"/>
      <c r="AB5"/>
      <c r="AC5"/>
      <c r="AD5"/>
      <c r="AE5"/>
      <c r="AK5"/>
    </row>
    <row r="6" spans="1:40" ht="15.6" x14ac:dyDescent="0.3">
      <c r="A6" s="36"/>
      <c r="C6"/>
      <c r="AK6"/>
    </row>
    <row r="7" spans="1:40" ht="18" customHeight="1" x14ac:dyDescent="0.3">
      <c r="A7" s="37" t="s">
        <v>255</v>
      </c>
      <c r="C7"/>
      <c r="L7" s="6"/>
      <c r="M7" s="6"/>
      <c r="N7" s="6"/>
      <c r="O7" s="6"/>
      <c r="P7" s="6"/>
      <c r="Q7" s="6"/>
      <c r="AK7"/>
    </row>
    <row r="8" spans="1:40" ht="18" customHeight="1" x14ac:dyDescent="0.3">
      <c r="A8" s="37" t="s">
        <v>256</v>
      </c>
      <c r="C8"/>
      <c r="L8" s="6"/>
      <c r="M8" s="6"/>
      <c r="N8" s="6"/>
      <c r="O8" s="6"/>
      <c r="P8" s="6"/>
      <c r="Q8" s="6"/>
    </row>
    <row r="9" spans="1:40" ht="18" customHeight="1" x14ac:dyDescent="0.3">
      <c r="A9" s="37" t="s">
        <v>257</v>
      </c>
      <c r="C9"/>
      <c r="L9" s="6"/>
      <c r="M9" s="6"/>
      <c r="N9" s="6"/>
      <c r="O9" s="6"/>
      <c r="P9" s="6"/>
      <c r="Q9" s="6"/>
    </row>
    <row r="10" spans="1:40" ht="15.6" x14ac:dyDescent="0.3">
      <c r="A10" s="37" t="s">
        <v>258</v>
      </c>
      <c r="C10"/>
    </row>
    <row r="11" spans="1:40" ht="15" x14ac:dyDescent="0.25">
      <c r="A11" s="1"/>
      <c r="C11"/>
    </row>
    <row r="12" spans="1:40" ht="15.6" x14ac:dyDescent="0.3">
      <c r="A12" s="108" t="s">
        <v>259</v>
      </c>
      <c r="B12" s="107"/>
      <c r="C12" s="110"/>
      <c r="D12" s="109"/>
      <c r="E12"/>
      <c r="F12"/>
      <c r="G12"/>
      <c r="AK12" s="105"/>
    </row>
    <row r="13" spans="1:40" ht="13.2" x14ac:dyDescent="0.25">
      <c r="A13" s="6"/>
      <c r="C13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40" ht="13.2" x14ac:dyDescent="0.25">
      <c r="C14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K14" s="8"/>
    </row>
    <row r="15" spans="1:40" ht="13.2" x14ac:dyDescent="0.25">
      <c r="C15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K15" s="8"/>
    </row>
    <row r="16" spans="1:40" ht="13.2" x14ac:dyDescent="0.25">
      <c r="C16"/>
      <c r="R16" s="16"/>
      <c r="S16" s="16"/>
      <c r="T16" s="16"/>
      <c r="U16" s="16"/>
      <c r="V16"/>
      <c r="W16"/>
      <c r="X16" s="16"/>
      <c r="Y16" s="16"/>
      <c r="Z16" s="16"/>
      <c r="AA16" s="16"/>
      <c r="AB16" s="16"/>
      <c r="AC16" s="16"/>
      <c r="AD16" s="16"/>
      <c r="AE16" s="16"/>
    </row>
    <row r="17" spans="3:37" ht="13.2" x14ac:dyDescent="0.25">
      <c r="C17"/>
      <c r="R17" s="16"/>
      <c r="S17" s="16"/>
      <c r="T17" s="16"/>
      <c r="U17" s="16"/>
      <c r="V17"/>
      <c r="W17"/>
      <c r="X17" s="16"/>
      <c r="Y17" s="16"/>
      <c r="Z17" s="16"/>
      <c r="AA17" s="16"/>
      <c r="AB17" s="16"/>
      <c r="AC17" s="16"/>
      <c r="AD17" s="16"/>
      <c r="AE17" s="16"/>
    </row>
    <row r="18" spans="3:37" ht="13.2" x14ac:dyDescent="0.25">
      <c r="C18"/>
      <c r="R18" s="16"/>
      <c r="S18" s="16"/>
      <c r="T18" s="16"/>
      <c r="U18" s="16"/>
      <c r="V18"/>
      <c r="W18"/>
      <c r="X18" s="16"/>
      <c r="Y18" s="16"/>
      <c r="Z18" s="16"/>
      <c r="AA18" s="16"/>
      <c r="AB18" s="16"/>
      <c r="AC18" s="16"/>
      <c r="AD18" s="16"/>
      <c r="AE18" s="16"/>
      <c r="AK18" s="67"/>
    </row>
    <row r="19" spans="3:37" ht="13.2" x14ac:dyDescent="0.25">
      <c r="C19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K19" s="67"/>
    </row>
    <row r="20" spans="3:37" ht="13.2" x14ac:dyDescent="0.25">
      <c r="C20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K20" s="67"/>
    </row>
    <row r="21" spans="3:37" ht="13.2" x14ac:dyDescent="0.25">
      <c r="C21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K21" s="68"/>
    </row>
    <row r="22" spans="3:37" ht="13.2" x14ac:dyDescent="0.25">
      <c r="C22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K22" s="68"/>
    </row>
    <row r="23" spans="3:37" ht="13.2" x14ac:dyDescent="0.25">
      <c r="C23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K23" s="68"/>
    </row>
    <row r="24" spans="3:37" ht="13.2" x14ac:dyDescent="0.25">
      <c r="C24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3:37" ht="13.2" x14ac:dyDescent="0.25">
      <c r="C25"/>
    </row>
    <row r="26" spans="3:37" ht="13.2" x14ac:dyDescent="0.25">
      <c r="C26"/>
    </row>
    <row r="27" spans="3:37" ht="13.2" x14ac:dyDescent="0.25">
      <c r="C27"/>
      <c r="AK27" s="67"/>
    </row>
    <row r="28" spans="3:37" ht="13.2" x14ac:dyDescent="0.25">
      <c r="C28"/>
    </row>
    <row r="29" spans="3:37" ht="13.2" x14ac:dyDescent="0.25">
      <c r="C29"/>
    </row>
    <row r="30" spans="3:37" ht="13.2" x14ac:dyDescent="0.25">
      <c r="C30"/>
    </row>
    <row r="31" spans="3:37" ht="13.2" x14ac:dyDescent="0.25">
      <c r="C31"/>
    </row>
    <row r="32" spans="3:37" ht="13.2" x14ac:dyDescent="0.25">
      <c r="C32"/>
    </row>
    <row r="33" spans="3:3" ht="13.2" x14ac:dyDescent="0.25">
      <c r="C33"/>
    </row>
    <row r="34" spans="3:3" ht="13.2" x14ac:dyDescent="0.25">
      <c r="C34"/>
    </row>
  </sheetData>
  <mergeCells count="2">
    <mergeCell ref="AL3:AM3"/>
    <mergeCell ref="E3:F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7" tint="0.59999389629810485"/>
  </sheetPr>
  <dimension ref="A1:AC12"/>
  <sheetViews>
    <sheetView zoomScaleNormal="100" workbookViewId="0"/>
  </sheetViews>
  <sheetFormatPr defaultColWidth="9.109375" defaultRowHeight="10.199999999999999" x14ac:dyDescent="0.2"/>
  <cols>
    <col min="1" max="1" width="20" style="11" customWidth="1"/>
    <col min="2" max="3" width="13" style="2" customWidth="1"/>
    <col min="4" max="4" width="15" style="2" customWidth="1"/>
    <col min="5" max="5" width="12.109375" style="2" customWidth="1"/>
    <col min="6" max="6" width="15.6640625" style="2" customWidth="1"/>
    <col min="7" max="7" width="29.88671875" style="4" customWidth="1"/>
    <col min="8" max="8" width="16.44140625" style="4" customWidth="1"/>
    <col min="9" max="10" width="19" style="3" customWidth="1"/>
    <col min="11" max="11" width="16.109375" style="3" customWidth="1"/>
    <col min="12" max="12" width="15.5546875" style="3" customWidth="1"/>
    <col min="13" max="16" width="14.5546875" style="3" customWidth="1"/>
    <col min="17" max="18" width="18.5546875" style="3" customWidth="1"/>
    <col min="19" max="19" width="21" style="3" customWidth="1"/>
    <col min="20" max="20" width="18.5546875" style="3" customWidth="1"/>
    <col min="21" max="21" width="25.109375" style="5" customWidth="1"/>
    <col min="22" max="22" width="22.88671875" style="5" customWidth="1"/>
    <col min="23" max="23" width="23.44140625" style="5" customWidth="1"/>
    <col min="24" max="24" width="18.33203125" style="5" customWidth="1"/>
    <col min="25" max="25" width="19.6640625" style="5" customWidth="1"/>
    <col min="26" max="26" width="30.6640625" style="5" customWidth="1"/>
    <col min="27" max="27" width="16.6640625" style="5" customWidth="1"/>
    <col min="28" max="28" width="13.33203125" style="6" customWidth="1"/>
    <col min="29" max="29" width="13.6640625" style="6" customWidth="1"/>
    <col min="30" max="16384" width="9.109375" style="6"/>
  </cols>
  <sheetData>
    <row r="1" spans="1:29" s="119" customFormat="1" ht="57" customHeight="1" x14ac:dyDescent="0.2">
      <c r="A1" s="29" t="s">
        <v>91</v>
      </c>
      <c r="B1" s="29" t="s">
        <v>72</v>
      </c>
      <c r="C1" s="29" t="s">
        <v>219</v>
      </c>
      <c r="D1" s="29" t="s">
        <v>3</v>
      </c>
      <c r="E1" s="29" t="s">
        <v>7</v>
      </c>
      <c r="F1" s="29" t="s">
        <v>17</v>
      </c>
      <c r="G1" s="29" t="s">
        <v>184</v>
      </c>
      <c r="H1" s="29" t="s">
        <v>185</v>
      </c>
      <c r="I1" s="29" t="s">
        <v>200</v>
      </c>
      <c r="J1" s="29" t="s">
        <v>207</v>
      </c>
      <c r="K1" s="30" t="s">
        <v>53</v>
      </c>
      <c r="L1" s="30" t="s">
        <v>25</v>
      </c>
      <c r="M1" s="29" t="s">
        <v>37</v>
      </c>
      <c r="N1" s="63" t="s">
        <v>58</v>
      </c>
      <c r="O1" s="63" t="s">
        <v>49</v>
      </c>
      <c r="P1" s="63" t="s">
        <v>50</v>
      </c>
      <c r="Q1" s="64" t="s">
        <v>250</v>
      </c>
      <c r="R1" s="64" t="s">
        <v>35</v>
      </c>
      <c r="S1" s="64" t="s">
        <v>34</v>
      </c>
      <c r="T1" s="64" t="s">
        <v>182</v>
      </c>
      <c r="U1" s="29" t="s">
        <v>26</v>
      </c>
      <c r="V1" s="29" t="s">
        <v>52</v>
      </c>
      <c r="W1" s="30" t="s">
        <v>210</v>
      </c>
      <c r="X1" s="29" t="s">
        <v>9</v>
      </c>
      <c r="Y1" s="30" t="s">
        <v>27</v>
      </c>
      <c r="Z1" s="30" t="s">
        <v>245</v>
      </c>
      <c r="AA1" s="30" t="s">
        <v>28</v>
      </c>
      <c r="AB1" s="31" t="s">
        <v>29</v>
      </c>
      <c r="AC1" s="31" t="s">
        <v>0</v>
      </c>
    </row>
    <row r="2" spans="1:29" s="118" customFormat="1" ht="25.5" customHeight="1" x14ac:dyDescent="0.2">
      <c r="A2" s="117" t="s">
        <v>23</v>
      </c>
      <c r="B2" s="116" t="s">
        <v>22</v>
      </c>
      <c r="C2" s="116" t="s">
        <v>22</v>
      </c>
      <c r="D2" s="116" t="s">
        <v>22</v>
      </c>
      <c r="E2" s="116" t="s">
        <v>22</v>
      </c>
      <c r="F2" s="116" t="s">
        <v>24</v>
      </c>
      <c r="G2" s="117" t="s">
        <v>23</v>
      </c>
      <c r="H2" s="117" t="s">
        <v>23</v>
      </c>
      <c r="I2" s="116" t="s">
        <v>24</v>
      </c>
      <c r="J2" s="116" t="s">
        <v>24</v>
      </c>
      <c r="K2" s="116" t="s">
        <v>54</v>
      </c>
      <c r="L2" s="116" t="s">
        <v>22</v>
      </c>
      <c r="M2" s="116" t="s">
        <v>38</v>
      </c>
      <c r="N2" s="116" t="s">
        <v>38</v>
      </c>
      <c r="O2" s="116" t="s">
        <v>38</v>
      </c>
      <c r="P2" s="116" t="s">
        <v>38</v>
      </c>
      <c r="Q2" s="116" t="s">
        <v>38</v>
      </c>
      <c r="R2" s="116" t="s">
        <v>24</v>
      </c>
      <c r="S2" s="116" t="s">
        <v>22</v>
      </c>
      <c r="T2" s="116" t="s">
        <v>38</v>
      </c>
      <c r="U2" s="21" t="s">
        <v>22</v>
      </c>
      <c r="V2" s="21" t="s">
        <v>22</v>
      </c>
      <c r="W2" s="21" t="s">
        <v>22</v>
      </c>
      <c r="X2" s="116" t="s">
        <v>22</v>
      </c>
      <c r="Y2" s="116" t="s">
        <v>22</v>
      </c>
      <c r="Z2" s="116" t="s">
        <v>38</v>
      </c>
      <c r="AA2" s="116" t="s">
        <v>23</v>
      </c>
      <c r="AB2" s="116" t="s">
        <v>22</v>
      </c>
      <c r="AC2" s="116" t="s">
        <v>22</v>
      </c>
    </row>
    <row r="3" spans="1:29" s="121" customFormat="1" ht="87.6" customHeight="1" x14ac:dyDescent="0.25">
      <c r="A3" s="100" t="s">
        <v>117</v>
      </c>
      <c r="B3" s="100"/>
      <c r="C3" s="100"/>
      <c r="D3" s="100"/>
      <c r="E3" s="99"/>
      <c r="F3" s="99" t="s">
        <v>2</v>
      </c>
      <c r="G3" s="99" t="s">
        <v>194</v>
      </c>
      <c r="H3" s="99" t="s">
        <v>4</v>
      </c>
      <c r="I3" s="100" t="s">
        <v>92</v>
      </c>
      <c r="J3" s="100" t="s">
        <v>228</v>
      </c>
      <c r="K3" s="100" t="s">
        <v>31</v>
      </c>
      <c r="L3" s="100" t="s">
        <v>181</v>
      </c>
      <c r="M3" s="99" t="s">
        <v>39</v>
      </c>
      <c r="N3" s="99" t="s">
        <v>39</v>
      </c>
      <c r="O3" s="99" t="s">
        <v>39</v>
      </c>
      <c r="P3" s="99" t="s">
        <v>59</v>
      </c>
      <c r="Q3" s="99" t="s">
        <v>39</v>
      </c>
      <c r="R3" s="99" t="s">
        <v>18</v>
      </c>
      <c r="S3" s="99" t="s">
        <v>221</v>
      </c>
      <c r="T3" s="99" t="s">
        <v>39</v>
      </c>
      <c r="U3" s="100" t="s">
        <v>220</v>
      </c>
      <c r="V3" s="100" t="s">
        <v>103</v>
      </c>
      <c r="W3" s="100" t="s">
        <v>87</v>
      </c>
      <c r="X3" s="99"/>
      <c r="Y3" s="99" t="s">
        <v>222</v>
      </c>
      <c r="Z3" s="99" t="s">
        <v>246</v>
      </c>
      <c r="AA3" s="285" t="s">
        <v>30</v>
      </c>
      <c r="AB3" s="286"/>
      <c r="AC3" s="100" t="s">
        <v>40</v>
      </c>
    </row>
    <row r="4" spans="1:29" ht="11.25" customHeight="1" x14ac:dyDescent="0.2">
      <c r="A4" s="14"/>
    </row>
    <row r="5" spans="1:29" ht="15.6" x14ac:dyDescent="0.2">
      <c r="A5" s="35" t="s">
        <v>32</v>
      </c>
      <c r="E5" s="7"/>
      <c r="F5" s="7"/>
      <c r="K5" s="5"/>
      <c r="L5" s="5"/>
      <c r="M5" s="5"/>
      <c r="N5" s="5"/>
      <c r="O5" s="5"/>
      <c r="Q5" s="5"/>
      <c r="R5" s="5"/>
      <c r="S5" s="5"/>
      <c r="T5" s="5"/>
    </row>
    <row r="6" spans="1:29" x14ac:dyDescent="0.2">
      <c r="E6" s="15"/>
      <c r="F6" s="1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9" s="174" customFormat="1" ht="15.6" x14ac:dyDescent="0.3">
      <c r="A7" s="170" t="s">
        <v>116</v>
      </c>
      <c r="B7" s="171"/>
      <c r="C7" s="171"/>
      <c r="D7" s="171"/>
      <c r="E7" s="171"/>
      <c r="F7" s="171"/>
      <c r="G7" s="172"/>
      <c r="H7" s="172"/>
      <c r="I7" s="3"/>
      <c r="J7" s="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</row>
    <row r="8" spans="1:29" s="174" customFormat="1" ht="15.6" x14ac:dyDescent="0.3">
      <c r="A8" s="170"/>
      <c r="B8" s="171"/>
      <c r="C8" s="171"/>
      <c r="D8" s="171"/>
      <c r="E8" s="171"/>
      <c r="F8" s="171"/>
      <c r="G8" s="172"/>
      <c r="H8" s="172"/>
      <c r="I8" s="3"/>
      <c r="J8" s="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</row>
    <row r="9" spans="1:29" ht="13.2" x14ac:dyDescent="0.25">
      <c r="K9" s="5"/>
      <c r="L9" s="5"/>
      <c r="M9" s="5"/>
      <c r="N9" s="5"/>
      <c r="O9" s="5"/>
      <c r="P9" s="5"/>
      <c r="Q9" s="5"/>
      <c r="R9" s="5"/>
      <c r="S9" s="5"/>
      <c r="T9" s="5"/>
      <c r="X9" s="3"/>
      <c r="Y9"/>
      <c r="Z9"/>
      <c r="AA9"/>
      <c r="AB9"/>
      <c r="AC9"/>
    </row>
    <row r="10" spans="1:29" ht="15.6" x14ac:dyDescent="0.3">
      <c r="A10" s="108" t="s">
        <v>259</v>
      </c>
      <c r="B10" s="107"/>
      <c r="C10" s="107"/>
      <c r="D10" s="107"/>
      <c r="K10" s="5"/>
      <c r="L10" s="5"/>
      <c r="M10" s="5"/>
      <c r="N10" s="5"/>
      <c r="O10" s="5"/>
      <c r="P10" s="5"/>
      <c r="Q10" s="5"/>
      <c r="R10" s="5"/>
      <c r="S10" s="5"/>
      <c r="T10" s="5"/>
      <c r="X10" s="3"/>
      <c r="Y10"/>
      <c r="Z10"/>
      <c r="AA10"/>
      <c r="AB10"/>
      <c r="AC10"/>
    </row>
    <row r="11" spans="1:29" ht="13.2" x14ac:dyDescent="0.25">
      <c r="K11" s="5"/>
      <c r="L11" s="5"/>
      <c r="M11" s="5"/>
      <c r="N11" s="5"/>
      <c r="O11" s="5"/>
      <c r="P11" s="5"/>
      <c r="Q11" s="5"/>
      <c r="R11" s="5"/>
      <c r="S11" s="5"/>
      <c r="T11" s="5"/>
      <c r="X11" s="3"/>
      <c r="Y11"/>
      <c r="Z11"/>
      <c r="AA11"/>
      <c r="AB11"/>
      <c r="AC11"/>
    </row>
    <row r="12" spans="1:29" ht="13.2" x14ac:dyDescent="0.25">
      <c r="U12"/>
      <c r="V12"/>
      <c r="W12"/>
      <c r="X12"/>
      <c r="Y12"/>
      <c r="Z12"/>
      <c r="AA12"/>
      <c r="AB12"/>
      <c r="AC12"/>
    </row>
  </sheetData>
  <mergeCells count="1">
    <mergeCell ref="AA3:AB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1 7 1 V G 4 g u q m n A A A A + Q A A A B I A H A B D b 2 5 m a W c v U G F j a 2 F n Z S 5 4 b W w g o h g A K K A U A A A A A A A A A A A A A A A A A A A A A A A A A A A A h c 8 x D o I w G A X g q 5 D u 9 C / V G C E / Z X C V x G g 0 r g 1 U a I R i a B H u 5 u C R v I I k i r o 5 v p d v e O 9 x u 2 M y 1 J V 3 V a 3 V j Y l J Q B n x l M m a X J s i J p 0 7 + U u S C N z I 7 C w L 5 Y 3 Y 2 G i w e U x K 5 y 4 R Q N / 3 t J / R p i 2 A M x b A M V 3 v s l L V k n y w / o 9 9 b a y T J l N E 4 O E 1 R n A a z u m C 8 5 C y 0 S J M P a b a f A 0 f J 1 O G 8 F P i q q t c 1 y r R d v 5 2 j z B F h P c N 8 Q R Q S w M E F A A C A A g A R 1 7 1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e 9 V Q o i k e 4 D g A A A B E A A A A T A B w A R m 9 y b X V s Y X M v U 2 V j d G l v b j E u b S C i G A A o o B Q A A A A A A A A A A A A A A A A A A A A A A A A A A A A r T k 0 u y c z P U w i G 0 I b W A F B L A Q I t A B Q A A g A I A E d e 9 V R u I L q p p w A A A P k A A A A S A A A A A A A A A A A A A A A A A A A A A A B D b 2 5 m a W c v U G F j a 2 F n Z S 5 4 b W x Q S w E C L Q A U A A I A C A B H X v V U D 8 r p q 6 Q A A A D p A A A A E w A A A A A A A A A A A A A A A A D z A A A A W 0 N v b n R l b n R f V H l w Z X N d L n h t b F B L A Q I t A B Q A A g A I A E d e 9 V Q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s a g 9 V s G F r S K U L N T e 6 h u C K A A A A A A I A A A A A A A N m A A D A A A A A E A A A A B E / b + D g 1 5 o Z m U x 1 / F V Z b 6 A A A A A A B I A A A K A A A A A Q A A A A Z R o y U m v B T e M x E K l 7 P H D + U F A A A A D n o A K l Y k N p 0 i l f + G W O k y 0 T R k p m P 6 K Y M 1 A q O i v Y z m T 6 I O G f X U u K w e x T a x b 2 F N a Q J U 1 S n S T 6 n Q Z F S u X a 1 r t R I E 3 U G K Q l 2 q B Z s 7 K h N 5 5 3 m Z I 5 q R Q A A A C b H O X T 9 1 L o R 6 B c s c h G 7 4 K u C W Y C 6 g = = < / D a t a M a s h u p > 
</file>

<file path=customXml/itemProps1.xml><?xml version="1.0" encoding="utf-8"?>
<ds:datastoreItem xmlns:ds="http://schemas.openxmlformats.org/officeDocument/2006/customXml" ds:itemID="{81E82133-0C59-4A78-BCFF-23250D49DF5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24</vt:i4>
      </vt:variant>
    </vt:vector>
  </HeadingPairs>
  <TitlesOfParts>
    <vt:vector size="24" baseType="lpstr">
      <vt:lpstr>Параметры и описание</vt:lpstr>
      <vt:lpstr>0.1. Сегменты_УГ</vt:lpstr>
      <vt:lpstr>0.2. Итоги по резервам</vt:lpstr>
      <vt:lpstr>0.3. Опции</vt:lpstr>
      <vt:lpstr>0.4. Итоги по доле</vt:lpstr>
      <vt:lpstr>0.5. Расторжения</vt:lpstr>
      <vt:lpstr>1. ЖУД</vt:lpstr>
      <vt:lpstr>2. ЖУУ</vt:lpstr>
      <vt:lpstr>3. ЗНУ</vt:lpstr>
      <vt:lpstr>3.1. ЗНУ Re</vt:lpstr>
      <vt:lpstr>4. Субр</vt:lpstr>
      <vt:lpstr>5. ПВУ</vt:lpstr>
      <vt:lpstr>6. ЗНУ ПВУ</vt:lpstr>
      <vt:lpstr>7. Искл. убытки ДПУф по УГ</vt:lpstr>
      <vt:lpstr>8. Искл. убытки ДПУВ по сегм.</vt:lpstr>
      <vt:lpstr>9. ЗП и ПТ</vt:lpstr>
      <vt:lpstr>9.1 Будущие премии и КВ</vt:lpstr>
      <vt:lpstr>10. Расходы</vt:lpstr>
      <vt:lpstr>11. Инкассо</vt:lpstr>
      <vt:lpstr>12. Доначисл</vt:lpstr>
      <vt:lpstr>13. Договоры Re</vt:lpstr>
      <vt:lpstr>14. Перестраховщики Re</vt:lpstr>
      <vt:lpstr>15. Депо</vt:lpstr>
      <vt:lpstr>16. Сведения 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Чернецова Дарья Константиновна</dc:creator>
  <cp:lastModifiedBy>Бадалян Лилит Тиграновна</cp:lastModifiedBy>
  <dcterms:created xsi:type="dcterms:W3CDTF">2017-10-11T13:50:58Z</dcterms:created>
  <dcterms:modified xsi:type="dcterms:W3CDTF">2024-08-21T15:53:56Z</dcterms:modified>
</cp:coreProperties>
</file>