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sarginayua\Desktop\ГОД  ССД\02_чистая версия=портал\2023-4. Статистические данные за  2023 год\"/>
    </mc:Choice>
  </mc:AlternateContent>
  <bookViews>
    <workbookView xWindow="0" yWindow="0" windowWidth="28800" windowHeight="12435" tabRatio="690"/>
  </bookViews>
  <sheets>
    <sheet name="." sheetId="18" r:id="rId1"/>
    <sheet name="Лист1" sheetId="4" state="hidden" r:id="rId2"/>
    <sheet name=". (2)" sheetId="3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4" l="1"/>
  <c r="F9" i="4"/>
  <c r="D7" i="4"/>
  <c r="G4" i="4"/>
  <c r="G5" i="4" s="1"/>
  <c r="D8" i="4" s="1"/>
  <c r="E9" i="4" s="1"/>
  <c r="E3" i="4"/>
  <c r="BI9" i="3" l="1"/>
  <c r="BH9" i="3"/>
  <c r="BG9" i="3"/>
  <c r="BF9" i="3"/>
  <c r="BE9" i="3"/>
  <c r="BD9" i="3"/>
  <c r="BC9" i="3"/>
  <c r="BB9" i="3"/>
  <c r="BA9" i="3"/>
  <c r="AZ9" i="3"/>
  <c r="AY9" i="3"/>
  <c r="AX9" i="3"/>
  <c r="AW9" i="3"/>
  <c r="AV9" i="3"/>
  <c r="AU9" i="3"/>
  <c r="AT9" i="3"/>
  <c r="AS9" i="3"/>
  <c r="AR9" i="3"/>
  <c r="AQ9" i="3"/>
  <c r="AP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</calcChain>
</file>

<file path=xl/sharedStrings.xml><?xml version="1.0" encoding="utf-8"?>
<sst xmlns="http://schemas.openxmlformats.org/spreadsheetml/2006/main" count="332" uniqueCount="135">
  <si>
    <t>Рег №</t>
  </si>
  <si>
    <t>Наименование страховщика</t>
  </si>
  <si>
    <t>Договоры страхования, заключенные в отчетном периоде</t>
  </si>
  <si>
    <t>Договоры страхования, по которым в отчетном периоде начислены страховые премии (на дату начала несения ответственности)</t>
  </si>
  <si>
    <t>Договоры страхования, по которым в отчетном периоде произошло увеличение страховой премии</t>
  </si>
  <si>
    <t>Договоры страхования, по которым в отчетном периоде произошло уменьшение страховой премии</t>
  </si>
  <si>
    <t>Возврат страховых премий</t>
  </si>
  <si>
    <t>Неурегулированные страховые случаи на конец отчетного периода</t>
  </si>
  <si>
    <t>Выплаты на возмещение причиненного вреда в натуре</t>
  </si>
  <si>
    <t>Дорожно-транспортное происшествие оформлено без участия уполномоченных на то сотрудников полиции</t>
  </si>
  <si>
    <t>Возмещение расходов страхователей в целях уменьшения убытков</t>
  </si>
  <si>
    <t>Возмещение расходов по независимой экспертизе (оценке), организованной потерпевшим</t>
  </si>
  <si>
    <t>Неустойка в связи с задержкой страховой выплаты</t>
  </si>
  <si>
    <t>По договорам страхования, заключенным на бумажном носителе</t>
  </si>
  <si>
    <t>По договорам страхования, заключенным в виде электронного документа</t>
  </si>
  <si>
    <t>По договорам страхования, заключенным в рамках системы "Единый агент"</t>
  </si>
  <si>
    <t>заявленных</t>
  </si>
  <si>
    <t>урегулированных</t>
  </si>
  <si>
    <t>всего</t>
  </si>
  <si>
    <t>в том числе в случае причинения вреда</t>
  </si>
  <si>
    <t>в случае причинения вреда имуществу физических лиц</t>
  </si>
  <si>
    <t>в случае причинения вреда имуществу юридических лиц</t>
  </si>
  <si>
    <t>в рамках системы "Е-Гарант"</t>
  </si>
  <si>
    <t>осуществлены окончательные страховые выплаты</t>
  </si>
  <si>
    <t>даны отказы в страховой выплате</t>
  </si>
  <si>
    <t>жизни потерпевших</t>
  </si>
  <si>
    <t>здоровью потерпевших</t>
  </si>
  <si>
    <t>имуществу потерпевших</t>
  </si>
  <si>
    <t>физических лиц</t>
  </si>
  <si>
    <t>юридических лиц</t>
  </si>
  <si>
    <t>количество договоров, ед.</t>
  </si>
  <si>
    <t>Количество договоров страхования, действовавших на конец отчетного периода, ед.</t>
  </si>
  <si>
    <t>Количество страховых случаев, ед.</t>
  </si>
  <si>
    <t>количество, ед.</t>
  </si>
  <si>
    <t>количество выплат, ед.</t>
  </si>
  <si>
    <t>Количество урегулированных страховых случаев: осуществлены окончательные страховые выплаты, ед.</t>
  </si>
  <si>
    <t>Cтраховые премии (взносы) по договорам страхования, тыс руб.</t>
  </si>
  <si>
    <t>страховые премии (взносы), тыс руб.</t>
  </si>
  <si>
    <t>сумма, тыс руб.</t>
  </si>
  <si>
    <t>Справочно: сумма страховых выплат на основании решения суда, тыс руб.</t>
  </si>
  <si>
    <t>Сумма страховых выплат, тыс руб.</t>
  </si>
  <si>
    <t>Экспозиция риска, полисолет, ед.</t>
  </si>
  <si>
    <t>Итого</t>
  </si>
  <si>
    <t>Страховые выплаты (включая выплаты на возмещение причиненного вреда в натуре)</t>
  </si>
  <si>
    <t>Сведения об обязательном страховании гражданской ответственности владельцев транспортных средств в разрезе страховщиков</t>
  </si>
  <si>
    <t>0001</t>
  </si>
  <si>
    <t>Публичное акционерное общество Страховая Компания "Росгосстрах"</t>
  </si>
  <si>
    <t>0013</t>
  </si>
  <si>
    <t>Общество с ограниченной ответственностью "Страховая компания "РЕСО-Шанс"</t>
  </si>
  <si>
    <t>0141</t>
  </si>
  <si>
    <t>Страховое Акционерное Общество "Медэкспресс"</t>
  </si>
  <si>
    <t>0191</t>
  </si>
  <si>
    <t>Акционерное общество "Тинькофф Страхование"</t>
  </si>
  <si>
    <t>0397</t>
  </si>
  <si>
    <t>Общество с ограниченной ответственностью Страховая Компания "Гелиос"</t>
  </si>
  <si>
    <t>0518</t>
  </si>
  <si>
    <t>Акционерное общество Страховая компания "БАСК"</t>
  </si>
  <si>
    <t>0585</t>
  </si>
  <si>
    <t>Общество с ограниченной ответственностью "Страховая фирма "Адонис"</t>
  </si>
  <si>
    <t>0621</t>
  </si>
  <si>
    <t>Страховое акционерное общество "ВСК"</t>
  </si>
  <si>
    <t>0630</t>
  </si>
  <si>
    <t>Акционерное общество "Страховая компания ГАЙДЕ"</t>
  </si>
  <si>
    <t>0915</t>
  </si>
  <si>
    <t>Акционерное общество "Страховая компания "ПАРИ"</t>
  </si>
  <si>
    <t>0928</t>
  </si>
  <si>
    <t>Страховое публичное акционерное общество "Ингосстрах"</t>
  </si>
  <si>
    <t>1083</t>
  </si>
  <si>
    <t>Общество с ограниченной ответственностью "Зетта Страхование"</t>
  </si>
  <si>
    <t>1208</t>
  </si>
  <si>
    <t>Акционерное общество "Страховое общество газовой промышленности"</t>
  </si>
  <si>
    <t>1209</t>
  </si>
  <si>
    <t>Страховое акционерное общество "РЕСО-Гарантия"</t>
  </si>
  <si>
    <t>1216</t>
  </si>
  <si>
    <t>Акционерное общество Страховая компания "Чулпан"</t>
  </si>
  <si>
    <t>1284</t>
  </si>
  <si>
    <t>Публичное акционерное общество "Группа Ренессанс Страхование"</t>
  </si>
  <si>
    <t>1307</t>
  </si>
  <si>
    <t>Общество с ограниченной ответственностью "Страховая Компания "Согласие"</t>
  </si>
  <si>
    <t>1427</t>
  </si>
  <si>
    <t>Акционерное общество "Московская акционерная страховая компания"</t>
  </si>
  <si>
    <t>1587</t>
  </si>
  <si>
    <t>Акционерное общество "Страховое общество "Талисман"</t>
  </si>
  <si>
    <t>1675</t>
  </si>
  <si>
    <t>Акционерное общество "Совкомбанк страхование"</t>
  </si>
  <si>
    <t>1820</t>
  </si>
  <si>
    <t>Акционерное общество "ГУТА-Страхование"</t>
  </si>
  <si>
    <t>1834</t>
  </si>
  <si>
    <t>Публичное акционерное общество "Страховая акционерная компания "ЭНЕРГОГАРАНТ"</t>
  </si>
  <si>
    <t>1858</t>
  </si>
  <si>
    <t>Акционерное общество Страховая компания "Армеец"</t>
  </si>
  <si>
    <t>2027</t>
  </si>
  <si>
    <t>Акционерное общество "Страховая компания "Двадцать первый век"</t>
  </si>
  <si>
    <t>2239</t>
  </si>
  <si>
    <t>Акционерное общество "АльфаСтрахование"</t>
  </si>
  <si>
    <t>2346</t>
  </si>
  <si>
    <t>Акционерное общество "Объединенная страховая компания"</t>
  </si>
  <si>
    <t>2496</t>
  </si>
  <si>
    <t>Общество с ограниченной ответственностью "Абсолют Страхование"</t>
  </si>
  <si>
    <t>2619</t>
  </si>
  <si>
    <t>Акционерное общество "Страховая компания "Астро-Волга"</t>
  </si>
  <si>
    <t>2877</t>
  </si>
  <si>
    <t>Общество с ограниченной ответственностью "Страховая компания "Мегарусс-Д"</t>
  </si>
  <si>
    <t>3064</t>
  </si>
  <si>
    <t>Акционерное общество "Боровицкое страховое общество"</t>
  </si>
  <si>
    <t>3211</t>
  </si>
  <si>
    <t>Акционерное общество "Группа страховых компаний "Югория"</t>
  </si>
  <si>
    <t>3229</t>
  </si>
  <si>
    <t>Акционерное общество "Страховая бизнес группа"</t>
  </si>
  <si>
    <t>3268</t>
  </si>
  <si>
    <t>Общество с ограниченной ответственностью Страховая компания "Паритет-СК"</t>
  </si>
  <si>
    <t>3300</t>
  </si>
  <si>
    <t>Акционерное общество Страховая группа "Спасские ворота"</t>
  </si>
  <si>
    <t>3390</t>
  </si>
  <si>
    <t>Акционерное общество "Страховая Компания "ПОЛИС-ГАРАНТ"</t>
  </si>
  <si>
    <t>3954</t>
  </si>
  <si>
    <t>Общество с ограниченной ответственностью "РУССКОЕ СТРАХОВОЕ ОБЩЕСТВО "ЕВРОИНС"</t>
  </si>
  <si>
    <t>4331</t>
  </si>
  <si>
    <t>Общество с ограниченной ответственностью Страховая компания "Сбербанк страхование"</t>
  </si>
  <si>
    <t>Дата составления отчета: 15.08.2022</t>
  </si>
  <si>
    <t>Отчетный период: январь-июнь 2022 г.</t>
  </si>
  <si>
    <t>Регистрационный номер записи страховщика в едином государственном реестре субъектов страхового дела</t>
  </si>
  <si>
    <t>Полное наименование страховщика</t>
  </si>
  <si>
    <t>Доля страховых премий (взносов) в общем объеме страховых премий (взносов) по договорам страхования, %</t>
  </si>
  <si>
    <t>по договорам страхования, заключенным на бумажном носителе</t>
  </si>
  <si>
    <t>по договорам страхования, заключенным в виде электронного документа</t>
  </si>
  <si>
    <t>по договорам страхования, заключенным в рамках системы "Единый агент"</t>
  </si>
  <si>
    <t>Договоры страхования, заключенные в отчетном периоде (с учетом изменений)</t>
  </si>
  <si>
    <t>количество случаев, ед.</t>
  </si>
  <si>
    <t>количество урегулированных страховых случаев: осуществлены окончательные страховые выплаты, ед.</t>
  </si>
  <si>
    <t>сумма страховых выплат, тыс руб.</t>
  </si>
  <si>
    <t>2682</t>
  </si>
  <si>
    <t>Общество с ограниченной ответственностью "Страховая компания "ИНСАЙТ"</t>
  </si>
  <si>
    <t>Отчетный период: январь-декабрь 2023 г.</t>
  </si>
  <si>
    <t>Дата составления отчета: 15.02.2024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</si>
</sst>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B9"/>
      </bottom>
      <diagonal/>
    </border>
    <border>
      <left/>
      <right style="thin">
        <color rgb="FF000000"/>
      </right>
      <top style="thin">
        <color rgb="FF000000"/>
      </top>
      <bottom style="thin">
        <color rgb="FFFFFFB9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FFFFB9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FFFFB9"/>
      </bottom>
      <diagonal/>
    </border>
    <border>
      <left/>
      <right style="thin">
        <color rgb="FF000000"/>
      </right>
      <top style="thin">
        <color indexed="64"/>
      </top>
      <bottom style="thin">
        <color rgb="FFFFFFB9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FFFFB9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FFFFB9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FFFFB9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C0C0C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FFFFB9"/>
      </bottom>
      <diagonal/>
    </border>
    <border>
      <left style="thin">
        <color rgb="FF000000"/>
      </left>
      <right/>
      <top style="thin">
        <color rgb="FF000000"/>
      </top>
      <bottom style="thin">
        <color rgb="FFFFFFB9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FFB9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FFFFB9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6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164" fontId="2" fillId="2" borderId="16" xfId="0" applyNumberFormat="1" applyFont="1" applyFill="1" applyBorder="1" applyAlignment="1" applyProtection="1">
      <alignment horizontal="right" vertical="top"/>
      <protection locked="0"/>
    </xf>
    <xf numFmtId="164" fontId="2" fillId="2" borderId="17" xfId="0" applyNumberFormat="1" applyFont="1" applyFill="1" applyBorder="1" applyAlignment="1" applyProtection="1">
      <alignment horizontal="right" vertical="top"/>
      <protection locked="0"/>
    </xf>
    <xf numFmtId="164" fontId="2" fillId="2" borderId="1" xfId="0" applyNumberFormat="1" applyFont="1" applyFill="1" applyBorder="1" applyAlignment="1">
      <alignment horizontal="right"/>
    </xf>
    <xf numFmtId="164" fontId="3" fillId="2" borderId="4" xfId="0" applyNumberFormat="1" applyFont="1" applyFill="1" applyBorder="1" applyAlignment="1">
      <alignment horizontal="right" vertical="center" wrapText="1"/>
    </xf>
    <xf numFmtId="164" fontId="2" fillId="2" borderId="15" xfId="0" applyNumberFormat="1" applyFont="1" applyFill="1" applyBorder="1" applyAlignment="1" applyProtection="1">
      <alignment horizontal="right" vertical="top"/>
      <protection locked="0"/>
    </xf>
    <xf numFmtId="3" fontId="3" fillId="2" borderId="4" xfId="0" applyNumberFormat="1" applyFont="1" applyFill="1" applyBorder="1" applyAlignment="1">
      <alignment horizontal="right" vertical="center" wrapText="1"/>
    </xf>
    <xf numFmtId="3" fontId="2" fillId="2" borderId="16" xfId="0" applyNumberFormat="1" applyFont="1" applyFill="1" applyBorder="1" applyAlignment="1" applyProtection="1">
      <alignment horizontal="right" vertical="top"/>
      <protection locked="0"/>
    </xf>
    <xf numFmtId="3" fontId="2" fillId="2" borderId="1" xfId="0" applyNumberFormat="1" applyFont="1" applyFill="1" applyBorder="1" applyAlignment="1">
      <alignment horizontal="right"/>
    </xf>
    <xf numFmtId="3" fontId="2" fillId="2" borderId="0" xfId="0" applyNumberFormat="1" applyFont="1" applyFill="1"/>
    <xf numFmtId="164" fontId="2" fillId="2" borderId="0" xfId="0" applyNumberFormat="1" applyFont="1" applyFill="1"/>
    <xf numFmtId="164" fontId="1" fillId="2" borderId="0" xfId="0" applyNumberFormat="1" applyFont="1" applyFill="1"/>
    <xf numFmtId="0" fontId="2" fillId="2" borderId="2" xfId="0" applyFont="1" applyFill="1" applyBorder="1" applyAlignment="1">
      <alignment horizontal="center" vertical="center" wrapText="1"/>
    </xf>
    <xf numFmtId="3" fontId="0" fillId="0" borderId="0" xfId="0" applyNumberFormat="1"/>
    <xf numFmtId="3" fontId="0" fillId="3" borderId="0" xfId="0" applyNumberFormat="1" applyFill="1"/>
    <xf numFmtId="3" fontId="3" fillId="2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1" fillId="2" borderId="0" xfId="0" applyNumberFormat="1" applyFont="1" applyFill="1"/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Border="1" applyAlignment="1" applyProtection="1">
      <alignment horizontal="left" vertical="top" wrapText="1"/>
      <protection locked="0"/>
    </xf>
    <xf numFmtId="0" fontId="2" fillId="2" borderId="8" xfId="0" applyFont="1" applyFill="1" applyBorder="1" applyAlignment="1">
      <alignment horizontal="center" vertical="center" textRotation="90" wrapText="1"/>
    </xf>
    <xf numFmtId="0" fontId="2" fillId="2" borderId="12" xfId="0" applyFont="1" applyFill="1" applyBorder="1" applyAlignment="1">
      <alignment horizontal="center" vertical="center" textRotation="90" wrapText="1"/>
    </xf>
    <xf numFmtId="0" fontId="2" fillId="2" borderId="14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164" fontId="3" fillId="2" borderId="0" xfId="0" applyNumberFormat="1" applyFont="1" applyFill="1"/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4" fontId="3" fillId="2" borderId="15" xfId="0" applyNumberFormat="1" applyFont="1" applyFill="1" applyBorder="1" applyAlignment="1" applyProtection="1">
      <alignment horizontal="right" vertical="top"/>
      <protection locked="0"/>
    </xf>
    <xf numFmtId="164" fontId="3" fillId="2" borderId="24" xfId="0" applyNumberFormat="1" applyFont="1" applyFill="1" applyBorder="1" applyAlignment="1">
      <alignment horizontal="right" vertical="center" wrapText="1"/>
    </xf>
    <xf numFmtId="4" fontId="2" fillId="2" borderId="15" xfId="0" applyNumberFormat="1" applyFont="1" applyFill="1" applyBorder="1" applyAlignment="1" applyProtection="1">
      <alignment horizontal="right" vertical="top"/>
      <protection locked="0"/>
    </xf>
    <xf numFmtId="0" fontId="2" fillId="2" borderId="0" xfId="0" applyFont="1" applyFill="1" applyAlignment="1">
      <alignment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99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outlinePr summaryBelow="0"/>
  </sheetPr>
  <dimension ref="A1:BG42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B1"/>
    </sheetView>
  </sheetViews>
  <sheetFormatPr defaultRowHeight="11.25" x14ac:dyDescent="0.2"/>
  <cols>
    <col min="1" max="1" width="6.7109375" style="3" customWidth="1"/>
    <col min="2" max="2" width="69.85546875" style="3" customWidth="1"/>
    <col min="3" max="4" width="15" style="3" customWidth="1"/>
    <col min="5" max="5" width="13.85546875" style="3" customWidth="1"/>
    <col min="6" max="6" width="15" style="3" customWidth="1"/>
    <col min="7" max="7" width="9.85546875" style="3" customWidth="1"/>
    <col min="8" max="9" width="15" style="3" customWidth="1"/>
    <col min="10" max="10" width="14.140625" style="3" customWidth="1"/>
    <col min="11" max="13" width="15" style="3" customWidth="1"/>
    <col min="14" max="14" width="14" style="3" customWidth="1"/>
    <col min="15" max="15" width="15" style="3" customWidth="1"/>
    <col min="16" max="16" width="12.5703125" style="3" customWidth="1"/>
    <col min="17" max="19" width="15" style="3" customWidth="1"/>
    <col min="20" max="20" width="12.42578125" style="3" customWidth="1"/>
    <col min="21" max="21" width="14" style="3" customWidth="1"/>
    <col min="22" max="29" width="15" style="3" customWidth="1"/>
    <col min="30" max="30" width="14.28515625" style="3" customWidth="1"/>
    <col min="31" max="33" width="15" style="3" customWidth="1"/>
    <col min="34" max="34" width="13.85546875" style="3" customWidth="1"/>
    <col min="35" max="47" width="15" style="3" customWidth="1"/>
    <col min="48" max="48" width="16.5703125" style="3" customWidth="1"/>
    <col min="49" max="49" width="20.42578125" style="3" customWidth="1"/>
    <col min="50" max="56" width="15" style="3" customWidth="1"/>
    <col min="57" max="16384" width="9.140625" style="3"/>
  </cols>
  <sheetData>
    <row r="1" spans="1:59" s="1" customFormat="1" ht="33.75" customHeight="1" x14ac:dyDescent="0.2">
      <c r="A1" s="34" t="s">
        <v>44</v>
      </c>
      <c r="B1" s="35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9" ht="15.75" customHeight="1" x14ac:dyDescent="0.2">
      <c r="A2" s="3" t="s">
        <v>134</v>
      </c>
      <c r="C2" s="48"/>
      <c r="G2" s="17"/>
      <c r="H2" s="17"/>
      <c r="L2" s="48"/>
      <c r="S2" s="48"/>
      <c r="AB2" s="48"/>
      <c r="AF2" s="48"/>
      <c r="AJ2" s="17"/>
      <c r="AK2" s="17"/>
    </row>
    <row r="3" spans="1:59" ht="12" customHeight="1" x14ac:dyDescent="0.2">
      <c r="A3" s="55" t="s">
        <v>133</v>
      </c>
      <c r="C3" s="22"/>
      <c r="D3" s="22"/>
      <c r="E3" s="22"/>
      <c r="F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</row>
    <row r="4" spans="1:59" s="5" customFormat="1" ht="48" customHeight="1" x14ac:dyDescent="0.25">
      <c r="A4" s="36" t="s">
        <v>121</v>
      </c>
      <c r="B4" s="30" t="s">
        <v>122</v>
      </c>
      <c r="C4" s="29" t="s">
        <v>36</v>
      </c>
      <c r="D4" s="30"/>
      <c r="E4" s="30"/>
      <c r="F4" s="30"/>
      <c r="G4" s="42" t="s">
        <v>123</v>
      </c>
      <c r="H4" s="30" t="s">
        <v>127</v>
      </c>
      <c r="I4" s="30"/>
      <c r="J4" s="30"/>
      <c r="K4" s="30"/>
      <c r="L4" s="30"/>
      <c r="M4" s="30"/>
      <c r="N4" s="30"/>
      <c r="O4" s="40"/>
      <c r="P4" s="49" t="s">
        <v>41</v>
      </c>
      <c r="Q4" s="29" t="s">
        <v>6</v>
      </c>
      <c r="R4" s="30"/>
      <c r="S4" s="30" t="s">
        <v>31</v>
      </c>
      <c r="T4" s="30"/>
      <c r="U4" s="30"/>
      <c r="V4" s="30"/>
      <c r="W4" s="30" t="s">
        <v>32</v>
      </c>
      <c r="X4" s="30"/>
      <c r="Y4" s="30"/>
      <c r="Z4" s="30" t="s">
        <v>7</v>
      </c>
      <c r="AA4" s="30"/>
      <c r="AB4" s="30" t="s">
        <v>43</v>
      </c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 t="s">
        <v>8</v>
      </c>
      <c r="AS4" s="30"/>
      <c r="AT4" s="30"/>
      <c r="AU4" s="30"/>
      <c r="AV4" s="30" t="s">
        <v>39</v>
      </c>
      <c r="AW4" s="30" t="s">
        <v>9</v>
      </c>
      <c r="AX4" s="30"/>
      <c r="AY4" s="30" t="s">
        <v>10</v>
      </c>
      <c r="AZ4" s="30"/>
      <c r="BA4" s="30" t="s">
        <v>11</v>
      </c>
      <c r="BB4" s="30"/>
      <c r="BC4" s="30" t="s">
        <v>12</v>
      </c>
      <c r="BD4" s="32"/>
    </row>
    <row r="5" spans="1:59" s="5" customFormat="1" ht="36" customHeight="1" x14ac:dyDescent="0.25">
      <c r="A5" s="37"/>
      <c r="B5" s="26"/>
      <c r="C5" s="31" t="s">
        <v>124</v>
      </c>
      <c r="D5" s="26" t="s">
        <v>125</v>
      </c>
      <c r="E5" s="26"/>
      <c r="F5" s="26" t="s">
        <v>126</v>
      </c>
      <c r="G5" s="43"/>
      <c r="H5" s="26" t="s">
        <v>37</v>
      </c>
      <c r="I5" s="26"/>
      <c r="J5" s="26"/>
      <c r="K5" s="26"/>
      <c r="L5" s="26" t="s">
        <v>30</v>
      </c>
      <c r="M5" s="26"/>
      <c r="N5" s="26"/>
      <c r="O5" s="41"/>
      <c r="P5" s="50"/>
      <c r="Q5" s="31" t="s">
        <v>37</v>
      </c>
      <c r="R5" s="26" t="s">
        <v>30</v>
      </c>
      <c r="S5" s="26" t="s">
        <v>124</v>
      </c>
      <c r="T5" s="26" t="s">
        <v>125</v>
      </c>
      <c r="U5" s="26"/>
      <c r="V5" s="26" t="s">
        <v>126</v>
      </c>
      <c r="W5" s="26" t="s">
        <v>16</v>
      </c>
      <c r="X5" s="26" t="s">
        <v>17</v>
      </c>
      <c r="Y5" s="26"/>
      <c r="Z5" s="26" t="s">
        <v>128</v>
      </c>
      <c r="AA5" s="26" t="s">
        <v>38</v>
      </c>
      <c r="AB5" s="26" t="s">
        <v>18</v>
      </c>
      <c r="AC5" s="26"/>
      <c r="AD5" s="26"/>
      <c r="AE5" s="26"/>
      <c r="AF5" s="26"/>
      <c r="AG5" s="26"/>
      <c r="AH5" s="26"/>
      <c r="AI5" s="26"/>
      <c r="AJ5" s="26" t="s">
        <v>19</v>
      </c>
      <c r="AK5" s="26"/>
      <c r="AL5" s="26"/>
      <c r="AM5" s="26"/>
      <c r="AN5" s="26"/>
      <c r="AO5" s="26"/>
      <c r="AP5" s="26"/>
      <c r="AQ5" s="26"/>
      <c r="AR5" s="26" t="s">
        <v>20</v>
      </c>
      <c r="AS5" s="26"/>
      <c r="AT5" s="26" t="s">
        <v>21</v>
      </c>
      <c r="AU5" s="26"/>
      <c r="AV5" s="26"/>
      <c r="AW5" s="26" t="s">
        <v>129</v>
      </c>
      <c r="AX5" s="26" t="s">
        <v>130</v>
      </c>
      <c r="AY5" s="26" t="s">
        <v>34</v>
      </c>
      <c r="AZ5" s="26" t="s">
        <v>38</v>
      </c>
      <c r="BA5" s="26" t="s">
        <v>34</v>
      </c>
      <c r="BB5" s="26" t="s">
        <v>38</v>
      </c>
      <c r="BC5" s="26" t="s">
        <v>34</v>
      </c>
      <c r="BD5" s="33" t="s">
        <v>38</v>
      </c>
    </row>
    <row r="6" spans="1:59" s="5" customFormat="1" ht="38.25" customHeight="1" x14ac:dyDescent="0.25">
      <c r="A6" s="37"/>
      <c r="B6" s="26"/>
      <c r="C6" s="31"/>
      <c r="D6" s="26" t="s">
        <v>18</v>
      </c>
      <c r="E6" s="26" t="s">
        <v>22</v>
      </c>
      <c r="F6" s="26"/>
      <c r="G6" s="43"/>
      <c r="H6" s="26" t="s">
        <v>124</v>
      </c>
      <c r="I6" s="26" t="s">
        <v>125</v>
      </c>
      <c r="J6" s="26"/>
      <c r="K6" s="26" t="s">
        <v>126</v>
      </c>
      <c r="L6" s="26" t="s">
        <v>124</v>
      </c>
      <c r="M6" s="26" t="s">
        <v>125</v>
      </c>
      <c r="N6" s="26"/>
      <c r="O6" s="41" t="s">
        <v>126</v>
      </c>
      <c r="P6" s="50"/>
      <c r="Q6" s="31"/>
      <c r="R6" s="26"/>
      <c r="S6" s="26"/>
      <c r="T6" s="26" t="s">
        <v>18</v>
      </c>
      <c r="U6" s="26" t="s">
        <v>22</v>
      </c>
      <c r="V6" s="26"/>
      <c r="W6" s="26"/>
      <c r="X6" s="26" t="s">
        <v>23</v>
      </c>
      <c r="Y6" s="26" t="s">
        <v>24</v>
      </c>
      <c r="Z6" s="26"/>
      <c r="AA6" s="26"/>
      <c r="AB6" s="26" t="s">
        <v>34</v>
      </c>
      <c r="AC6" s="26"/>
      <c r="AD6" s="26"/>
      <c r="AE6" s="26"/>
      <c r="AF6" s="26" t="s">
        <v>38</v>
      </c>
      <c r="AG6" s="26"/>
      <c r="AH6" s="26"/>
      <c r="AI6" s="26"/>
      <c r="AJ6" s="26" t="s">
        <v>25</v>
      </c>
      <c r="AK6" s="26"/>
      <c r="AL6" s="26" t="s">
        <v>26</v>
      </c>
      <c r="AM6" s="26"/>
      <c r="AN6" s="26" t="s">
        <v>27</v>
      </c>
      <c r="AO6" s="26"/>
      <c r="AP6" s="26"/>
      <c r="AQ6" s="26"/>
      <c r="AR6" s="26" t="s">
        <v>34</v>
      </c>
      <c r="AS6" s="26" t="s">
        <v>38</v>
      </c>
      <c r="AT6" s="26" t="s">
        <v>34</v>
      </c>
      <c r="AU6" s="26" t="s">
        <v>38</v>
      </c>
      <c r="AV6" s="26"/>
      <c r="AW6" s="26"/>
      <c r="AX6" s="26"/>
      <c r="AY6" s="26"/>
      <c r="AZ6" s="26"/>
      <c r="BA6" s="26"/>
      <c r="BB6" s="26"/>
      <c r="BC6" s="26"/>
      <c r="BD6" s="33"/>
    </row>
    <row r="7" spans="1:59" s="5" customFormat="1" ht="41.25" customHeight="1" x14ac:dyDescent="0.25">
      <c r="A7" s="37"/>
      <c r="B7" s="26"/>
      <c r="C7" s="31"/>
      <c r="D7" s="26"/>
      <c r="E7" s="26"/>
      <c r="F7" s="26"/>
      <c r="G7" s="43"/>
      <c r="H7" s="26"/>
      <c r="I7" s="26" t="s">
        <v>18</v>
      </c>
      <c r="J7" s="26" t="s">
        <v>22</v>
      </c>
      <c r="K7" s="26"/>
      <c r="L7" s="26"/>
      <c r="M7" s="26" t="s">
        <v>18</v>
      </c>
      <c r="N7" s="26" t="s">
        <v>22</v>
      </c>
      <c r="O7" s="41"/>
      <c r="P7" s="50"/>
      <c r="Q7" s="31"/>
      <c r="R7" s="26"/>
      <c r="S7" s="26"/>
      <c r="T7" s="26"/>
      <c r="U7" s="26"/>
      <c r="V7" s="26"/>
      <c r="W7" s="26"/>
      <c r="X7" s="26"/>
      <c r="Y7" s="26"/>
      <c r="Z7" s="26"/>
      <c r="AA7" s="26"/>
      <c r="AB7" s="26" t="s">
        <v>124</v>
      </c>
      <c r="AC7" s="26" t="s">
        <v>125</v>
      </c>
      <c r="AD7" s="26"/>
      <c r="AE7" s="26" t="s">
        <v>126</v>
      </c>
      <c r="AF7" s="26" t="s">
        <v>124</v>
      </c>
      <c r="AG7" s="26" t="s">
        <v>125</v>
      </c>
      <c r="AH7" s="26"/>
      <c r="AI7" s="26" t="s">
        <v>126</v>
      </c>
      <c r="AJ7" s="26" t="s">
        <v>34</v>
      </c>
      <c r="AK7" s="26" t="s">
        <v>38</v>
      </c>
      <c r="AL7" s="26" t="s">
        <v>34</v>
      </c>
      <c r="AM7" s="26" t="s">
        <v>38</v>
      </c>
      <c r="AN7" s="26" t="s">
        <v>28</v>
      </c>
      <c r="AO7" s="26"/>
      <c r="AP7" s="26" t="s">
        <v>29</v>
      </c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33"/>
    </row>
    <row r="8" spans="1:59" s="5" customFormat="1" ht="27" customHeight="1" x14ac:dyDescent="0.25">
      <c r="A8" s="38"/>
      <c r="B8" s="39"/>
      <c r="C8" s="31"/>
      <c r="D8" s="26"/>
      <c r="E8" s="26"/>
      <c r="F8" s="26"/>
      <c r="G8" s="44"/>
      <c r="H8" s="26"/>
      <c r="I8" s="26"/>
      <c r="J8" s="26"/>
      <c r="K8" s="26"/>
      <c r="L8" s="26"/>
      <c r="M8" s="26"/>
      <c r="N8" s="26"/>
      <c r="O8" s="41"/>
      <c r="P8" s="51"/>
      <c r="Q8" s="31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5" t="s">
        <v>18</v>
      </c>
      <c r="AD8" s="25" t="s">
        <v>22</v>
      </c>
      <c r="AE8" s="26"/>
      <c r="AF8" s="26"/>
      <c r="AG8" s="25" t="s">
        <v>18</v>
      </c>
      <c r="AH8" s="25" t="s">
        <v>22</v>
      </c>
      <c r="AI8" s="26"/>
      <c r="AJ8" s="26"/>
      <c r="AK8" s="26"/>
      <c r="AL8" s="26"/>
      <c r="AM8" s="26"/>
      <c r="AN8" s="25" t="s">
        <v>34</v>
      </c>
      <c r="AO8" s="25" t="s">
        <v>38</v>
      </c>
      <c r="AP8" s="25" t="s">
        <v>34</v>
      </c>
      <c r="AQ8" s="25" t="s">
        <v>38</v>
      </c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33"/>
    </row>
    <row r="9" spans="1:59" s="5" customFormat="1" ht="12" customHeight="1" x14ac:dyDescent="0.25">
      <c r="A9" s="27" t="s">
        <v>42</v>
      </c>
      <c r="B9" s="28"/>
      <c r="C9" s="11">
        <v>123268211.76195998</v>
      </c>
      <c r="D9" s="11">
        <v>201147844.45796996</v>
      </c>
      <c r="E9" s="11">
        <v>28254.70512000001</v>
      </c>
      <c r="F9" s="11">
        <v>7.1157500000000002</v>
      </c>
      <c r="G9" s="52">
        <v>100</v>
      </c>
      <c r="H9" s="11">
        <v>122646697.85632001</v>
      </c>
      <c r="I9" s="11">
        <v>198894439.24753007</v>
      </c>
      <c r="J9" s="11">
        <v>27995.8629</v>
      </c>
      <c r="K9" s="11">
        <v>0</v>
      </c>
      <c r="L9" s="11">
        <v>15852805</v>
      </c>
      <c r="M9" s="11">
        <v>25462781</v>
      </c>
      <c r="N9" s="11">
        <v>8800</v>
      </c>
      <c r="O9" s="11">
        <v>0</v>
      </c>
      <c r="P9" s="53">
        <v>135081717.42056167</v>
      </c>
      <c r="Q9" s="11">
        <v>7752312.4977200022</v>
      </c>
      <c r="R9" s="11">
        <v>1751286</v>
      </c>
      <c r="S9" s="11">
        <v>15135234</v>
      </c>
      <c r="T9" s="11">
        <v>24452523</v>
      </c>
      <c r="U9" s="11">
        <v>2775</v>
      </c>
      <c r="V9" s="11">
        <v>0</v>
      </c>
      <c r="W9" s="11">
        <v>2019574</v>
      </c>
      <c r="X9" s="11">
        <v>1898100</v>
      </c>
      <c r="Y9" s="11">
        <v>46630</v>
      </c>
      <c r="Z9" s="11">
        <v>443485</v>
      </c>
      <c r="AA9" s="11">
        <v>30609701.44847</v>
      </c>
      <c r="AB9" s="11">
        <v>883114</v>
      </c>
      <c r="AC9" s="11">
        <v>1163740</v>
      </c>
      <c r="AD9" s="11">
        <v>17457</v>
      </c>
      <c r="AE9" s="11">
        <v>254</v>
      </c>
      <c r="AF9" s="11">
        <v>62289456.351919986</v>
      </c>
      <c r="AG9" s="11">
        <v>99249995.625140011</v>
      </c>
      <c r="AH9" s="11">
        <v>1960887.0887799996</v>
      </c>
      <c r="AI9" s="11">
        <v>52746.584319999987</v>
      </c>
      <c r="AJ9" s="11">
        <v>6587</v>
      </c>
      <c r="AK9" s="11">
        <v>2508538.2226200006</v>
      </c>
      <c r="AL9" s="11">
        <v>28465</v>
      </c>
      <c r="AM9" s="11">
        <v>3210478.2380600004</v>
      </c>
      <c r="AN9" s="11">
        <v>1775391</v>
      </c>
      <c r="AO9" s="11">
        <v>137349411.74901006</v>
      </c>
      <c r="AP9" s="11">
        <v>236665</v>
      </c>
      <c r="AQ9" s="11">
        <v>18523770.351689994</v>
      </c>
      <c r="AR9" s="11">
        <v>104770</v>
      </c>
      <c r="AS9" s="11">
        <v>8337488.353550002</v>
      </c>
      <c r="AT9" s="11">
        <v>11823</v>
      </c>
      <c r="AU9" s="11">
        <v>1111395.2509999999</v>
      </c>
      <c r="AV9" s="11">
        <v>1651165.8248799997</v>
      </c>
      <c r="AW9" s="11">
        <v>777353</v>
      </c>
      <c r="AX9" s="11">
        <v>38956928.119939998</v>
      </c>
      <c r="AY9" s="11">
        <v>303</v>
      </c>
      <c r="AZ9" s="11">
        <v>2062.8769899999998</v>
      </c>
      <c r="BA9" s="11">
        <v>9683</v>
      </c>
      <c r="BB9" s="11">
        <v>277782.80896999995</v>
      </c>
      <c r="BC9" s="11">
        <v>24311</v>
      </c>
      <c r="BD9" s="11">
        <v>1943149.6272900002</v>
      </c>
    </row>
    <row r="10" spans="1:59" ht="14.25" customHeight="1" x14ac:dyDescent="0.2">
      <c r="A10" s="23" t="s">
        <v>45</v>
      </c>
      <c r="B10" s="6" t="s">
        <v>46</v>
      </c>
      <c r="C10" s="12">
        <v>16114526.715079999</v>
      </c>
      <c r="D10" s="12">
        <v>9816724.5191300008</v>
      </c>
      <c r="E10" s="12">
        <v>-408.54611999999997</v>
      </c>
      <c r="F10" s="12">
        <v>0</v>
      </c>
      <c r="G10" s="54">
        <v>7.9932081560888681</v>
      </c>
      <c r="H10" s="12">
        <v>15927743.01416</v>
      </c>
      <c r="I10" s="12">
        <v>9733050.542270001</v>
      </c>
      <c r="J10" s="12">
        <v>6.7539600000000002</v>
      </c>
      <c r="K10" s="12">
        <v>0</v>
      </c>
      <c r="L10" s="12">
        <v>2591635</v>
      </c>
      <c r="M10" s="12">
        <v>1432267</v>
      </c>
      <c r="N10" s="12">
        <v>2</v>
      </c>
      <c r="O10" s="12">
        <v>0</v>
      </c>
      <c r="P10" s="12">
        <v>3414635.62</v>
      </c>
      <c r="Q10" s="12">
        <v>443498.87416000001</v>
      </c>
      <c r="R10" s="12">
        <v>113647</v>
      </c>
      <c r="S10" s="12">
        <v>2510948</v>
      </c>
      <c r="T10" s="12">
        <v>1403398</v>
      </c>
      <c r="U10" s="12">
        <v>0</v>
      </c>
      <c r="V10" s="12">
        <v>0</v>
      </c>
      <c r="W10" s="12">
        <v>129969</v>
      </c>
      <c r="X10" s="12">
        <v>124025</v>
      </c>
      <c r="Y10" s="12">
        <v>3026</v>
      </c>
      <c r="Z10" s="12">
        <v>25185</v>
      </c>
      <c r="AA10" s="12">
        <v>1841085.8693299999</v>
      </c>
      <c r="AB10" s="12">
        <v>88735</v>
      </c>
      <c r="AC10" s="12">
        <v>55293</v>
      </c>
      <c r="AD10" s="12">
        <v>3118</v>
      </c>
      <c r="AE10" s="12">
        <v>0</v>
      </c>
      <c r="AF10" s="12">
        <v>6749432.9217900001</v>
      </c>
      <c r="AG10" s="12">
        <v>5193973.0733199995</v>
      </c>
      <c r="AH10" s="12">
        <v>345548.49705000001</v>
      </c>
      <c r="AI10" s="12">
        <v>0</v>
      </c>
      <c r="AJ10" s="12">
        <v>819</v>
      </c>
      <c r="AK10" s="12">
        <v>264055.14789000002</v>
      </c>
      <c r="AL10" s="12">
        <v>2788</v>
      </c>
      <c r="AM10" s="12">
        <v>288960.53810000001</v>
      </c>
      <c r="AN10" s="12">
        <v>140421</v>
      </c>
      <c r="AO10" s="12">
        <v>11390390.309120001</v>
      </c>
      <c r="AP10" s="12">
        <v>0</v>
      </c>
      <c r="AQ10" s="12">
        <v>0</v>
      </c>
      <c r="AR10" s="12">
        <v>8361</v>
      </c>
      <c r="AS10" s="12">
        <v>592019.46097000001</v>
      </c>
      <c r="AT10" s="12">
        <v>0</v>
      </c>
      <c r="AU10" s="12">
        <v>0</v>
      </c>
      <c r="AV10" s="12">
        <v>464725.73757</v>
      </c>
      <c r="AW10" s="12">
        <v>54530</v>
      </c>
      <c r="AX10" s="12">
        <v>2912685.3598799999</v>
      </c>
      <c r="AY10" s="12">
        <v>0</v>
      </c>
      <c r="AZ10" s="12">
        <v>0</v>
      </c>
      <c r="BA10" s="12">
        <v>0</v>
      </c>
      <c r="BB10" s="12">
        <v>0</v>
      </c>
      <c r="BC10" s="12">
        <v>6683</v>
      </c>
      <c r="BD10" s="12">
        <v>360190.28883999999</v>
      </c>
      <c r="BG10" s="17"/>
    </row>
    <row r="11" spans="1:59" ht="13.5" customHeight="1" x14ac:dyDescent="0.2">
      <c r="A11" s="23" t="s">
        <v>49</v>
      </c>
      <c r="B11" s="6" t="s">
        <v>50</v>
      </c>
      <c r="C11" s="12">
        <v>27412.26699</v>
      </c>
      <c r="D11" s="12">
        <v>4153.1370399999996</v>
      </c>
      <c r="E11" s="12">
        <v>0</v>
      </c>
      <c r="F11" s="12">
        <v>0</v>
      </c>
      <c r="G11" s="54">
        <v>9.7299140201139271E-3</v>
      </c>
      <c r="H11" s="12">
        <v>26995.733469999999</v>
      </c>
      <c r="I11" s="12">
        <v>4093.9841099999999</v>
      </c>
      <c r="J11" s="12">
        <v>0</v>
      </c>
      <c r="K11" s="12">
        <v>0</v>
      </c>
      <c r="L11" s="12">
        <v>2802</v>
      </c>
      <c r="M11" s="12">
        <v>672</v>
      </c>
      <c r="N11" s="12">
        <v>0</v>
      </c>
      <c r="O11" s="12">
        <v>0</v>
      </c>
      <c r="P11" s="12">
        <v>0</v>
      </c>
      <c r="Q11" s="12">
        <v>630.37604999999996</v>
      </c>
      <c r="R11" s="12">
        <v>145</v>
      </c>
      <c r="S11" s="12">
        <v>2675</v>
      </c>
      <c r="T11" s="12">
        <v>660</v>
      </c>
      <c r="U11" s="12">
        <v>0</v>
      </c>
      <c r="V11" s="12">
        <v>0</v>
      </c>
      <c r="W11" s="12">
        <v>199</v>
      </c>
      <c r="X11" s="12">
        <v>198</v>
      </c>
      <c r="Y11" s="12">
        <v>2</v>
      </c>
      <c r="Z11" s="12">
        <v>52</v>
      </c>
      <c r="AA11" s="12">
        <v>5001.4171100000003</v>
      </c>
      <c r="AB11" s="12">
        <v>158</v>
      </c>
      <c r="AC11" s="12">
        <v>58</v>
      </c>
      <c r="AD11" s="12">
        <v>6</v>
      </c>
      <c r="AE11" s="12">
        <v>1</v>
      </c>
      <c r="AF11" s="12">
        <v>17240.649229999999</v>
      </c>
      <c r="AG11" s="12">
        <v>6469.3029100000003</v>
      </c>
      <c r="AH11" s="12">
        <v>1175.5</v>
      </c>
      <c r="AI11" s="12">
        <v>32.058</v>
      </c>
      <c r="AJ11" s="12">
        <v>4</v>
      </c>
      <c r="AK11" s="12">
        <v>761.96</v>
      </c>
      <c r="AL11" s="12">
        <v>5</v>
      </c>
      <c r="AM11" s="12">
        <v>970.75</v>
      </c>
      <c r="AN11" s="12">
        <v>169</v>
      </c>
      <c r="AO11" s="12">
        <v>18057.338210000002</v>
      </c>
      <c r="AP11" s="12">
        <v>39</v>
      </c>
      <c r="AQ11" s="12">
        <v>3951.9619299999999</v>
      </c>
      <c r="AR11" s="12">
        <v>12</v>
      </c>
      <c r="AS11" s="12">
        <v>947.78056000000004</v>
      </c>
      <c r="AT11" s="12">
        <v>0</v>
      </c>
      <c r="AU11" s="12">
        <v>0</v>
      </c>
      <c r="AV11" s="12">
        <v>736.30799999999999</v>
      </c>
      <c r="AW11" s="12">
        <v>62</v>
      </c>
      <c r="AX11" s="12">
        <v>3115.83545</v>
      </c>
      <c r="AY11" s="12">
        <v>4</v>
      </c>
      <c r="AZ11" s="12">
        <v>18</v>
      </c>
      <c r="BA11" s="12">
        <v>9</v>
      </c>
      <c r="BB11" s="12">
        <v>81.317999999999998</v>
      </c>
      <c r="BC11" s="12">
        <v>10</v>
      </c>
      <c r="BD11" s="12">
        <v>1960.18715</v>
      </c>
      <c r="BG11" s="17"/>
    </row>
    <row r="12" spans="1:59" x14ac:dyDescent="0.2">
      <c r="A12" s="23" t="s">
        <v>51</v>
      </c>
      <c r="B12" s="6" t="s">
        <v>52</v>
      </c>
      <c r="C12" s="12">
        <v>1003.56199</v>
      </c>
      <c r="D12" s="12">
        <v>15606202.47913</v>
      </c>
      <c r="E12" s="12">
        <v>6540.2781000000004</v>
      </c>
      <c r="F12" s="12">
        <v>0</v>
      </c>
      <c r="G12" s="54">
        <v>4.8108610531319176</v>
      </c>
      <c r="H12" s="12">
        <v>794.76544000000001</v>
      </c>
      <c r="I12" s="12">
        <v>14138145.43352</v>
      </c>
      <c r="J12" s="12">
        <v>6293.0606399999997</v>
      </c>
      <c r="K12" s="12">
        <v>0</v>
      </c>
      <c r="L12" s="12">
        <v>57</v>
      </c>
      <c r="M12" s="12">
        <v>1456432</v>
      </c>
      <c r="N12" s="12">
        <v>387</v>
      </c>
      <c r="O12" s="12">
        <v>0</v>
      </c>
      <c r="P12" s="12">
        <v>869151.19</v>
      </c>
      <c r="Q12" s="12">
        <v>743256.77558000002</v>
      </c>
      <c r="R12" s="12">
        <v>117877</v>
      </c>
      <c r="S12" s="12">
        <v>44</v>
      </c>
      <c r="T12" s="12">
        <v>1350067</v>
      </c>
      <c r="U12" s="12">
        <v>374</v>
      </c>
      <c r="V12" s="12">
        <v>0</v>
      </c>
      <c r="W12" s="12">
        <v>64973</v>
      </c>
      <c r="X12" s="12">
        <v>55924</v>
      </c>
      <c r="Y12" s="12">
        <v>1890</v>
      </c>
      <c r="Z12" s="12">
        <v>20249</v>
      </c>
      <c r="AA12" s="12">
        <v>1480698.4900799999</v>
      </c>
      <c r="AB12" s="12">
        <v>13</v>
      </c>
      <c r="AC12" s="12">
        <v>59854</v>
      </c>
      <c r="AD12" s="12">
        <v>82</v>
      </c>
      <c r="AE12" s="12">
        <v>0</v>
      </c>
      <c r="AF12" s="12">
        <v>2549.9137700000001</v>
      </c>
      <c r="AG12" s="12">
        <v>4746006.3944600001</v>
      </c>
      <c r="AH12" s="12">
        <v>11823.60189</v>
      </c>
      <c r="AI12" s="12">
        <v>0</v>
      </c>
      <c r="AJ12" s="12">
        <v>32</v>
      </c>
      <c r="AK12" s="12">
        <v>10467.5</v>
      </c>
      <c r="AL12" s="12">
        <v>757</v>
      </c>
      <c r="AM12" s="12">
        <v>92303.212769999998</v>
      </c>
      <c r="AN12" s="12">
        <v>59077</v>
      </c>
      <c r="AO12" s="12">
        <v>4645712.8954600003</v>
      </c>
      <c r="AP12" s="12">
        <v>1</v>
      </c>
      <c r="AQ12" s="12">
        <v>72.7</v>
      </c>
      <c r="AR12" s="12">
        <v>252</v>
      </c>
      <c r="AS12" s="12">
        <v>30035.976920000001</v>
      </c>
      <c r="AT12" s="12">
        <v>0</v>
      </c>
      <c r="AU12" s="12">
        <v>0</v>
      </c>
      <c r="AV12" s="12">
        <v>14475.68607</v>
      </c>
      <c r="AW12" s="12">
        <v>28127</v>
      </c>
      <c r="AX12" s="12">
        <v>1361839.05005</v>
      </c>
      <c r="AY12" s="12">
        <v>0</v>
      </c>
      <c r="AZ12" s="12">
        <v>0</v>
      </c>
      <c r="BA12" s="12">
        <v>0</v>
      </c>
      <c r="BB12" s="12">
        <v>0</v>
      </c>
      <c r="BC12" s="12">
        <v>0</v>
      </c>
      <c r="BD12" s="12">
        <v>0</v>
      </c>
      <c r="BG12" s="17"/>
    </row>
    <row r="13" spans="1:59" ht="12" customHeight="1" x14ac:dyDescent="0.2">
      <c r="A13" s="23" t="s">
        <v>53</v>
      </c>
      <c r="B13" s="6" t="s">
        <v>54</v>
      </c>
      <c r="C13" s="12">
        <v>857364.65617000009</v>
      </c>
      <c r="D13" s="12">
        <v>1783499.7005799999</v>
      </c>
      <c r="E13" s="12">
        <v>1940.51396</v>
      </c>
      <c r="F13" s="12">
        <v>0</v>
      </c>
      <c r="G13" s="54">
        <v>0.81403625011547098</v>
      </c>
      <c r="H13" s="12">
        <v>844838.03517000005</v>
      </c>
      <c r="I13" s="12">
        <v>1759575.30553</v>
      </c>
      <c r="J13" s="12">
        <v>1968.2779399999999</v>
      </c>
      <c r="K13" s="12">
        <v>0</v>
      </c>
      <c r="L13" s="12">
        <v>130441</v>
      </c>
      <c r="M13" s="12">
        <v>272012</v>
      </c>
      <c r="N13" s="12">
        <v>2845</v>
      </c>
      <c r="O13" s="12">
        <v>0</v>
      </c>
      <c r="P13" s="12">
        <v>436611.31</v>
      </c>
      <c r="Q13" s="12">
        <v>60397.782279999999</v>
      </c>
      <c r="R13" s="12">
        <v>14904</v>
      </c>
      <c r="S13" s="12">
        <v>127492</v>
      </c>
      <c r="T13" s="12">
        <v>260773</v>
      </c>
      <c r="U13" s="12">
        <v>344</v>
      </c>
      <c r="V13" s="12">
        <v>0</v>
      </c>
      <c r="W13" s="12">
        <v>25754</v>
      </c>
      <c r="X13" s="12">
        <v>23695</v>
      </c>
      <c r="Y13" s="12">
        <v>1936</v>
      </c>
      <c r="Z13" s="12">
        <v>4059</v>
      </c>
      <c r="AA13" s="12">
        <v>300196.98092</v>
      </c>
      <c r="AB13" s="12">
        <v>7729</v>
      </c>
      <c r="AC13" s="12">
        <v>15964</v>
      </c>
      <c r="AD13" s="12">
        <v>27</v>
      </c>
      <c r="AE13" s="12">
        <v>2</v>
      </c>
      <c r="AF13" s="12">
        <v>707175.01246</v>
      </c>
      <c r="AG13" s="12">
        <v>1522452.10788</v>
      </c>
      <c r="AH13" s="12">
        <v>3594.6443300000001</v>
      </c>
      <c r="AI13" s="12">
        <v>650</v>
      </c>
      <c r="AJ13" s="12">
        <v>101</v>
      </c>
      <c r="AK13" s="12">
        <v>46194.860999999997</v>
      </c>
      <c r="AL13" s="12">
        <v>383</v>
      </c>
      <c r="AM13" s="12">
        <v>47493.721850000002</v>
      </c>
      <c r="AN13" s="12">
        <v>4242</v>
      </c>
      <c r="AO13" s="12">
        <v>563980.47982999997</v>
      </c>
      <c r="AP13" s="12">
        <v>18969</v>
      </c>
      <c r="AQ13" s="12">
        <v>1572608.0576599999</v>
      </c>
      <c r="AR13" s="12">
        <v>72</v>
      </c>
      <c r="AS13" s="12">
        <v>9525.5609499999991</v>
      </c>
      <c r="AT13" s="12">
        <v>18</v>
      </c>
      <c r="AU13" s="12">
        <v>2184.14426</v>
      </c>
      <c r="AV13" s="12">
        <v>22609.18779</v>
      </c>
      <c r="AW13" s="12">
        <v>720</v>
      </c>
      <c r="AX13" s="12">
        <v>36163.274310000001</v>
      </c>
      <c r="AY13" s="12">
        <v>0</v>
      </c>
      <c r="AZ13" s="12">
        <v>0</v>
      </c>
      <c r="BA13" s="12">
        <v>146</v>
      </c>
      <c r="BB13" s="12">
        <v>524.55999999999995</v>
      </c>
      <c r="BC13" s="12">
        <v>249</v>
      </c>
      <c r="BD13" s="12">
        <v>11722.00578</v>
      </c>
      <c r="BG13" s="17"/>
    </row>
    <row r="14" spans="1:59" x14ac:dyDescent="0.2">
      <c r="A14" s="23" t="s">
        <v>55</v>
      </c>
      <c r="B14" s="6" t="s">
        <v>56</v>
      </c>
      <c r="C14" s="12">
        <v>415319.50270000001</v>
      </c>
      <c r="D14" s="12">
        <v>54197.569810000001</v>
      </c>
      <c r="E14" s="12">
        <v>1.3611</v>
      </c>
      <c r="F14" s="12">
        <v>0</v>
      </c>
      <c r="G14" s="54">
        <v>0.1447268263113658</v>
      </c>
      <c r="H14" s="12">
        <v>412558.46938000002</v>
      </c>
      <c r="I14" s="12">
        <v>54148.41663</v>
      </c>
      <c r="J14" s="12">
        <v>0</v>
      </c>
      <c r="K14" s="12">
        <v>0</v>
      </c>
      <c r="L14" s="12">
        <v>64665</v>
      </c>
      <c r="M14" s="12">
        <v>6537</v>
      </c>
      <c r="N14" s="12">
        <v>0</v>
      </c>
      <c r="O14" s="12">
        <v>0</v>
      </c>
      <c r="P14" s="12">
        <v>51.43</v>
      </c>
      <c r="Q14" s="12">
        <v>12913.60275</v>
      </c>
      <c r="R14" s="12">
        <v>3600</v>
      </c>
      <c r="S14" s="12">
        <v>62571</v>
      </c>
      <c r="T14" s="12">
        <v>6333</v>
      </c>
      <c r="U14" s="12">
        <v>0</v>
      </c>
      <c r="V14" s="12">
        <v>0</v>
      </c>
      <c r="W14" s="12">
        <v>4080</v>
      </c>
      <c r="X14" s="12">
        <v>3613</v>
      </c>
      <c r="Y14" s="12">
        <v>217</v>
      </c>
      <c r="Z14" s="12">
        <v>954</v>
      </c>
      <c r="AA14" s="12">
        <v>87920.024609999993</v>
      </c>
      <c r="AB14" s="12">
        <v>3060</v>
      </c>
      <c r="AC14" s="12">
        <v>944</v>
      </c>
      <c r="AD14" s="12">
        <v>53</v>
      </c>
      <c r="AE14" s="12">
        <v>2</v>
      </c>
      <c r="AF14" s="12">
        <v>271787.21931000001</v>
      </c>
      <c r="AG14" s="12">
        <v>149244.87997000001</v>
      </c>
      <c r="AH14" s="12">
        <v>9644.1573399999997</v>
      </c>
      <c r="AI14" s="12">
        <v>703.9</v>
      </c>
      <c r="AJ14" s="12">
        <v>24</v>
      </c>
      <c r="AK14" s="12">
        <v>10875.664779999999</v>
      </c>
      <c r="AL14" s="12">
        <v>89</v>
      </c>
      <c r="AM14" s="12">
        <v>10144.52043</v>
      </c>
      <c r="AN14" s="12">
        <v>3622</v>
      </c>
      <c r="AO14" s="12">
        <v>375370.22534</v>
      </c>
      <c r="AP14" s="12">
        <v>271</v>
      </c>
      <c r="AQ14" s="12">
        <v>25345.588729999999</v>
      </c>
      <c r="AR14" s="12">
        <v>176</v>
      </c>
      <c r="AS14" s="12">
        <v>20141.92542</v>
      </c>
      <c r="AT14" s="12">
        <v>8</v>
      </c>
      <c r="AU14" s="12">
        <v>1008.58188</v>
      </c>
      <c r="AV14" s="12">
        <v>7715.4906499999997</v>
      </c>
      <c r="AW14" s="12">
        <v>1521</v>
      </c>
      <c r="AX14" s="12">
        <v>99861.733089999994</v>
      </c>
      <c r="AY14" s="12">
        <v>0</v>
      </c>
      <c r="AZ14" s="12">
        <v>0</v>
      </c>
      <c r="BA14" s="12">
        <v>78</v>
      </c>
      <c r="BB14" s="12">
        <v>446.91300000000001</v>
      </c>
      <c r="BC14" s="12">
        <v>59</v>
      </c>
      <c r="BD14" s="12">
        <v>9713.1848399999999</v>
      </c>
      <c r="BG14" s="17"/>
    </row>
    <row r="15" spans="1:59" x14ac:dyDescent="0.2">
      <c r="A15" s="23" t="s">
        <v>57</v>
      </c>
      <c r="B15" s="6" t="s">
        <v>58</v>
      </c>
      <c r="C15" s="12">
        <v>232672.42791999999</v>
      </c>
      <c r="D15" s="12">
        <v>79100.169280000002</v>
      </c>
      <c r="E15" s="12">
        <v>0</v>
      </c>
      <c r="F15" s="12">
        <v>0</v>
      </c>
      <c r="G15" s="54">
        <v>9.6102700339286973E-2</v>
      </c>
      <c r="H15" s="12">
        <v>222728.31925</v>
      </c>
      <c r="I15" s="12">
        <v>77483.168839999998</v>
      </c>
      <c r="J15" s="12">
        <v>0</v>
      </c>
      <c r="K15" s="12">
        <v>0</v>
      </c>
      <c r="L15" s="12">
        <v>47197</v>
      </c>
      <c r="M15" s="12">
        <v>10315</v>
      </c>
      <c r="N15" s="12">
        <v>0</v>
      </c>
      <c r="O15" s="12">
        <v>0</v>
      </c>
      <c r="P15" s="12">
        <v>0</v>
      </c>
      <c r="Q15" s="12">
        <v>8506.3742700000003</v>
      </c>
      <c r="R15" s="12">
        <v>3323</v>
      </c>
      <c r="S15" s="12">
        <v>46133</v>
      </c>
      <c r="T15" s="12">
        <v>10129</v>
      </c>
      <c r="U15" s="12">
        <v>0</v>
      </c>
      <c r="V15" s="12">
        <v>0</v>
      </c>
      <c r="W15" s="12">
        <v>1864</v>
      </c>
      <c r="X15" s="12">
        <v>1664</v>
      </c>
      <c r="Y15" s="12">
        <v>102</v>
      </c>
      <c r="Z15" s="12">
        <v>306</v>
      </c>
      <c r="AA15" s="12">
        <v>18636.86924</v>
      </c>
      <c r="AB15" s="12">
        <v>1388</v>
      </c>
      <c r="AC15" s="12">
        <v>345</v>
      </c>
      <c r="AD15" s="12">
        <v>2</v>
      </c>
      <c r="AE15" s="12">
        <v>0</v>
      </c>
      <c r="AF15" s="12">
        <v>112319.22997</v>
      </c>
      <c r="AG15" s="12">
        <v>34839.500079999998</v>
      </c>
      <c r="AH15" s="12">
        <v>408.5</v>
      </c>
      <c r="AI15" s="12">
        <v>0</v>
      </c>
      <c r="AJ15" s="12">
        <v>27</v>
      </c>
      <c r="AK15" s="12">
        <v>8715.9</v>
      </c>
      <c r="AL15" s="12">
        <v>80</v>
      </c>
      <c r="AM15" s="12">
        <v>13090.16849</v>
      </c>
      <c r="AN15" s="12">
        <v>1518</v>
      </c>
      <c r="AO15" s="12">
        <v>116672.77554</v>
      </c>
      <c r="AP15" s="12">
        <v>108</v>
      </c>
      <c r="AQ15" s="12">
        <v>8679.8860199999999</v>
      </c>
      <c r="AR15" s="12">
        <v>25</v>
      </c>
      <c r="AS15" s="12">
        <v>1820.0926999999999</v>
      </c>
      <c r="AT15" s="12">
        <v>3</v>
      </c>
      <c r="AU15" s="12">
        <v>399.04167999999999</v>
      </c>
      <c r="AV15" s="12">
        <v>958.55344000000002</v>
      </c>
      <c r="AW15" s="12">
        <v>0</v>
      </c>
      <c r="AX15" s="12">
        <v>0</v>
      </c>
      <c r="AY15" s="12">
        <v>14</v>
      </c>
      <c r="AZ15" s="12">
        <v>274.54536999999999</v>
      </c>
      <c r="BA15" s="12">
        <v>6</v>
      </c>
      <c r="BB15" s="12">
        <v>132.55000000000001</v>
      </c>
      <c r="BC15" s="12">
        <v>0</v>
      </c>
      <c r="BD15" s="12">
        <v>0</v>
      </c>
      <c r="BG15" s="17"/>
    </row>
    <row r="16" spans="1:59" x14ac:dyDescent="0.2">
      <c r="A16" s="23" t="s">
        <v>59</v>
      </c>
      <c r="B16" s="6" t="s">
        <v>60</v>
      </c>
      <c r="C16" s="12">
        <v>5954331.4039099999</v>
      </c>
      <c r="D16" s="12">
        <v>27929385.92382</v>
      </c>
      <c r="E16" s="12">
        <v>5921.4535400000004</v>
      </c>
      <c r="F16" s="12">
        <v>7.1157500000000002</v>
      </c>
      <c r="G16" s="54">
        <v>10.44452734401743</v>
      </c>
      <c r="H16" s="12">
        <v>5692079.5878100004</v>
      </c>
      <c r="I16" s="12">
        <v>27830974.88521</v>
      </c>
      <c r="J16" s="12">
        <v>5442.5848299999998</v>
      </c>
      <c r="K16" s="12">
        <v>0</v>
      </c>
      <c r="L16" s="12">
        <v>613361</v>
      </c>
      <c r="M16" s="12">
        <v>3643037</v>
      </c>
      <c r="N16" s="12">
        <v>508</v>
      </c>
      <c r="O16" s="12">
        <v>0</v>
      </c>
      <c r="P16" s="12">
        <v>4353384.5299999993</v>
      </c>
      <c r="Q16" s="12">
        <v>701632.68468000006</v>
      </c>
      <c r="R16" s="12">
        <v>164542</v>
      </c>
      <c r="S16" s="12">
        <v>594299</v>
      </c>
      <c r="T16" s="12">
        <v>3475886</v>
      </c>
      <c r="U16" s="12">
        <v>455</v>
      </c>
      <c r="V16" s="12">
        <v>0</v>
      </c>
      <c r="W16" s="12">
        <v>223965</v>
      </c>
      <c r="X16" s="12">
        <v>203636</v>
      </c>
      <c r="Y16" s="12">
        <v>470</v>
      </c>
      <c r="Z16" s="12">
        <v>50041</v>
      </c>
      <c r="AA16" s="12">
        <v>3629827.8145400002</v>
      </c>
      <c r="AB16" s="12">
        <v>37920</v>
      </c>
      <c r="AC16" s="12">
        <v>166283</v>
      </c>
      <c r="AD16" s="12">
        <v>875</v>
      </c>
      <c r="AE16" s="12">
        <v>7</v>
      </c>
      <c r="AF16" s="12">
        <v>3020248.97994</v>
      </c>
      <c r="AG16" s="12">
        <v>14222802.864780001</v>
      </c>
      <c r="AH16" s="12">
        <v>108965.7904</v>
      </c>
      <c r="AI16" s="12">
        <v>1160.3655000000001</v>
      </c>
      <c r="AJ16" s="12">
        <v>584</v>
      </c>
      <c r="AK16" s="12">
        <v>250831.88281000001</v>
      </c>
      <c r="AL16" s="12">
        <v>2707</v>
      </c>
      <c r="AM16" s="12">
        <v>320699.89023999998</v>
      </c>
      <c r="AN16" s="12">
        <v>198729</v>
      </c>
      <c r="AO16" s="12">
        <v>16506773.01217</v>
      </c>
      <c r="AP16" s="12">
        <v>2190</v>
      </c>
      <c r="AQ16" s="12">
        <v>165907.42500000002</v>
      </c>
      <c r="AR16" s="12">
        <v>2052</v>
      </c>
      <c r="AS16" s="12">
        <v>224839.85804999998</v>
      </c>
      <c r="AT16" s="12">
        <v>1</v>
      </c>
      <c r="AU16" s="12">
        <v>13.205</v>
      </c>
      <c r="AV16" s="12">
        <v>147251.28006999998</v>
      </c>
      <c r="AW16" s="12">
        <v>92098</v>
      </c>
      <c r="AX16" s="12">
        <v>5150056.6310800007</v>
      </c>
      <c r="AY16" s="12">
        <v>0</v>
      </c>
      <c r="AZ16" s="12">
        <v>0</v>
      </c>
      <c r="BA16" s="12">
        <v>3050</v>
      </c>
      <c r="BB16" s="12">
        <v>248288.11963</v>
      </c>
      <c r="BC16" s="12">
        <v>1998</v>
      </c>
      <c r="BD16" s="12">
        <v>288473.93086000002</v>
      </c>
      <c r="BG16" s="17"/>
    </row>
    <row r="17" spans="1:59" x14ac:dyDescent="0.2">
      <c r="A17" s="23" t="s">
        <v>61</v>
      </c>
      <c r="B17" s="6" t="s">
        <v>62</v>
      </c>
      <c r="C17" s="12">
        <v>1048492.0236</v>
      </c>
      <c r="D17" s="12">
        <v>820182.10574000003</v>
      </c>
      <c r="E17" s="12">
        <v>2803.1732699999998</v>
      </c>
      <c r="F17" s="12">
        <v>0</v>
      </c>
      <c r="G17" s="54">
        <v>0.57601159145021885</v>
      </c>
      <c r="H17" s="12">
        <v>1054209.3420599999</v>
      </c>
      <c r="I17" s="12">
        <v>820802.76032999996</v>
      </c>
      <c r="J17" s="12">
        <v>2825.23081</v>
      </c>
      <c r="K17" s="12">
        <v>0</v>
      </c>
      <c r="L17" s="12">
        <v>183897</v>
      </c>
      <c r="M17" s="12">
        <v>120439</v>
      </c>
      <c r="N17" s="12">
        <v>389</v>
      </c>
      <c r="O17" s="12">
        <v>0</v>
      </c>
      <c r="P17" s="12">
        <v>0</v>
      </c>
      <c r="Q17" s="12">
        <v>34984.3986</v>
      </c>
      <c r="R17" s="12">
        <v>8221</v>
      </c>
      <c r="S17" s="12">
        <v>163811</v>
      </c>
      <c r="T17" s="12">
        <v>103448</v>
      </c>
      <c r="U17" s="12">
        <v>237</v>
      </c>
      <c r="V17" s="12">
        <v>0</v>
      </c>
      <c r="W17" s="12">
        <v>23910</v>
      </c>
      <c r="X17" s="12">
        <v>21937</v>
      </c>
      <c r="Y17" s="12">
        <v>733</v>
      </c>
      <c r="Z17" s="12">
        <v>4236</v>
      </c>
      <c r="AA17" s="12">
        <v>169009.39110000001</v>
      </c>
      <c r="AB17" s="12">
        <v>10090</v>
      </c>
      <c r="AC17" s="12">
        <v>11847</v>
      </c>
      <c r="AD17" s="12">
        <v>94</v>
      </c>
      <c r="AE17" s="12">
        <v>0</v>
      </c>
      <c r="AF17" s="12">
        <v>692093.38444000005</v>
      </c>
      <c r="AG17" s="12">
        <v>539698.11672000005</v>
      </c>
      <c r="AH17" s="12">
        <v>7712.5392099999999</v>
      </c>
      <c r="AI17" s="12">
        <v>0</v>
      </c>
      <c r="AJ17" s="12">
        <v>0</v>
      </c>
      <c r="AK17" s="12">
        <v>0</v>
      </c>
      <c r="AL17" s="12">
        <v>422</v>
      </c>
      <c r="AM17" s="12">
        <v>51931.42095</v>
      </c>
      <c r="AN17" s="12">
        <v>21048</v>
      </c>
      <c r="AO17" s="12">
        <v>1139275.23814</v>
      </c>
      <c r="AP17" s="12">
        <v>467</v>
      </c>
      <c r="AQ17" s="12">
        <v>40584.842069999999</v>
      </c>
      <c r="AR17" s="12">
        <v>20799</v>
      </c>
      <c r="AS17" s="12">
        <v>1136411.9941400001</v>
      </c>
      <c r="AT17" s="12">
        <v>310</v>
      </c>
      <c r="AU17" s="12">
        <v>29673.99439</v>
      </c>
      <c r="AV17" s="12">
        <v>9009.27</v>
      </c>
      <c r="AW17" s="12">
        <v>7215</v>
      </c>
      <c r="AX17" s="12">
        <v>315288.56263</v>
      </c>
      <c r="AY17" s="12">
        <v>1</v>
      </c>
      <c r="AZ17" s="12">
        <v>5.25</v>
      </c>
      <c r="BA17" s="12">
        <v>155</v>
      </c>
      <c r="BB17" s="12">
        <v>547.42399999999998</v>
      </c>
      <c r="BC17" s="12">
        <v>0</v>
      </c>
      <c r="BD17" s="12">
        <v>0</v>
      </c>
      <c r="BG17" s="17"/>
    </row>
    <row r="18" spans="1:59" x14ac:dyDescent="0.2">
      <c r="A18" s="23" t="s">
        <v>63</v>
      </c>
      <c r="B18" s="6" t="s">
        <v>64</v>
      </c>
      <c r="C18" s="12">
        <v>51091.697840000001</v>
      </c>
      <c r="D18" s="12">
        <v>270362.86207999999</v>
      </c>
      <c r="E18" s="12">
        <v>0</v>
      </c>
      <c r="F18" s="12">
        <v>0</v>
      </c>
      <c r="G18" s="54">
        <v>9.9087127996921764E-2</v>
      </c>
      <c r="H18" s="12">
        <v>51976.449820000002</v>
      </c>
      <c r="I18" s="12">
        <v>271731.42755999998</v>
      </c>
      <c r="J18" s="12">
        <v>0</v>
      </c>
      <c r="K18" s="12">
        <v>0</v>
      </c>
      <c r="L18" s="12">
        <v>7183</v>
      </c>
      <c r="M18" s="12">
        <v>22591</v>
      </c>
      <c r="N18" s="12">
        <v>0</v>
      </c>
      <c r="O18" s="12">
        <v>0</v>
      </c>
      <c r="P18" s="12">
        <v>24983.35</v>
      </c>
      <c r="Q18" s="12">
        <v>6181.9291300000004</v>
      </c>
      <c r="R18" s="12">
        <v>979</v>
      </c>
      <c r="S18" s="12">
        <v>3446</v>
      </c>
      <c r="T18" s="12">
        <v>21361</v>
      </c>
      <c r="U18" s="12">
        <v>0</v>
      </c>
      <c r="V18" s="12">
        <v>0</v>
      </c>
      <c r="W18" s="12">
        <v>1708</v>
      </c>
      <c r="X18" s="12">
        <v>1470</v>
      </c>
      <c r="Y18" s="12">
        <v>9</v>
      </c>
      <c r="Z18" s="12">
        <v>445</v>
      </c>
      <c r="AA18" s="12">
        <v>42000.79451</v>
      </c>
      <c r="AB18" s="12">
        <v>265</v>
      </c>
      <c r="AC18" s="12">
        <v>1205</v>
      </c>
      <c r="AD18" s="12">
        <v>1</v>
      </c>
      <c r="AE18" s="12">
        <v>0</v>
      </c>
      <c r="AF18" s="12">
        <v>26341.421859999999</v>
      </c>
      <c r="AG18" s="12">
        <v>121927.43179</v>
      </c>
      <c r="AH18" s="12">
        <v>50</v>
      </c>
      <c r="AI18" s="12">
        <v>0</v>
      </c>
      <c r="AJ18" s="12">
        <v>5</v>
      </c>
      <c r="AK18" s="12">
        <v>2450</v>
      </c>
      <c r="AL18" s="12">
        <v>11</v>
      </c>
      <c r="AM18" s="12">
        <v>1038.2031400000001</v>
      </c>
      <c r="AN18" s="12">
        <v>1204</v>
      </c>
      <c r="AO18" s="12">
        <v>119618.58141</v>
      </c>
      <c r="AP18" s="12">
        <v>250</v>
      </c>
      <c r="AQ18" s="12">
        <v>25162.069100000001</v>
      </c>
      <c r="AR18" s="12">
        <v>4</v>
      </c>
      <c r="AS18" s="12">
        <v>308.483</v>
      </c>
      <c r="AT18" s="12">
        <v>3</v>
      </c>
      <c r="AU18" s="12">
        <v>304.30336</v>
      </c>
      <c r="AV18" s="12">
        <v>325.8</v>
      </c>
      <c r="AW18" s="12">
        <v>574</v>
      </c>
      <c r="AX18" s="12">
        <v>23860.692869999999</v>
      </c>
      <c r="AY18" s="12">
        <v>0</v>
      </c>
      <c r="AZ18" s="12">
        <v>0</v>
      </c>
      <c r="BA18" s="12">
        <v>0</v>
      </c>
      <c r="BB18" s="12">
        <v>0</v>
      </c>
      <c r="BC18" s="12">
        <v>0</v>
      </c>
      <c r="BD18" s="12">
        <v>0</v>
      </c>
      <c r="BG18" s="17"/>
    </row>
    <row r="19" spans="1:59" x14ac:dyDescent="0.2">
      <c r="A19" s="23" t="s">
        <v>65</v>
      </c>
      <c r="B19" s="6" t="s">
        <v>66</v>
      </c>
      <c r="C19" s="12">
        <v>16392731.0034</v>
      </c>
      <c r="D19" s="12">
        <v>31716288.081560001</v>
      </c>
      <c r="E19" s="12">
        <v>0</v>
      </c>
      <c r="F19" s="12">
        <v>0</v>
      </c>
      <c r="G19" s="54">
        <v>14.8294195393095</v>
      </c>
      <c r="H19" s="12">
        <v>16285418.536010001</v>
      </c>
      <c r="I19" s="12">
        <v>30778710.97961</v>
      </c>
      <c r="J19" s="12">
        <v>0</v>
      </c>
      <c r="K19" s="12">
        <v>0</v>
      </c>
      <c r="L19" s="12">
        <v>1913695</v>
      </c>
      <c r="M19" s="12">
        <v>3413394</v>
      </c>
      <c r="N19" s="12">
        <v>0</v>
      </c>
      <c r="O19" s="12">
        <v>0</v>
      </c>
      <c r="P19" s="12">
        <v>5399678.6100000003</v>
      </c>
      <c r="Q19" s="12">
        <v>1125695.5436499999</v>
      </c>
      <c r="R19" s="12">
        <v>250892</v>
      </c>
      <c r="S19" s="12">
        <v>1805330</v>
      </c>
      <c r="T19" s="12">
        <v>3364908</v>
      </c>
      <c r="U19" s="12">
        <v>0</v>
      </c>
      <c r="V19" s="12">
        <v>0</v>
      </c>
      <c r="W19" s="12">
        <v>351504</v>
      </c>
      <c r="X19" s="12">
        <v>353734</v>
      </c>
      <c r="Y19" s="12">
        <v>8071</v>
      </c>
      <c r="Z19" s="12">
        <v>72128</v>
      </c>
      <c r="AA19" s="12">
        <v>5223835.7647799999</v>
      </c>
      <c r="AB19" s="12">
        <v>98702</v>
      </c>
      <c r="AC19" s="12">
        <v>222634</v>
      </c>
      <c r="AD19" s="12">
        <v>0</v>
      </c>
      <c r="AE19" s="12">
        <v>31</v>
      </c>
      <c r="AF19" s="12">
        <v>8180589.4023599997</v>
      </c>
      <c r="AG19" s="12">
        <v>20025534.744619999</v>
      </c>
      <c r="AH19" s="12">
        <v>0</v>
      </c>
      <c r="AI19" s="12">
        <v>5882.4231300000001</v>
      </c>
      <c r="AJ19" s="12">
        <v>951</v>
      </c>
      <c r="AK19" s="12">
        <v>350136.86927000002</v>
      </c>
      <c r="AL19" s="12">
        <v>3831</v>
      </c>
      <c r="AM19" s="12">
        <v>423223.65007999999</v>
      </c>
      <c r="AN19" s="12">
        <v>241765</v>
      </c>
      <c r="AO19" s="12">
        <v>20753245.451719999</v>
      </c>
      <c r="AP19" s="12">
        <v>74820</v>
      </c>
      <c r="AQ19" s="12">
        <v>6685400.5990399998</v>
      </c>
      <c r="AR19" s="12">
        <v>19281</v>
      </c>
      <c r="AS19" s="12">
        <v>1776731.2262299999</v>
      </c>
      <c r="AT19" s="12">
        <v>5819</v>
      </c>
      <c r="AU19" s="12">
        <v>569134.79998999997</v>
      </c>
      <c r="AV19" s="12">
        <v>120519.87078</v>
      </c>
      <c r="AW19" s="12">
        <v>130861</v>
      </c>
      <c r="AX19" s="12">
        <v>5792495.4884799998</v>
      </c>
      <c r="AY19" s="12">
        <v>0</v>
      </c>
      <c r="AZ19" s="12">
        <v>0</v>
      </c>
      <c r="BA19" s="12">
        <v>0</v>
      </c>
      <c r="BB19" s="12">
        <v>0</v>
      </c>
      <c r="BC19" s="12">
        <v>0</v>
      </c>
      <c r="BD19" s="12">
        <v>0</v>
      </c>
      <c r="BG19" s="17"/>
    </row>
    <row r="20" spans="1:59" x14ac:dyDescent="0.2">
      <c r="A20" s="23" t="s">
        <v>67</v>
      </c>
      <c r="B20" s="6" t="s">
        <v>68</v>
      </c>
      <c r="C20" s="12">
        <v>392460.61703000002</v>
      </c>
      <c r="D20" s="12">
        <v>3501466.46985</v>
      </c>
      <c r="E20" s="12">
        <v>152.41131999999999</v>
      </c>
      <c r="F20" s="12">
        <v>0</v>
      </c>
      <c r="G20" s="54">
        <v>1.2002880026476597</v>
      </c>
      <c r="H20" s="12">
        <v>393639.07889</v>
      </c>
      <c r="I20" s="12">
        <v>3501624.0436499999</v>
      </c>
      <c r="J20" s="12">
        <v>0</v>
      </c>
      <c r="K20" s="12">
        <v>0</v>
      </c>
      <c r="L20" s="12">
        <v>48422</v>
      </c>
      <c r="M20" s="12">
        <v>522643</v>
      </c>
      <c r="N20" s="12">
        <v>0</v>
      </c>
      <c r="O20" s="12">
        <v>0</v>
      </c>
      <c r="P20" s="12">
        <v>528302.78356164391</v>
      </c>
      <c r="Q20" s="12">
        <v>75906.207750000001</v>
      </c>
      <c r="R20" s="12">
        <v>19960</v>
      </c>
      <c r="S20" s="12">
        <v>51897</v>
      </c>
      <c r="T20" s="12">
        <v>504541</v>
      </c>
      <c r="U20" s="12">
        <v>0</v>
      </c>
      <c r="V20" s="12">
        <v>0</v>
      </c>
      <c r="W20" s="12">
        <v>20130</v>
      </c>
      <c r="X20" s="12">
        <v>18447</v>
      </c>
      <c r="Y20" s="12">
        <v>529</v>
      </c>
      <c r="Z20" s="12">
        <v>4605</v>
      </c>
      <c r="AA20" s="12">
        <v>321296.96765000001</v>
      </c>
      <c r="AB20" s="12">
        <v>3037</v>
      </c>
      <c r="AC20" s="12">
        <v>16807</v>
      </c>
      <c r="AD20" s="12">
        <v>704</v>
      </c>
      <c r="AE20" s="12">
        <v>4</v>
      </c>
      <c r="AF20" s="12">
        <v>254360.68828999999</v>
      </c>
      <c r="AG20" s="12">
        <v>1304282.84898</v>
      </c>
      <c r="AH20" s="12">
        <v>75620.000230000005</v>
      </c>
      <c r="AI20" s="12">
        <v>1134.932</v>
      </c>
      <c r="AJ20" s="12">
        <v>91</v>
      </c>
      <c r="AK20" s="12">
        <v>30347.216</v>
      </c>
      <c r="AL20" s="12">
        <v>367</v>
      </c>
      <c r="AM20" s="12">
        <v>34784.997900000002</v>
      </c>
      <c r="AN20" s="12">
        <v>16337</v>
      </c>
      <c r="AO20" s="12">
        <v>1219558.62944</v>
      </c>
      <c r="AP20" s="12">
        <v>3053</v>
      </c>
      <c r="AQ20" s="12">
        <v>275087.62592999998</v>
      </c>
      <c r="AR20" s="12">
        <v>1082</v>
      </c>
      <c r="AS20" s="12">
        <v>77217.801940000005</v>
      </c>
      <c r="AT20" s="12">
        <v>176</v>
      </c>
      <c r="AU20" s="12">
        <v>13616.54536</v>
      </c>
      <c r="AV20" s="12">
        <v>15696.46233</v>
      </c>
      <c r="AW20" s="12">
        <v>8960</v>
      </c>
      <c r="AX20" s="12">
        <v>379929.93091</v>
      </c>
      <c r="AY20" s="12">
        <v>0</v>
      </c>
      <c r="AZ20" s="12">
        <v>0</v>
      </c>
      <c r="BA20" s="12">
        <v>782</v>
      </c>
      <c r="BB20" s="12">
        <v>2356.82402</v>
      </c>
      <c r="BC20" s="12">
        <v>94</v>
      </c>
      <c r="BD20" s="12">
        <v>3753.6454100000001</v>
      </c>
      <c r="BG20" s="17"/>
    </row>
    <row r="21" spans="1:59" x14ac:dyDescent="0.2">
      <c r="A21" s="23" t="s">
        <v>69</v>
      </c>
      <c r="B21" s="6" t="s">
        <v>70</v>
      </c>
      <c r="C21" s="12">
        <v>12169523.413319999</v>
      </c>
      <c r="D21" s="12">
        <v>5226160.0274700001</v>
      </c>
      <c r="E21" s="12">
        <v>58.37321</v>
      </c>
      <c r="F21" s="12">
        <v>0</v>
      </c>
      <c r="G21" s="54">
        <v>5.3621523120420598</v>
      </c>
      <c r="H21" s="12">
        <v>12172327.18242</v>
      </c>
      <c r="I21" s="12">
        <v>5222696.67258</v>
      </c>
      <c r="J21" s="12">
        <v>0</v>
      </c>
      <c r="K21" s="12">
        <v>0</v>
      </c>
      <c r="L21" s="12">
        <v>1623235</v>
      </c>
      <c r="M21" s="12">
        <v>702582</v>
      </c>
      <c r="N21" s="12">
        <v>0</v>
      </c>
      <c r="O21" s="12">
        <v>0</v>
      </c>
      <c r="P21" s="12">
        <v>2188337.98</v>
      </c>
      <c r="Q21" s="12">
        <v>402808.34386999998</v>
      </c>
      <c r="R21" s="12">
        <v>95638</v>
      </c>
      <c r="S21" s="12">
        <v>1573413</v>
      </c>
      <c r="T21" s="12">
        <v>669483</v>
      </c>
      <c r="U21" s="12">
        <v>0</v>
      </c>
      <c r="V21" s="12">
        <v>0</v>
      </c>
      <c r="W21" s="12">
        <v>95534</v>
      </c>
      <c r="X21" s="12">
        <v>114008</v>
      </c>
      <c r="Y21" s="12">
        <v>3245</v>
      </c>
      <c r="Z21" s="12">
        <v>22880</v>
      </c>
      <c r="AA21" s="12">
        <v>1655672.89013</v>
      </c>
      <c r="AB21" s="12">
        <v>71908</v>
      </c>
      <c r="AC21" s="12">
        <v>42066</v>
      </c>
      <c r="AD21" s="12">
        <v>2077</v>
      </c>
      <c r="AE21" s="12">
        <v>34</v>
      </c>
      <c r="AF21" s="12">
        <v>5612487.3360700002</v>
      </c>
      <c r="AG21" s="12">
        <v>4148776.9693100001</v>
      </c>
      <c r="AH21" s="12">
        <v>218557.79868000001</v>
      </c>
      <c r="AI21" s="12">
        <v>9102.4853999999996</v>
      </c>
      <c r="AJ21" s="12">
        <v>382</v>
      </c>
      <c r="AK21" s="12">
        <v>138738.82133999999</v>
      </c>
      <c r="AL21" s="12">
        <v>1786</v>
      </c>
      <c r="AM21" s="12">
        <v>206718.09943</v>
      </c>
      <c r="AN21" s="12">
        <v>102035</v>
      </c>
      <c r="AO21" s="12">
        <v>8628290.0542900003</v>
      </c>
      <c r="AP21" s="12">
        <v>9805</v>
      </c>
      <c r="AQ21" s="12">
        <v>796619.81571999996</v>
      </c>
      <c r="AR21" s="12">
        <v>1616</v>
      </c>
      <c r="AS21" s="12">
        <v>172179.08507999999</v>
      </c>
      <c r="AT21" s="12">
        <v>153</v>
      </c>
      <c r="AU21" s="12">
        <v>11585.50059</v>
      </c>
      <c r="AV21" s="12">
        <v>114711.45387</v>
      </c>
      <c r="AW21" s="12">
        <v>51921</v>
      </c>
      <c r="AX21" s="12">
        <v>2937270.1289499998</v>
      </c>
      <c r="AY21" s="12">
        <v>0</v>
      </c>
      <c r="AZ21" s="12">
        <v>0</v>
      </c>
      <c r="BA21" s="12">
        <v>673</v>
      </c>
      <c r="BB21" s="12">
        <v>4667.8473999999997</v>
      </c>
      <c r="BC21" s="12">
        <v>4667</v>
      </c>
      <c r="BD21" s="12">
        <v>242536.86225000001</v>
      </c>
      <c r="BG21" s="17"/>
    </row>
    <row r="22" spans="1:59" x14ac:dyDescent="0.2">
      <c r="A22" s="23" t="s">
        <v>71</v>
      </c>
      <c r="B22" s="6" t="s">
        <v>72</v>
      </c>
      <c r="C22" s="12">
        <v>34534201.211509995</v>
      </c>
      <c r="D22" s="12">
        <v>17910686.65236</v>
      </c>
      <c r="E22" s="12">
        <v>-70.740939999999995</v>
      </c>
      <c r="F22" s="12">
        <v>0</v>
      </c>
      <c r="G22" s="54">
        <v>16.165934363615094</v>
      </c>
      <c r="H22" s="12">
        <v>34234627.871589996</v>
      </c>
      <c r="I22" s="12">
        <v>17726713.488729998</v>
      </c>
      <c r="J22" s="12">
        <v>0</v>
      </c>
      <c r="K22" s="12">
        <v>0</v>
      </c>
      <c r="L22" s="12">
        <v>4047889</v>
      </c>
      <c r="M22" s="12">
        <v>1747157</v>
      </c>
      <c r="N22" s="12">
        <v>0</v>
      </c>
      <c r="O22" s="12">
        <v>0</v>
      </c>
      <c r="P22" s="12">
        <v>5696017.3300000001</v>
      </c>
      <c r="Q22" s="12">
        <v>1378621.3692700001</v>
      </c>
      <c r="R22" s="12">
        <v>301655</v>
      </c>
      <c r="S22" s="12">
        <v>3935066</v>
      </c>
      <c r="T22" s="12">
        <v>1682777</v>
      </c>
      <c r="U22" s="12">
        <v>0</v>
      </c>
      <c r="V22" s="12">
        <v>0</v>
      </c>
      <c r="W22" s="12">
        <v>319340</v>
      </c>
      <c r="X22" s="12">
        <v>267246</v>
      </c>
      <c r="Y22" s="12">
        <v>9900</v>
      </c>
      <c r="Z22" s="12">
        <v>61722</v>
      </c>
      <c r="AA22" s="12">
        <v>4342426.6605899995</v>
      </c>
      <c r="AB22" s="12">
        <v>194546</v>
      </c>
      <c r="AC22" s="12">
        <v>76436</v>
      </c>
      <c r="AD22" s="12">
        <v>2388</v>
      </c>
      <c r="AE22" s="12">
        <v>33</v>
      </c>
      <c r="AF22" s="12">
        <v>15570038.472099999</v>
      </c>
      <c r="AG22" s="12">
        <v>6511301.8701999998</v>
      </c>
      <c r="AH22" s="12">
        <v>263860.60064000002</v>
      </c>
      <c r="AI22" s="12">
        <v>9289.1722399999999</v>
      </c>
      <c r="AJ22" s="12">
        <v>721</v>
      </c>
      <c r="AK22" s="12">
        <v>334623.78292000003</v>
      </c>
      <c r="AL22" s="12">
        <v>3473</v>
      </c>
      <c r="AM22" s="12">
        <v>421178.11398999998</v>
      </c>
      <c r="AN22" s="12">
        <v>236133</v>
      </c>
      <c r="AO22" s="12">
        <v>18903746.743799999</v>
      </c>
      <c r="AP22" s="12">
        <v>30688</v>
      </c>
      <c r="AQ22" s="12">
        <v>2431080.8738300004</v>
      </c>
      <c r="AR22" s="12">
        <v>17548</v>
      </c>
      <c r="AS22" s="12">
        <v>1432870.0976</v>
      </c>
      <c r="AT22" s="12">
        <v>2205</v>
      </c>
      <c r="AU22" s="12">
        <v>191239.11990000002</v>
      </c>
      <c r="AV22" s="12">
        <v>253255.93593000001</v>
      </c>
      <c r="AW22" s="12">
        <v>112705</v>
      </c>
      <c r="AX22" s="12">
        <v>5015112.0550200008</v>
      </c>
      <c r="AY22" s="12">
        <v>0</v>
      </c>
      <c r="AZ22" s="12">
        <v>0</v>
      </c>
      <c r="BA22" s="12">
        <v>3150</v>
      </c>
      <c r="BB22" s="12">
        <v>12963.40121</v>
      </c>
      <c r="BC22" s="12">
        <v>7776</v>
      </c>
      <c r="BD22" s="12">
        <v>818547.31834</v>
      </c>
      <c r="BG22" s="17"/>
    </row>
    <row r="23" spans="1:59" x14ac:dyDescent="0.2">
      <c r="A23" s="23" t="s">
        <v>73</v>
      </c>
      <c r="B23" s="6" t="s">
        <v>74</v>
      </c>
      <c r="C23" s="12">
        <v>2564.2613299999998</v>
      </c>
      <c r="D23" s="12">
        <v>759664.88214999996</v>
      </c>
      <c r="E23" s="12">
        <v>0.23959</v>
      </c>
      <c r="F23" s="12">
        <v>0</v>
      </c>
      <c r="G23" s="54">
        <v>0.23495419297142073</v>
      </c>
      <c r="H23" s="12">
        <v>2627.18975</v>
      </c>
      <c r="I23" s="12">
        <v>759248.98314999999</v>
      </c>
      <c r="J23" s="12">
        <v>0</v>
      </c>
      <c r="K23" s="12">
        <v>0</v>
      </c>
      <c r="L23" s="12">
        <v>172</v>
      </c>
      <c r="M23" s="12">
        <v>109469</v>
      </c>
      <c r="N23" s="12">
        <v>0</v>
      </c>
      <c r="O23" s="12">
        <v>0</v>
      </c>
      <c r="P23" s="12">
        <v>104022.58</v>
      </c>
      <c r="Q23" s="12">
        <v>14710.789989999999</v>
      </c>
      <c r="R23" s="12">
        <v>4351</v>
      </c>
      <c r="S23" s="12">
        <v>178</v>
      </c>
      <c r="T23" s="12">
        <v>106719</v>
      </c>
      <c r="U23" s="12">
        <v>0</v>
      </c>
      <c r="V23" s="12">
        <v>0</v>
      </c>
      <c r="W23" s="12">
        <v>4579</v>
      </c>
      <c r="X23" s="12">
        <v>4381</v>
      </c>
      <c r="Y23" s="12">
        <v>235</v>
      </c>
      <c r="Z23" s="12">
        <v>882</v>
      </c>
      <c r="AA23" s="12">
        <v>59751.0501</v>
      </c>
      <c r="AB23" s="12">
        <v>78</v>
      </c>
      <c r="AC23" s="12">
        <v>4287</v>
      </c>
      <c r="AD23" s="12">
        <v>73</v>
      </c>
      <c r="AE23" s="12">
        <v>-1</v>
      </c>
      <c r="AF23" s="12">
        <v>8489.2576200000003</v>
      </c>
      <c r="AG23" s="12">
        <v>352886.24208</v>
      </c>
      <c r="AH23" s="12">
        <v>15111.1937</v>
      </c>
      <c r="AI23" s="12">
        <v>333.45614999999998</v>
      </c>
      <c r="AJ23" s="12">
        <v>26</v>
      </c>
      <c r="AK23" s="12">
        <v>9659.6892800000005</v>
      </c>
      <c r="AL23" s="12">
        <v>85</v>
      </c>
      <c r="AM23" s="12">
        <v>10037.325269999999</v>
      </c>
      <c r="AN23" s="12">
        <v>3764</v>
      </c>
      <c r="AO23" s="12">
        <v>298489.09268</v>
      </c>
      <c r="AP23" s="12">
        <v>489</v>
      </c>
      <c r="AQ23" s="12">
        <v>43522.848619999997</v>
      </c>
      <c r="AR23" s="12">
        <v>299</v>
      </c>
      <c r="AS23" s="12">
        <v>28435.153900000001</v>
      </c>
      <c r="AT23" s="12">
        <v>37</v>
      </c>
      <c r="AU23" s="12">
        <v>2795.2578899999999</v>
      </c>
      <c r="AV23" s="12">
        <v>13009.44176</v>
      </c>
      <c r="AW23" s="12">
        <v>1445</v>
      </c>
      <c r="AX23" s="12">
        <v>65040.265200000002</v>
      </c>
      <c r="AY23" s="12">
        <v>0</v>
      </c>
      <c r="AZ23" s="12">
        <v>0</v>
      </c>
      <c r="BA23" s="12">
        <v>0</v>
      </c>
      <c r="BB23" s="12">
        <v>0</v>
      </c>
      <c r="BC23" s="12">
        <v>200</v>
      </c>
      <c r="BD23" s="12">
        <v>35763.365129999998</v>
      </c>
      <c r="BG23" s="17"/>
    </row>
    <row r="24" spans="1:59" x14ac:dyDescent="0.2">
      <c r="A24" s="23" t="s">
        <v>75</v>
      </c>
      <c r="B24" s="6" t="s">
        <v>76</v>
      </c>
      <c r="C24" s="12">
        <v>4292348.8452399997</v>
      </c>
      <c r="D24" s="12">
        <v>9057180.82192</v>
      </c>
      <c r="E24" s="12">
        <v>18.178380000000001</v>
      </c>
      <c r="F24" s="12">
        <v>0</v>
      </c>
      <c r="G24" s="54">
        <v>4.1149410204595718</v>
      </c>
      <c r="H24" s="12">
        <v>4319052.4944399996</v>
      </c>
      <c r="I24" s="12">
        <v>9204975.5683399998</v>
      </c>
      <c r="J24" s="12">
        <v>0</v>
      </c>
      <c r="K24" s="12">
        <v>0</v>
      </c>
      <c r="L24" s="12">
        <v>461610</v>
      </c>
      <c r="M24" s="12">
        <v>925700</v>
      </c>
      <c r="N24" s="12">
        <v>0</v>
      </c>
      <c r="O24" s="12">
        <v>0</v>
      </c>
      <c r="P24" s="12">
        <v>96089471.819999993</v>
      </c>
      <c r="Q24" s="12">
        <v>383510.19994999998</v>
      </c>
      <c r="R24" s="12">
        <v>65571</v>
      </c>
      <c r="S24" s="12">
        <v>433213</v>
      </c>
      <c r="T24" s="12">
        <v>894296</v>
      </c>
      <c r="U24" s="12">
        <v>0</v>
      </c>
      <c r="V24" s="12">
        <v>0</v>
      </c>
      <c r="W24" s="12">
        <v>91801</v>
      </c>
      <c r="X24" s="12">
        <v>86889</v>
      </c>
      <c r="Y24" s="12">
        <v>537</v>
      </c>
      <c r="Z24" s="12">
        <v>15461</v>
      </c>
      <c r="AA24" s="12">
        <v>1030712.019</v>
      </c>
      <c r="AB24" s="12">
        <v>134774</v>
      </c>
      <c r="AC24" s="12">
        <v>84349</v>
      </c>
      <c r="AD24" s="12">
        <v>538</v>
      </c>
      <c r="AE24" s="12">
        <v>25</v>
      </c>
      <c r="AF24" s="12">
        <v>2005543.00523</v>
      </c>
      <c r="AG24" s="12">
        <v>5512978.4229899999</v>
      </c>
      <c r="AH24" s="12">
        <v>58061.203939999999</v>
      </c>
      <c r="AI24" s="12">
        <v>5157.8248700000004</v>
      </c>
      <c r="AJ24" s="12">
        <v>393</v>
      </c>
      <c r="AK24" s="12">
        <v>75433.951289999997</v>
      </c>
      <c r="AL24" s="12">
        <v>1791</v>
      </c>
      <c r="AM24" s="12">
        <v>97405.546830000007</v>
      </c>
      <c r="AN24" s="12">
        <v>173951</v>
      </c>
      <c r="AO24" s="12">
        <v>5739729.8321200004</v>
      </c>
      <c r="AP24" s="12">
        <v>43013</v>
      </c>
      <c r="AQ24" s="12">
        <v>1611109.92285</v>
      </c>
      <c r="AR24" s="12">
        <v>993</v>
      </c>
      <c r="AS24" s="12">
        <v>102047.30193</v>
      </c>
      <c r="AT24" s="12">
        <v>161</v>
      </c>
      <c r="AU24" s="12">
        <v>19688.86292</v>
      </c>
      <c r="AV24" s="12">
        <v>88222.011199999994</v>
      </c>
      <c r="AW24" s="12">
        <v>35047</v>
      </c>
      <c r="AX24" s="12">
        <v>1586416.76816</v>
      </c>
      <c r="AY24" s="12">
        <v>0</v>
      </c>
      <c r="AZ24" s="12">
        <v>0</v>
      </c>
      <c r="BA24" s="12">
        <v>0</v>
      </c>
      <c r="BB24" s="12">
        <v>0</v>
      </c>
      <c r="BC24" s="12">
        <v>0</v>
      </c>
      <c r="BD24" s="12">
        <v>0</v>
      </c>
      <c r="BG24" s="17"/>
    </row>
    <row r="25" spans="1:59" x14ac:dyDescent="0.2">
      <c r="A25" s="23" t="s">
        <v>77</v>
      </c>
      <c r="B25" s="6" t="s">
        <v>78</v>
      </c>
      <c r="C25" s="12">
        <v>917269.35771000001</v>
      </c>
      <c r="D25" s="12">
        <v>7749664.0503899995</v>
      </c>
      <c r="E25" s="12">
        <v>-3.59884</v>
      </c>
      <c r="F25" s="12">
        <v>0</v>
      </c>
      <c r="G25" s="54">
        <v>2.6715487879933204</v>
      </c>
      <c r="H25" s="12">
        <v>913942.35392000002</v>
      </c>
      <c r="I25" s="12">
        <v>7704504.1057799999</v>
      </c>
      <c r="J25" s="12">
        <v>0</v>
      </c>
      <c r="K25" s="12">
        <v>0</v>
      </c>
      <c r="L25" s="12">
        <v>65429</v>
      </c>
      <c r="M25" s="12">
        <v>1014631</v>
      </c>
      <c r="N25" s="12">
        <v>0</v>
      </c>
      <c r="O25" s="12">
        <v>0</v>
      </c>
      <c r="P25" s="12">
        <v>1058235</v>
      </c>
      <c r="Q25" s="12">
        <v>167563.55937</v>
      </c>
      <c r="R25" s="12">
        <v>39338</v>
      </c>
      <c r="S25" s="12">
        <v>65180</v>
      </c>
      <c r="T25" s="12">
        <v>991766</v>
      </c>
      <c r="U25" s="12">
        <v>0</v>
      </c>
      <c r="V25" s="12">
        <v>0</v>
      </c>
      <c r="W25" s="12">
        <v>62407</v>
      </c>
      <c r="X25" s="12">
        <v>58072</v>
      </c>
      <c r="Y25" s="12">
        <v>542</v>
      </c>
      <c r="Z25" s="12">
        <v>10792</v>
      </c>
      <c r="AA25" s="12">
        <v>707489.69882000005</v>
      </c>
      <c r="AB25" s="12">
        <v>10248</v>
      </c>
      <c r="AC25" s="12">
        <v>51243</v>
      </c>
      <c r="AD25" s="12">
        <v>500</v>
      </c>
      <c r="AE25" s="12">
        <v>15</v>
      </c>
      <c r="AF25" s="12">
        <v>872495.18628999998</v>
      </c>
      <c r="AG25" s="12">
        <v>4012129.4973499998</v>
      </c>
      <c r="AH25" s="12">
        <v>54952.900070000003</v>
      </c>
      <c r="AI25" s="12">
        <v>909.74712</v>
      </c>
      <c r="AJ25" s="12">
        <v>284</v>
      </c>
      <c r="AK25" s="12">
        <v>83448.610809999998</v>
      </c>
      <c r="AL25" s="12">
        <v>1054</v>
      </c>
      <c r="AM25" s="12">
        <v>120587.94409999999</v>
      </c>
      <c r="AN25" s="12">
        <v>47453</v>
      </c>
      <c r="AO25" s="12">
        <v>3578739.8144</v>
      </c>
      <c r="AP25" s="12">
        <v>12715</v>
      </c>
      <c r="AQ25" s="12">
        <v>1102758.0614499999</v>
      </c>
      <c r="AR25" s="12">
        <v>2197</v>
      </c>
      <c r="AS25" s="12">
        <v>156574.46857999999</v>
      </c>
      <c r="AT25" s="12">
        <v>793</v>
      </c>
      <c r="AU25" s="12">
        <v>64002.773710000001</v>
      </c>
      <c r="AV25" s="12">
        <v>49397.633909999997</v>
      </c>
      <c r="AW25" s="12">
        <v>24927</v>
      </c>
      <c r="AX25" s="12">
        <v>1179839.81485</v>
      </c>
      <c r="AY25" s="12">
        <v>0</v>
      </c>
      <c r="AZ25" s="12">
        <v>0</v>
      </c>
      <c r="BA25" s="12">
        <v>0</v>
      </c>
      <c r="BB25" s="12">
        <v>0</v>
      </c>
      <c r="BC25" s="12">
        <v>0</v>
      </c>
      <c r="BD25" s="12">
        <v>0</v>
      </c>
      <c r="BG25" s="17"/>
    </row>
    <row r="26" spans="1:59" x14ac:dyDescent="0.2">
      <c r="A26" s="23" t="s">
        <v>79</v>
      </c>
      <c r="B26" s="6" t="s">
        <v>80</v>
      </c>
      <c r="C26" s="12">
        <v>6250805.1593500003</v>
      </c>
      <c r="D26" s="12">
        <v>872611.85551999998</v>
      </c>
      <c r="E26" s="12">
        <v>-20.558779999999999</v>
      </c>
      <c r="F26" s="12">
        <v>0</v>
      </c>
      <c r="G26" s="54">
        <v>2.1957658143145813</v>
      </c>
      <c r="H26" s="12">
        <v>6342968.7032399997</v>
      </c>
      <c r="I26" s="12">
        <v>873115.74254000001</v>
      </c>
      <c r="J26" s="12">
        <v>0</v>
      </c>
      <c r="K26" s="12">
        <v>0</v>
      </c>
      <c r="L26" s="12">
        <v>748067</v>
      </c>
      <c r="M26" s="12">
        <v>103657</v>
      </c>
      <c r="N26" s="12">
        <v>0</v>
      </c>
      <c r="O26" s="12">
        <v>0</v>
      </c>
      <c r="P26" s="12">
        <v>874415.42</v>
      </c>
      <c r="Q26" s="12">
        <v>214001.49896999999</v>
      </c>
      <c r="R26" s="12">
        <v>48797</v>
      </c>
      <c r="S26" s="12">
        <v>719538</v>
      </c>
      <c r="T26" s="12">
        <v>98603</v>
      </c>
      <c r="U26" s="12">
        <v>0</v>
      </c>
      <c r="V26" s="12">
        <v>0</v>
      </c>
      <c r="W26" s="12">
        <v>60093</v>
      </c>
      <c r="X26" s="12">
        <v>55893</v>
      </c>
      <c r="Y26" s="12">
        <v>331</v>
      </c>
      <c r="Z26" s="12">
        <v>10283</v>
      </c>
      <c r="AA26" s="12">
        <v>720295.73019999999</v>
      </c>
      <c r="AB26" s="12">
        <v>51423</v>
      </c>
      <c r="AC26" s="12">
        <v>6240</v>
      </c>
      <c r="AD26" s="12">
        <v>477</v>
      </c>
      <c r="AE26" s="12">
        <v>43</v>
      </c>
      <c r="AF26" s="12">
        <v>4081259.9110099999</v>
      </c>
      <c r="AG26" s="12">
        <v>764528.51350999996</v>
      </c>
      <c r="AH26" s="12">
        <v>57821.029990000003</v>
      </c>
      <c r="AI26" s="12">
        <v>8706.3512200000005</v>
      </c>
      <c r="AJ26" s="12">
        <v>183</v>
      </c>
      <c r="AK26" s="12">
        <v>71479.929000000004</v>
      </c>
      <c r="AL26" s="12">
        <v>826</v>
      </c>
      <c r="AM26" s="12">
        <v>106788.17809</v>
      </c>
      <c r="AN26" s="12">
        <v>49813</v>
      </c>
      <c r="AO26" s="12">
        <v>4040080.5064900001</v>
      </c>
      <c r="AP26" s="12">
        <v>6884</v>
      </c>
      <c r="AQ26" s="12">
        <v>636146.16215999995</v>
      </c>
      <c r="AR26" s="12">
        <v>198</v>
      </c>
      <c r="AS26" s="12">
        <v>15096.30401</v>
      </c>
      <c r="AT26" s="12">
        <v>17</v>
      </c>
      <c r="AU26" s="12">
        <v>1431.60797</v>
      </c>
      <c r="AV26" s="12">
        <v>45580.028980000003</v>
      </c>
      <c r="AW26" s="12">
        <v>2739</v>
      </c>
      <c r="AX26" s="12">
        <v>109791.89195999999</v>
      </c>
      <c r="AY26" s="12">
        <v>283</v>
      </c>
      <c r="AZ26" s="12">
        <v>1756.5726199999999</v>
      </c>
      <c r="BA26" s="12">
        <v>969</v>
      </c>
      <c r="BB26" s="12">
        <v>3783.0093700000002</v>
      </c>
      <c r="BC26" s="12">
        <v>410</v>
      </c>
      <c r="BD26" s="12">
        <v>24760.003649999999</v>
      </c>
      <c r="BG26" s="17"/>
    </row>
    <row r="27" spans="1:59" x14ac:dyDescent="0.2">
      <c r="A27" s="23" t="s">
        <v>81</v>
      </c>
      <c r="B27" s="6" t="s">
        <v>82</v>
      </c>
      <c r="C27" s="12">
        <v>2.9165800000000002</v>
      </c>
      <c r="D27" s="12">
        <v>1151.51965</v>
      </c>
      <c r="E27" s="12">
        <v>0</v>
      </c>
      <c r="F27" s="12">
        <v>0</v>
      </c>
      <c r="G27" s="54">
        <v>3.5585051434567256E-4</v>
      </c>
      <c r="H27" s="12">
        <v>0</v>
      </c>
      <c r="I27" s="12">
        <v>463.72879</v>
      </c>
      <c r="J27" s="12">
        <v>0</v>
      </c>
      <c r="K27" s="12">
        <v>0</v>
      </c>
      <c r="L27" s="12">
        <v>0</v>
      </c>
      <c r="M27" s="12">
        <v>68</v>
      </c>
      <c r="N27" s="12">
        <v>0</v>
      </c>
      <c r="O27" s="12">
        <v>0</v>
      </c>
      <c r="P27" s="12">
        <v>3943591.39</v>
      </c>
      <c r="Q27" s="12">
        <v>494.55273999999997</v>
      </c>
      <c r="R27" s="12">
        <v>252</v>
      </c>
      <c r="S27" s="12">
        <v>0</v>
      </c>
      <c r="T27" s="12">
        <v>45</v>
      </c>
      <c r="U27" s="12">
        <v>0</v>
      </c>
      <c r="V27" s="12">
        <v>0</v>
      </c>
      <c r="W27" s="12">
        <v>384</v>
      </c>
      <c r="X27" s="12">
        <v>596</v>
      </c>
      <c r="Y27" s="12">
        <v>8</v>
      </c>
      <c r="Z27" s="12">
        <v>451</v>
      </c>
      <c r="AA27" s="12">
        <v>24149.301169999999</v>
      </c>
      <c r="AB27" s="12">
        <v>132</v>
      </c>
      <c r="AC27" s="12">
        <v>991</v>
      </c>
      <c r="AD27" s="12">
        <v>51</v>
      </c>
      <c r="AE27" s="12">
        <v>4</v>
      </c>
      <c r="AF27" s="12">
        <v>12878.66156</v>
      </c>
      <c r="AG27" s="12">
        <v>70532.436690000002</v>
      </c>
      <c r="AH27" s="12">
        <v>13212.48776</v>
      </c>
      <c r="AI27" s="12">
        <v>823.98452999999995</v>
      </c>
      <c r="AJ27" s="12">
        <v>10</v>
      </c>
      <c r="AK27" s="12">
        <v>2175</v>
      </c>
      <c r="AL27" s="12">
        <v>67</v>
      </c>
      <c r="AM27" s="12">
        <v>5750.7759400000004</v>
      </c>
      <c r="AN27" s="12">
        <v>901</v>
      </c>
      <c r="AO27" s="12">
        <v>61029.714800000002</v>
      </c>
      <c r="AP27" s="12">
        <v>149</v>
      </c>
      <c r="AQ27" s="12">
        <v>15279.59204</v>
      </c>
      <c r="AR27" s="12">
        <v>106</v>
      </c>
      <c r="AS27" s="12">
        <v>8063.4872400000004</v>
      </c>
      <c r="AT27" s="12">
        <v>4</v>
      </c>
      <c r="AU27" s="12">
        <v>361.73266999999998</v>
      </c>
      <c r="AV27" s="12">
        <v>0</v>
      </c>
      <c r="AW27" s="12">
        <v>4</v>
      </c>
      <c r="AX27" s="12">
        <v>904.41425000000004</v>
      </c>
      <c r="AY27" s="12">
        <v>0</v>
      </c>
      <c r="AZ27" s="12">
        <v>0</v>
      </c>
      <c r="BA27" s="12">
        <v>52</v>
      </c>
      <c r="BB27" s="12">
        <v>588.11131</v>
      </c>
      <c r="BC27" s="12">
        <v>0</v>
      </c>
      <c r="BD27" s="12">
        <v>0</v>
      </c>
      <c r="BG27" s="17"/>
    </row>
    <row r="28" spans="1:59" x14ac:dyDescent="0.2">
      <c r="A28" s="23" t="s">
        <v>83</v>
      </c>
      <c r="B28" s="6" t="s">
        <v>84</v>
      </c>
      <c r="C28" s="12">
        <v>488.88216</v>
      </c>
      <c r="D28" s="12">
        <v>1267930.07384</v>
      </c>
      <c r="E28" s="12">
        <v>-3.7681</v>
      </c>
      <c r="F28" s="12">
        <v>0</v>
      </c>
      <c r="G28" s="54">
        <v>0.39098524991579747</v>
      </c>
      <c r="H28" s="12">
        <v>497.46373</v>
      </c>
      <c r="I28" s="12">
        <v>1273023.1774500001</v>
      </c>
      <c r="J28" s="12">
        <v>0</v>
      </c>
      <c r="K28" s="12">
        <v>0</v>
      </c>
      <c r="L28" s="12">
        <v>56</v>
      </c>
      <c r="M28" s="12">
        <v>139217</v>
      </c>
      <c r="N28" s="12">
        <v>0</v>
      </c>
      <c r="O28" s="12">
        <v>0</v>
      </c>
      <c r="P28" s="12">
        <v>0</v>
      </c>
      <c r="Q28" s="12">
        <v>31541.545429999998</v>
      </c>
      <c r="R28" s="12">
        <v>7088</v>
      </c>
      <c r="S28" s="12">
        <v>52</v>
      </c>
      <c r="T28" s="12">
        <v>134831</v>
      </c>
      <c r="U28" s="12">
        <v>0</v>
      </c>
      <c r="V28" s="12">
        <v>0</v>
      </c>
      <c r="W28" s="12">
        <v>12987</v>
      </c>
      <c r="X28" s="12">
        <v>13089</v>
      </c>
      <c r="Y28" s="12">
        <v>1040</v>
      </c>
      <c r="Z28" s="12">
        <v>3510</v>
      </c>
      <c r="AA28" s="12">
        <v>221817.9387</v>
      </c>
      <c r="AB28" s="12">
        <v>86</v>
      </c>
      <c r="AC28" s="12">
        <v>11964</v>
      </c>
      <c r="AD28" s="12">
        <v>304</v>
      </c>
      <c r="AE28" s="12">
        <v>0</v>
      </c>
      <c r="AF28" s="12">
        <v>11247.6919</v>
      </c>
      <c r="AG28" s="12">
        <v>1140265.8206100001</v>
      </c>
      <c r="AH28" s="12">
        <v>32711.686239999999</v>
      </c>
      <c r="AI28" s="12">
        <v>0</v>
      </c>
      <c r="AJ28" s="12">
        <v>57</v>
      </c>
      <c r="AK28" s="12">
        <v>24900</v>
      </c>
      <c r="AL28" s="12">
        <v>233</v>
      </c>
      <c r="AM28" s="12">
        <v>30629.97091</v>
      </c>
      <c r="AN28" s="12">
        <v>10145</v>
      </c>
      <c r="AO28" s="12">
        <v>934455.09326999995</v>
      </c>
      <c r="AP28" s="12">
        <v>1615</v>
      </c>
      <c r="AQ28" s="12">
        <v>161528.44833000001</v>
      </c>
      <c r="AR28" s="12">
        <v>0</v>
      </c>
      <c r="AS28" s="12">
        <v>0</v>
      </c>
      <c r="AT28" s="12">
        <v>0</v>
      </c>
      <c r="AU28" s="12">
        <v>0</v>
      </c>
      <c r="AV28" s="12">
        <v>12021.848980000001</v>
      </c>
      <c r="AW28" s="12">
        <v>5166</v>
      </c>
      <c r="AX28" s="12">
        <v>318567.80734</v>
      </c>
      <c r="AY28" s="12">
        <v>0</v>
      </c>
      <c r="AZ28" s="12">
        <v>0</v>
      </c>
      <c r="BA28" s="12">
        <v>0</v>
      </c>
      <c r="BB28" s="12">
        <v>0</v>
      </c>
      <c r="BC28" s="12">
        <v>0</v>
      </c>
      <c r="BD28" s="12">
        <v>0</v>
      </c>
      <c r="BG28" s="17"/>
    </row>
    <row r="29" spans="1:59" x14ac:dyDescent="0.2">
      <c r="A29" s="23" t="s">
        <v>87</v>
      </c>
      <c r="B29" s="6" t="s">
        <v>88</v>
      </c>
      <c r="C29" s="12">
        <v>2362553.6288100001</v>
      </c>
      <c r="D29" s="12">
        <v>3299358.4222599999</v>
      </c>
      <c r="E29" s="12">
        <v>-1.2477</v>
      </c>
      <c r="F29" s="12">
        <v>0</v>
      </c>
      <c r="G29" s="54">
        <v>1.7452625473762386</v>
      </c>
      <c r="H29" s="12">
        <v>2271877.8269799999</v>
      </c>
      <c r="I29" s="12">
        <v>3251639.5268600001</v>
      </c>
      <c r="J29" s="12">
        <v>0</v>
      </c>
      <c r="K29" s="12">
        <v>0</v>
      </c>
      <c r="L29" s="12">
        <v>402737</v>
      </c>
      <c r="M29" s="12">
        <v>392819</v>
      </c>
      <c r="N29" s="12">
        <v>0</v>
      </c>
      <c r="O29" s="12">
        <v>0</v>
      </c>
      <c r="P29" s="12">
        <v>351381</v>
      </c>
      <c r="Q29" s="12">
        <v>112480.58199999999</v>
      </c>
      <c r="R29" s="12">
        <v>29347</v>
      </c>
      <c r="S29" s="12">
        <v>381815</v>
      </c>
      <c r="T29" s="12">
        <v>335788</v>
      </c>
      <c r="U29" s="12">
        <v>0</v>
      </c>
      <c r="V29" s="12">
        <v>0</v>
      </c>
      <c r="W29" s="12">
        <v>31769</v>
      </c>
      <c r="X29" s="12">
        <v>29098</v>
      </c>
      <c r="Y29" s="12">
        <v>98</v>
      </c>
      <c r="Z29" s="12">
        <v>8101</v>
      </c>
      <c r="AA29" s="12">
        <v>533766.30367000005</v>
      </c>
      <c r="AB29" s="12">
        <v>13466</v>
      </c>
      <c r="AC29" s="12">
        <v>16594</v>
      </c>
      <c r="AD29" s="12">
        <v>43</v>
      </c>
      <c r="AE29" s="12">
        <v>2</v>
      </c>
      <c r="AF29" s="12">
        <v>1092657.8714699999</v>
      </c>
      <c r="AG29" s="12">
        <v>1547241.0364399999</v>
      </c>
      <c r="AH29" s="12">
        <v>6930.6610499999997</v>
      </c>
      <c r="AI29" s="12">
        <v>102.95768</v>
      </c>
      <c r="AJ29" s="12">
        <v>128</v>
      </c>
      <c r="AK29" s="12">
        <v>51794.084999999999</v>
      </c>
      <c r="AL29" s="12">
        <v>559</v>
      </c>
      <c r="AM29" s="12">
        <v>63681.848720000002</v>
      </c>
      <c r="AN29" s="12">
        <v>24830</v>
      </c>
      <c r="AO29" s="12">
        <v>2066896.09696</v>
      </c>
      <c r="AP29" s="12">
        <v>4545</v>
      </c>
      <c r="AQ29" s="12">
        <v>457629.83491000003</v>
      </c>
      <c r="AR29" s="12">
        <v>1428</v>
      </c>
      <c r="AS29" s="12">
        <v>122749.23776</v>
      </c>
      <c r="AT29" s="12">
        <v>255</v>
      </c>
      <c r="AU29" s="12">
        <v>22161.678509999998</v>
      </c>
      <c r="AV29" s="12">
        <v>28708.602330000002</v>
      </c>
      <c r="AW29" s="12">
        <v>11830</v>
      </c>
      <c r="AX29" s="12">
        <v>645082.85274</v>
      </c>
      <c r="AY29" s="12">
        <v>1</v>
      </c>
      <c r="AZ29" s="12">
        <v>8.5090000000000003</v>
      </c>
      <c r="BA29" s="12">
        <v>14</v>
      </c>
      <c r="BB29" s="12">
        <v>503.30849999999998</v>
      </c>
      <c r="BC29" s="12">
        <v>0</v>
      </c>
      <c r="BD29" s="12">
        <v>0</v>
      </c>
      <c r="BG29" s="17"/>
    </row>
    <row r="30" spans="1:59" x14ac:dyDescent="0.2">
      <c r="A30" s="23" t="s">
        <v>89</v>
      </c>
      <c r="B30" s="6" t="s">
        <v>90</v>
      </c>
      <c r="C30" s="12">
        <v>554275.79146000009</v>
      </c>
      <c r="D30" s="12">
        <v>195385.43726000001</v>
      </c>
      <c r="E30" s="12">
        <v>1.19191</v>
      </c>
      <c r="F30" s="12">
        <v>0</v>
      </c>
      <c r="G30" s="54">
        <v>0.23108018173080117</v>
      </c>
      <c r="H30" s="12">
        <v>554733.31946999999</v>
      </c>
      <c r="I30" s="12">
        <v>195099.79313000001</v>
      </c>
      <c r="J30" s="12">
        <v>0</v>
      </c>
      <c r="K30" s="12">
        <v>0</v>
      </c>
      <c r="L30" s="12">
        <v>85346</v>
      </c>
      <c r="M30" s="12">
        <v>29113</v>
      </c>
      <c r="N30" s="12">
        <v>0</v>
      </c>
      <c r="O30" s="12">
        <v>0</v>
      </c>
      <c r="P30" s="12">
        <v>143754.78</v>
      </c>
      <c r="Q30" s="12">
        <v>22827.35284</v>
      </c>
      <c r="R30" s="12">
        <v>6214</v>
      </c>
      <c r="S30" s="12">
        <v>82757</v>
      </c>
      <c r="T30" s="12">
        <v>28215</v>
      </c>
      <c r="U30" s="12">
        <v>0</v>
      </c>
      <c r="V30" s="12">
        <v>0</v>
      </c>
      <c r="W30" s="12">
        <v>6717</v>
      </c>
      <c r="X30" s="12">
        <v>6535</v>
      </c>
      <c r="Y30" s="12">
        <v>270</v>
      </c>
      <c r="Z30" s="12">
        <v>1378</v>
      </c>
      <c r="AA30" s="12">
        <v>90128.180510000006</v>
      </c>
      <c r="AB30" s="12">
        <v>5138</v>
      </c>
      <c r="AC30" s="12">
        <v>1856</v>
      </c>
      <c r="AD30" s="12">
        <v>55</v>
      </c>
      <c r="AE30" s="12">
        <v>0</v>
      </c>
      <c r="AF30" s="12">
        <v>433062.92535999999</v>
      </c>
      <c r="AG30" s="12">
        <v>178218.28383999999</v>
      </c>
      <c r="AH30" s="12">
        <v>11695.97546</v>
      </c>
      <c r="AI30" s="12">
        <v>0</v>
      </c>
      <c r="AJ30" s="12">
        <v>25</v>
      </c>
      <c r="AK30" s="12">
        <v>10790.6</v>
      </c>
      <c r="AL30" s="12">
        <v>172</v>
      </c>
      <c r="AM30" s="12">
        <v>16512.346509999999</v>
      </c>
      <c r="AN30" s="12">
        <v>6229</v>
      </c>
      <c r="AO30" s="12">
        <v>536923.64062999992</v>
      </c>
      <c r="AP30" s="12">
        <v>568</v>
      </c>
      <c r="AQ30" s="12">
        <v>47054.622060000002</v>
      </c>
      <c r="AR30" s="12">
        <v>357</v>
      </c>
      <c r="AS30" s="12">
        <v>27188.652320000001</v>
      </c>
      <c r="AT30" s="12">
        <v>28</v>
      </c>
      <c r="AU30" s="12">
        <v>1699.2456999999999</v>
      </c>
      <c r="AV30" s="12">
        <v>21352.310170000001</v>
      </c>
      <c r="AW30" s="12">
        <v>2275</v>
      </c>
      <c r="AX30" s="12">
        <v>120160.81522999999</v>
      </c>
      <c r="AY30" s="12">
        <v>0</v>
      </c>
      <c r="AZ30" s="12">
        <v>0</v>
      </c>
      <c r="BA30" s="12">
        <v>0</v>
      </c>
      <c r="BB30" s="12">
        <v>0</v>
      </c>
      <c r="BC30" s="12">
        <v>260</v>
      </c>
      <c r="BD30" s="12">
        <v>33848.226549999999</v>
      </c>
      <c r="BG30" s="17"/>
    </row>
    <row r="31" spans="1:59" x14ac:dyDescent="0.2">
      <c r="A31" s="23" t="s">
        <v>91</v>
      </c>
      <c r="B31" s="6" t="s">
        <v>92</v>
      </c>
      <c r="C31" s="12">
        <v>1591718.96367</v>
      </c>
      <c r="D31" s="12">
        <v>540984.91680000001</v>
      </c>
      <c r="E31" s="12">
        <v>488.63722000000001</v>
      </c>
      <c r="F31" s="12">
        <v>0</v>
      </c>
      <c r="G31" s="54">
        <v>0.65739774366944581</v>
      </c>
      <c r="H31" s="12">
        <v>1598776.66872</v>
      </c>
      <c r="I31" s="12">
        <v>548756.75386000006</v>
      </c>
      <c r="J31" s="12">
        <v>508.53924000000001</v>
      </c>
      <c r="K31" s="12">
        <v>0</v>
      </c>
      <c r="L31" s="12">
        <v>309597</v>
      </c>
      <c r="M31" s="12">
        <v>123434</v>
      </c>
      <c r="N31" s="12">
        <v>81</v>
      </c>
      <c r="O31" s="12">
        <v>0</v>
      </c>
      <c r="P31" s="12">
        <v>289295.13999999996</v>
      </c>
      <c r="Q31" s="12">
        <v>24619.724920000001</v>
      </c>
      <c r="R31" s="12">
        <v>7703</v>
      </c>
      <c r="S31" s="12">
        <v>222491</v>
      </c>
      <c r="T31" s="12">
        <v>120467</v>
      </c>
      <c r="U31" s="12">
        <v>77</v>
      </c>
      <c r="V31" s="12">
        <v>0</v>
      </c>
      <c r="W31" s="12">
        <v>8551</v>
      </c>
      <c r="X31" s="12">
        <v>7583</v>
      </c>
      <c r="Y31" s="12">
        <v>284</v>
      </c>
      <c r="Z31" s="12">
        <v>1722</v>
      </c>
      <c r="AA31" s="12">
        <v>118085.09785999999</v>
      </c>
      <c r="AB31" s="12">
        <v>6803</v>
      </c>
      <c r="AC31" s="12">
        <v>1335</v>
      </c>
      <c r="AD31" s="12">
        <v>74</v>
      </c>
      <c r="AE31" s="12">
        <v>0</v>
      </c>
      <c r="AF31" s="12">
        <v>590634.38330999995</v>
      </c>
      <c r="AG31" s="12">
        <v>117102.78112</v>
      </c>
      <c r="AH31" s="12">
        <v>9311.4449999999997</v>
      </c>
      <c r="AI31" s="12">
        <v>0</v>
      </c>
      <c r="AJ31" s="12">
        <v>71</v>
      </c>
      <c r="AK31" s="12">
        <v>26082.876660000002</v>
      </c>
      <c r="AL31" s="12">
        <v>155</v>
      </c>
      <c r="AM31" s="12">
        <v>23125.119439999999</v>
      </c>
      <c r="AN31" s="12">
        <v>7195</v>
      </c>
      <c r="AO31" s="12">
        <v>597117.03821000003</v>
      </c>
      <c r="AP31" s="12">
        <v>717</v>
      </c>
      <c r="AQ31" s="12">
        <v>61412.130120000002</v>
      </c>
      <c r="AR31" s="12">
        <v>234</v>
      </c>
      <c r="AS31" s="12">
        <v>18227.927070000002</v>
      </c>
      <c r="AT31" s="12">
        <v>33</v>
      </c>
      <c r="AU31" s="12">
        <v>2675.6692699999999</v>
      </c>
      <c r="AV31" s="12">
        <v>6273.2308800000001</v>
      </c>
      <c r="AW31" s="12">
        <v>3268</v>
      </c>
      <c r="AX31" s="12">
        <v>140267.78637000002</v>
      </c>
      <c r="AY31" s="12">
        <v>0</v>
      </c>
      <c r="AZ31" s="12">
        <v>0</v>
      </c>
      <c r="BA31" s="12">
        <v>109</v>
      </c>
      <c r="BB31" s="12">
        <v>419.66368</v>
      </c>
      <c r="BC31" s="12">
        <v>62</v>
      </c>
      <c r="BD31" s="12">
        <v>8833.738229999999</v>
      </c>
      <c r="BG31" s="17"/>
    </row>
    <row r="32" spans="1:59" x14ac:dyDescent="0.2">
      <c r="A32" s="23" t="s">
        <v>93</v>
      </c>
      <c r="B32" s="6" t="s">
        <v>94</v>
      </c>
      <c r="C32" s="12">
        <v>15021824.6755</v>
      </c>
      <c r="D32" s="12">
        <v>37076030.258759998</v>
      </c>
      <c r="E32" s="12">
        <v>-144.61927</v>
      </c>
      <c r="F32" s="12">
        <v>0</v>
      </c>
      <c r="G32" s="54">
        <v>16.058962801836753</v>
      </c>
      <c r="H32" s="12">
        <v>15245902.02616</v>
      </c>
      <c r="I32" s="12">
        <v>37775003.231250003</v>
      </c>
      <c r="J32" s="12">
        <v>0</v>
      </c>
      <c r="K32" s="12">
        <v>0</v>
      </c>
      <c r="L32" s="12">
        <v>1858417</v>
      </c>
      <c r="M32" s="12">
        <v>4523044</v>
      </c>
      <c r="N32" s="12">
        <v>0</v>
      </c>
      <c r="O32" s="12">
        <v>0</v>
      </c>
      <c r="P32" s="12">
        <v>6257567.3099999996</v>
      </c>
      <c r="Q32" s="12">
        <v>1134444.2592800001</v>
      </c>
      <c r="R32" s="12">
        <v>246867</v>
      </c>
      <c r="S32" s="12">
        <v>1731614</v>
      </c>
      <c r="T32" s="12">
        <v>4349258</v>
      </c>
      <c r="U32" s="12">
        <v>0</v>
      </c>
      <c r="V32" s="12">
        <v>0</v>
      </c>
      <c r="W32" s="12">
        <v>268043</v>
      </c>
      <c r="X32" s="12">
        <v>262185</v>
      </c>
      <c r="Y32" s="12">
        <v>7665</v>
      </c>
      <c r="Z32" s="12">
        <v>82470</v>
      </c>
      <c r="AA32" s="12">
        <v>4865238.4667199999</v>
      </c>
      <c r="AB32" s="12">
        <v>83686</v>
      </c>
      <c r="AC32" s="12">
        <v>188187</v>
      </c>
      <c r="AD32" s="12">
        <v>3772</v>
      </c>
      <c r="AE32" s="12">
        <v>41</v>
      </c>
      <c r="AF32" s="12">
        <v>6906164.2286700001</v>
      </c>
      <c r="AG32" s="12">
        <v>16393992.390389999</v>
      </c>
      <c r="AH32" s="12">
        <v>421352.47444999998</v>
      </c>
      <c r="AI32" s="12">
        <v>7063.7990200000004</v>
      </c>
      <c r="AJ32" s="12">
        <v>876</v>
      </c>
      <c r="AK32" s="12">
        <v>369855.99982000003</v>
      </c>
      <c r="AL32" s="12">
        <v>3750</v>
      </c>
      <c r="AM32" s="12">
        <v>472511.41795999999</v>
      </c>
      <c r="AN32" s="12">
        <v>260787</v>
      </c>
      <c r="AO32" s="12">
        <v>21786981.442329999</v>
      </c>
      <c r="AP32" s="12">
        <v>6501</v>
      </c>
      <c r="AQ32" s="12">
        <v>677871.55796999997</v>
      </c>
      <c r="AR32" s="12">
        <v>18460</v>
      </c>
      <c r="AS32" s="12">
        <v>1640339.5764500001</v>
      </c>
      <c r="AT32" s="12">
        <v>881</v>
      </c>
      <c r="AU32" s="12">
        <v>108864.3211</v>
      </c>
      <c r="AV32" s="12">
        <v>152035.07689</v>
      </c>
      <c r="AW32" s="12">
        <v>114240</v>
      </c>
      <c r="AX32" s="12">
        <v>5635367.0216899998</v>
      </c>
      <c r="AY32" s="12">
        <v>0</v>
      </c>
      <c r="AZ32" s="12">
        <v>0</v>
      </c>
      <c r="BA32" s="12">
        <v>0</v>
      </c>
      <c r="BB32" s="12">
        <v>0</v>
      </c>
      <c r="BC32" s="12">
        <v>0</v>
      </c>
      <c r="BD32" s="12">
        <v>0</v>
      </c>
      <c r="BG32" s="17"/>
    </row>
    <row r="33" spans="1:59" x14ac:dyDescent="0.2">
      <c r="A33" s="23" t="s">
        <v>95</v>
      </c>
      <c r="B33" s="6" t="s">
        <v>96</v>
      </c>
      <c r="C33" s="12">
        <v>98430.171470000001</v>
      </c>
      <c r="D33" s="12">
        <v>1146828.3713700001</v>
      </c>
      <c r="E33" s="12">
        <v>28.672229999999999</v>
      </c>
      <c r="F33" s="12">
        <v>0</v>
      </c>
      <c r="G33" s="54">
        <v>0.38384614190682209</v>
      </c>
      <c r="H33" s="12">
        <v>96341.543489999996</v>
      </c>
      <c r="I33" s="12">
        <v>1119745.0898500001</v>
      </c>
      <c r="J33" s="12">
        <v>0</v>
      </c>
      <c r="K33" s="12">
        <v>0</v>
      </c>
      <c r="L33" s="12">
        <v>12804</v>
      </c>
      <c r="M33" s="12">
        <v>133560</v>
      </c>
      <c r="N33" s="12">
        <v>0</v>
      </c>
      <c r="O33" s="12">
        <v>0</v>
      </c>
      <c r="P33" s="12">
        <v>70963.100000000006</v>
      </c>
      <c r="Q33" s="12">
        <v>27073.754860000001</v>
      </c>
      <c r="R33" s="12">
        <v>6848</v>
      </c>
      <c r="S33" s="12">
        <v>12522</v>
      </c>
      <c r="T33" s="12">
        <v>130104</v>
      </c>
      <c r="U33" s="12">
        <v>0</v>
      </c>
      <c r="V33" s="12">
        <v>0</v>
      </c>
      <c r="W33" s="12">
        <v>9560</v>
      </c>
      <c r="X33" s="12">
        <v>8655</v>
      </c>
      <c r="Y33" s="12">
        <v>175</v>
      </c>
      <c r="Z33" s="12">
        <v>1854</v>
      </c>
      <c r="AA33" s="12">
        <v>117975.55918</v>
      </c>
      <c r="AB33" s="12">
        <v>1480</v>
      </c>
      <c r="AC33" s="12">
        <v>8047</v>
      </c>
      <c r="AD33" s="12">
        <v>221</v>
      </c>
      <c r="AE33" s="12">
        <v>2</v>
      </c>
      <c r="AF33" s="12">
        <v>105295.93575999999</v>
      </c>
      <c r="AG33" s="12">
        <v>584112.98970999999</v>
      </c>
      <c r="AH33" s="12">
        <v>24847.75864</v>
      </c>
      <c r="AI33" s="12">
        <v>415.25</v>
      </c>
      <c r="AJ33" s="12">
        <v>25</v>
      </c>
      <c r="AK33" s="12">
        <v>8825</v>
      </c>
      <c r="AL33" s="12">
        <v>138</v>
      </c>
      <c r="AM33" s="12">
        <v>17419.63247</v>
      </c>
      <c r="AN33" s="12">
        <v>8504</v>
      </c>
      <c r="AO33" s="12">
        <v>595963.72624999995</v>
      </c>
      <c r="AP33" s="12">
        <v>862</v>
      </c>
      <c r="AQ33" s="12">
        <v>67615.816749999998</v>
      </c>
      <c r="AR33" s="12">
        <v>1</v>
      </c>
      <c r="AS33" s="12">
        <v>8.1999999999999993</v>
      </c>
      <c r="AT33" s="12">
        <v>0</v>
      </c>
      <c r="AU33" s="12">
        <v>0</v>
      </c>
      <c r="AV33" s="12">
        <v>5626.7791699999998</v>
      </c>
      <c r="AW33" s="12">
        <v>4624</v>
      </c>
      <c r="AX33" s="12">
        <v>222298.14757</v>
      </c>
      <c r="AY33" s="12">
        <v>0</v>
      </c>
      <c r="AZ33" s="12">
        <v>0</v>
      </c>
      <c r="BA33" s="12">
        <v>0</v>
      </c>
      <c r="BB33" s="12">
        <v>0</v>
      </c>
      <c r="BC33" s="12">
        <v>68</v>
      </c>
      <c r="BD33" s="12">
        <v>6717.0409</v>
      </c>
      <c r="BG33" s="17"/>
    </row>
    <row r="34" spans="1:59" x14ac:dyDescent="0.2">
      <c r="A34" s="23" t="s">
        <v>97</v>
      </c>
      <c r="B34" s="6" t="s">
        <v>98</v>
      </c>
      <c r="C34" s="12">
        <v>15480.79435</v>
      </c>
      <c r="D34" s="12">
        <v>601325.12988000002</v>
      </c>
      <c r="E34" s="12">
        <v>0</v>
      </c>
      <c r="F34" s="12">
        <v>0</v>
      </c>
      <c r="G34" s="54">
        <v>0.19012804664723962</v>
      </c>
      <c r="H34" s="12">
        <v>15321.46262</v>
      </c>
      <c r="I34" s="12">
        <v>592541.53148000001</v>
      </c>
      <c r="J34" s="12">
        <v>0</v>
      </c>
      <c r="K34" s="12">
        <v>0</v>
      </c>
      <c r="L34" s="12">
        <v>1005</v>
      </c>
      <c r="M34" s="12">
        <v>54092</v>
      </c>
      <c r="N34" s="12">
        <v>0</v>
      </c>
      <c r="O34" s="12">
        <v>0</v>
      </c>
      <c r="P34" s="12">
        <v>68993.210000000006</v>
      </c>
      <c r="Q34" s="12">
        <v>11833.00671</v>
      </c>
      <c r="R34" s="12">
        <v>2555</v>
      </c>
      <c r="S34" s="12">
        <v>980</v>
      </c>
      <c r="T34" s="12">
        <v>52674</v>
      </c>
      <c r="U34" s="12">
        <v>0</v>
      </c>
      <c r="V34" s="12">
        <v>0</v>
      </c>
      <c r="W34" s="12">
        <v>7409</v>
      </c>
      <c r="X34" s="12">
        <v>6174</v>
      </c>
      <c r="Y34" s="12">
        <v>474</v>
      </c>
      <c r="Z34" s="12">
        <v>1844</v>
      </c>
      <c r="AA34" s="12">
        <v>144908.56875999999</v>
      </c>
      <c r="AB34" s="12">
        <v>2562</v>
      </c>
      <c r="AC34" s="12">
        <v>3609</v>
      </c>
      <c r="AD34" s="12">
        <v>32</v>
      </c>
      <c r="AE34" s="12">
        <v>0</v>
      </c>
      <c r="AF34" s="12">
        <v>205734.89223</v>
      </c>
      <c r="AG34" s="12">
        <v>377793.46064</v>
      </c>
      <c r="AH34" s="12">
        <v>4011.9199699999999</v>
      </c>
      <c r="AI34" s="12">
        <v>0</v>
      </c>
      <c r="AJ34" s="12">
        <v>22</v>
      </c>
      <c r="AK34" s="12">
        <v>9333.6</v>
      </c>
      <c r="AL34" s="12">
        <v>77</v>
      </c>
      <c r="AM34" s="12">
        <v>7509.8594899999998</v>
      </c>
      <c r="AN34" s="12">
        <v>5021</v>
      </c>
      <c r="AO34" s="12">
        <v>472781.08976</v>
      </c>
      <c r="AP34" s="12">
        <v>1051</v>
      </c>
      <c r="AQ34" s="12">
        <v>93903.803620000006</v>
      </c>
      <c r="AR34" s="12">
        <v>344</v>
      </c>
      <c r="AS34" s="12">
        <v>26514.786619999999</v>
      </c>
      <c r="AT34" s="12">
        <v>61</v>
      </c>
      <c r="AU34" s="12">
        <v>5324.9727199999998</v>
      </c>
      <c r="AV34" s="12">
        <v>0</v>
      </c>
      <c r="AW34" s="12">
        <v>2310</v>
      </c>
      <c r="AX34" s="12">
        <v>151722.60245000001</v>
      </c>
      <c r="AY34" s="12">
        <v>0</v>
      </c>
      <c r="AZ34" s="12">
        <v>0</v>
      </c>
      <c r="BA34" s="12">
        <v>0</v>
      </c>
      <c r="BB34" s="12">
        <v>0</v>
      </c>
      <c r="BC34" s="12">
        <v>110</v>
      </c>
      <c r="BD34" s="12">
        <v>11688.01374</v>
      </c>
      <c r="BG34" s="17"/>
    </row>
    <row r="35" spans="1:59" x14ac:dyDescent="0.2">
      <c r="A35" s="23" t="s">
        <v>99</v>
      </c>
      <c r="B35" s="6" t="s">
        <v>100</v>
      </c>
      <c r="C35" s="12">
        <v>862427.24425999995</v>
      </c>
      <c r="D35" s="12">
        <v>5202673.2116599996</v>
      </c>
      <c r="E35" s="12">
        <v>9675.10815</v>
      </c>
      <c r="F35" s="12">
        <v>0</v>
      </c>
      <c r="G35" s="54">
        <v>1.8695438177622901</v>
      </c>
      <c r="H35" s="12">
        <v>857941.79047999997</v>
      </c>
      <c r="I35" s="12">
        <v>5197608.0352400001</v>
      </c>
      <c r="J35" s="12">
        <v>9814.1224899999997</v>
      </c>
      <c r="K35" s="12">
        <v>0</v>
      </c>
      <c r="L35" s="12">
        <v>218417</v>
      </c>
      <c r="M35" s="12">
        <v>1515705</v>
      </c>
      <c r="N35" s="12">
        <v>4203</v>
      </c>
      <c r="O35" s="12">
        <v>0</v>
      </c>
      <c r="P35" s="12">
        <v>1698645.68</v>
      </c>
      <c r="Q35" s="12">
        <v>94008.068549999996</v>
      </c>
      <c r="R35" s="12">
        <v>44205</v>
      </c>
      <c r="S35" s="12">
        <v>210146</v>
      </c>
      <c r="T35" s="12">
        <v>1398304</v>
      </c>
      <c r="U35" s="12">
        <v>1195</v>
      </c>
      <c r="V35" s="12">
        <v>0</v>
      </c>
      <c r="W35" s="12">
        <v>44045</v>
      </c>
      <c r="X35" s="12">
        <v>36094</v>
      </c>
      <c r="Y35" s="12">
        <v>1651</v>
      </c>
      <c r="Z35" s="12">
        <v>6037</v>
      </c>
      <c r="AA35" s="12">
        <v>535403.61609000002</v>
      </c>
      <c r="AB35" s="12">
        <v>35065</v>
      </c>
      <c r="AC35" s="12">
        <v>1385</v>
      </c>
      <c r="AD35" s="12">
        <v>441</v>
      </c>
      <c r="AE35" s="12">
        <v>0</v>
      </c>
      <c r="AF35" s="12">
        <v>2970715.0593500002</v>
      </c>
      <c r="AG35" s="12">
        <v>120123.07791000001</v>
      </c>
      <c r="AH35" s="12">
        <v>40883.017789999998</v>
      </c>
      <c r="AI35" s="12">
        <v>0</v>
      </c>
      <c r="AJ35" s="12">
        <v>294</v>
      </c>
      <c r="AK35" s="12">
        <v>120572.88316</v>
      </c>
      <c r="AL35" s="12">
        <v>836</v>
      </c>
      <c r="AM35" s="12">
        <v>97455.692219999997</v>
      </c>
      <c r="AN35" s="12">
        <v>32908</v>
      </c>
      <c r="AO35" s="12">
        <v>2657379.3457399998</v>
      </c>
      <c r="AP35" s="12">
        <v>2412</v>
      </c>
      <c r="AQ35" s="12">
        <v>215430.21614</v>
      </c>
      <c r="AR35" s="12">
        <v>876</v>
      </c>
      <c r="AS35" s="12">
        <v>72483.49368</v>
      </c>
      <c r="AT35" s="12">
        <v>135</v>
      </c>
      <c r="AU35" s="12">
        <v>9518.8182500000003</v>
      </c>
      <c r="AV35" s="12">
        <v>9869.6272100000006</v>
      </c>
      <c r="AW35" s="12">
        <v>27226</v>
      </c>
      <c r="AX35" s="12">
        <v>1967971.66928</v>
      </c>
      <c r="AY35" s="12">
        <v>0</v>
      </c>
      <c r="AZ35" s="12">
        <v>0</v>
      </c>
      <c r="BA35" s="12">
        <v>4</v>
      </c>
      <c r="BB35" s="12">
        <v>62.2</v>
      </c>
      <c r="BC35" s="12">
        <v>83</v>
      </c>
      <c r="BD35" s="12">
        <v>2564.49199</v>
      </c>
      <c r="BG35" s="17"/>
    </row>
    <row r="36" spans="1:59" x14ac:dyDescent="0.2">
      <c r="A36" s="23" t="s">
        <v>131</v>
      </c>
      <c r="B36" s="6" t="s">
        <v>132</v>
      </c>
      <c r="C36" s="12">
        <v>177509.19528000001</v>
      </c>
      <c r="D36" s="12">
        <v>39513.941409999999</v>
      </c>
      <c r="E36" s="12">
        <v>0</v>
      </c>
      <c r="F36" s="12">
        <v>0</v>
      </c>
      <c r="G36" s="54">
        <v>6.6896544658900478E-2</v>
      </c>
      <c r="H36" s="12">
        <v>183045.89465999999</v>
      </c>
      <c r="I36" s="12">
        <v>40955.483780000002</v>
      </c>
      <c r="J36" s="12">
        <v>0</v>
      </c>
      <c r="K36" s="12">
        <v>0</v>
      </c>
      <c r="L36" s="12">
        <v>13927</v>
      </c>
      <c r="M36" s="12">
        <v>3879</v>
      </c>
      <c r="N36" s="12">
        <v>0</v>
      </c>
      <c r="O36" s="12">
        <v>0</v>
      </c>
      <c r="P36" s="12">
        <v>6439.35</v>
      </c>
      <c r="Q36" s="12">
        <v>1323.84294</v>
      </c>
      <c r="R36" s="12">
        <v>172</v>
      </c>
      <c r="S36" s="12">
        <v>13416</v>
      </c>
      <c r="T36" s="12">
        <v>3696</v>
      </c>
      <c r="U36" s="12">
        <v>0</v>
      </c>
      <c r="V36" s="12">
        <v>0</v>
      </c>
      <c r="W36" s="12">
        <v>612</v>
      </c>
      <c r="X36" s="12">
        <v>412</v>
      </c>
      <c r="Y36" s="12">
        <v>17</v>
      </c>
      <c r="Z36" s="12">
        <v>183</v>
      </c>
      <c r="AA36" s="12">
        <v>14124.909</v>
      </c>
      <c r="AB36" s="12">
        <v>81</v>
      </c>
      <c r="AC36" s="12">
        <v>310</v>
      </c>
      <c r="AD36" s="12">
        <v>0</v>
      </c>
      <c r="AE36" s="12">
        <v>0</v>
      </c>
      <c r="AF36" s="12">
        <v>6005.0919100000001</v>
      </c>
      <c r="AG36" s="12">
        <v>55650.84074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2">
        <v>0</v>
      </c>
      <c r="AN36" s="12">
        <v>378</v>
      </c>
      <c r="AO36" s="12">
        <v>60526.267339999999</v>
      </c>
      <c r="AP36" s="12">
        <v>13</v>
      </c>
      <c r="AQ36" s="12">
        <v>1129.6653100000001</v>
      </c>
      <c r="AR36" s="12">
        <v>0</v>
      </c>
      <c r="AS36" s="12">
        <v>0</v>
      </c>
      <c r="AT36" s="12">
        <v>0</v>
      </c>
      <c r="AU36" s="12">
        <v>0</v>
      </c>
      <c r="AV36" s="12">
        <v>0</v>
      </c>
      <c r="AW36" s="12">
        <v>0</v>
      </c>
      <c r="AX36" s="12">
        <v>0</v>
      </c>
      <c r="AY36" s="12">
        <v>0</v>
      </c>
      <c r="AZ36" s="12">
        <v>0</v>
      </c>
      <c r="BA36" s="12">
        <v>0</v>
      </c>
      <c r="BB36" s="12">
        <v>0</v>
      </c>
      <c r="BC36" s="12">
        <v>0</v>
      </c>
      <c r="BD36" s="12">
        <v>0</v>
      </c>
      <c r="BG36" s="17"/>
    </row>
    <row r="37" spans="1:59" x14ac:dyDescent="0.2">
      <c r="A37" s="23" t="s">
        <v>103</v>
      </c>
      <c r="B37" s="6" t="s">
        <v>104</v>
      </c>
      <c r="C37" s="12">
        <v>755625.90703</v>
      </c>
      <c r="D37" s="12">
        <v>69461.85282</v>
      </c>
      <c r="E37" s="12">
        <v>1137.62941</v>
      </c>
      <c r="F37" s="12">
        <v>0</v>
      </c>
      <c r="G37" s="54">
        <v>0.25433011897325958</v>
      </c>
      <c r="H37" s="12">
        <v>752471.08491000009</v>
      </c>
      <c r="I37" s="12">
        <v>69068.128899999996</v>
      </c>
      <c r="J37" s="12">
        <v>1137.2929899999999</v>
      </c>
      <c r="K37" s="12">
        <v>0</v>
      </c>
      <c r="L37" s="12">
        <v>174622</v>
      </c>
      <c r="M37" s="12">
        <v>11872</v>
      </c>
      <c r="N37" s="12">
        <v>385</v>
      </c>
      <c r="O37" s="12">
        <v>0</v>
      </c>
      <c r="P37" s="12">
        <v>165165.81</v>
      </c>
      <c r="Q37" s="12">
        <v>9900.2734500000006</v>
      </c>
      <c r="R37" s="12">
        <v>3726</v>
      </c>
      <c r="S37" s="12">
        <v>166269</v>
      </c>
      <c r="T37" s="12">
        <v>11085</v>
      </c>
      <c r="U37" s="12">
        <v>93</v>
      </c>
      <c r="V37" s="12">
        <v>0</v>
      </c>
      <c r="W37" s="12">
        <v>6557</v>
      </c>
      <c r="X37" s="12">
        <v>6559</v>
      </c>
      <c r="Y37" s="12">
        <v>357</v>
      </c>
      <c r="Z37" s="12">
        <v>932</v>
      </c>
      <c r="AA37" s="12">
        <v>71506.583599999998</v>
      </c>
      <c r="AB37" s="12">
        <v>5337</v>
      </c>
      <c r="AC37" s="12">
        <v>1244</v>
      </c>
      <c r="AD37" s="12">
        <v>43</v>
      </c>
      <c r="AE37" s="12">
        <v>2</v>
      </c>
      <c r="AF37" s="12">
        <v>456220.60125000001</v>
      </c>
      <c r="AG37" s="12">
        <v>157859.3584</v>
      </c>
      <c r="AH37" s="12">
        <v>4046.4810000000002</v>
      </c>
      <c r="AI37" s="12">
        <v>115.6</v>
      </c>
      <c r="AJ37" s="12">
        <v>34</v>
      </c>
      <c r="AK37" s="12">
        <v>10220.291999999999</v>
      </c>
      <c r="AL37" s="12">
        <v>109</v>
      </c>
      <c r="AM37" s="12">
        <v>10897.12039</v>
      </c>
      <c r="AN37" s="12">
        <v>6046</v>
      </c>
      <c r="AO37" s="12">
        <v>561811.37843000004</v>
      </c>
      <c r="AP37" s="12">
        <v>394</v>
      </c>
      <c r="AQ37" s="12">
        <v>31266.768830000001</v>
      </c>
      <c r="AR37" s="12">
        <v>11</v>
      </c>
      <c r="AS37" s="12">
        <v>1058.3440499999999</v>
      </c>
      <c r="AT37" s="12">
        <v>1</v>
      </c>
      <c r="AU37" s="12">
        <v>44.037999999999997</v>
      </c>
      <c r="AV37" s="12">
        <v>2664.8470499999999</v>
      </c>
      <c r="AW37" s="12">
        <v>3128</v>
      </c>
      <c r="AX37" s="12">
        <v>192777.76055000001</v>
      </c>
      <c r="AY37" s="12">
        <v>0</v>
      </c>
      <c r="AZ37" s="12">
        <v>0</v>
      </c>
      <c r="BA37" s="12">
        <v>0</v>
      </c>
      <c r="BB37" s="12">
        <v>0</v>
      </c>
      <c r="BC37" s="12">
        <v>0</v>
      </c>
      <c r="BD37" s="12">
        <v>0</v>
      </c>
      <c r="BG37" s="17"/>
    </row>
    <row r="38" spans="1:59" x14ac:dyDescent="0.2">
      <c r="A38" s="23" t="s">
        <v>105</v>
      </c>
      <c r="B38" s="6" t="s">
        <v>106</v>
      </c>
      <c r="C38" s="12">
        <v>1766639.9201700001</v>
      </c>
      <c r="D38" s="12">
        <v>12400572.176519999</v>
      </c>
      <c r="E38" s="12">
        <v>112.20209</v>
      </c>
      <c r="F38" s="12">
        <v>0</v>
      </c>
      <c r="G38" s="54">
        <v>4.3669884749297676</v>
      </c>
      <c r="H38" s="12">
        <v>1764513.7670400001</v>
      </c>
      <c r="I38" s="12">
        <v>12289947.855350001</v>
      </c>
      <c r="J38" s="12">
        <v>0</v>
      </c>
      <c r="K38" s="12">
        <v>0</v>
      </c>
      <c r="L38" s="12">
        <v>155089</v>
      </c>
      <c r="M38" s="12">
        <v>2072769</v>
      </c>
      <c r="N38" s="12">
        <v>0</v>
      </c>
      <c r="O38" s="12">
        <v>0</v>
      </c>
      <c r="P38" s="12">
        <v>1033003.6</v>
      </c>
      <c r="Q38" s="12">
        <v>388060.12647999998</v>
      </c>
      <c r="R38" s="12">
        <v>110221</v>
      </c>
      <c r="S38" s="12">
        <v>151073</v>
      </c>
      <c r="T38" s="12">
        <v>2007334</v>
      </c>
      <c r="U38" s="12">
        <v>0</v>
      </c>
      <c r="V38" s="12">
        <v>0</v>
      </c>
      <c r="W38" s="12">
        <v>97708</v>
      </c>
      <c r="X38" s="12">
        <v>88529</v>
      </c>
      <c r="Y38" s="12">
        <v>385</v>
      </c>
      <c r="Z38" s="12">
        <v>20171</v>
      </c>
      <c r="AA38" s="12">
        <v>1505330.84473</v>
      </c>
      <c r="AB38" s="12">
        <v>12016</v>
      </c>
      <c r="AC38" s="12">
        <v>77017</v>
      </c>
      <c r="AD38" s="12">
        <v>850</v>
      </c>
      <c r="AE38" s="12">
        <v>4</v>
      </c>
      <c r="AF38" s="12">
        <v>1012205.28821</v>
      </c>
      <c r="AG38" s="12">
        <v>6155894.14482</v>
      </c>
      <c r="AH38" s="12">
        <v>89295.937959999996</v>
      </c>
      <c r="AI38" s="12">
        <v>597.69209999999998</v>
      </c>
      <c r="AJ38" s="12">
        <v>292</v>
      </c>
      <c r="AK38" s="12">
        <v>133328.57</v>
      </c>
      <c r="AL38" s="12">
        <v>1372</v>
      </c>
      <c r="AM38" s="12">
        <v>165522.31409999999</v>
      </c>
      <c r="AN38" s="12">
        <v>79128</v>
      </c>
      <c r="AO38" s="12">
        <v>6126865.4613399999</v>
      </c>
      <c r="AP38" s="12">
        <v>8245</v>
      </c>
      <c r="AQ38" s="12">
        <v>742980.77969</v>
      </c>
      <c r="AR38" s="12">
        <v>5659</v>
      </c>
      <c r="AS38" s="12">
        <v>461687.35251</v>
      </c>
      <c r="AT38" s="12">
        <v>547</v>
      </c>
      <c r="AU38" s="12">
        <v>38715.938600000001</v>
      </c>
      <c r="AV38" s="12">
        <v>22378.56136</v>
      </c>
      <c r="AW38" s="12">
        <v>32840</v>
      </c>
      <c r="AX38" s="12">
        <v>1570291.4321600001</v>
      </c>
      <c r="AY38" s="12">
        <v>0</v>
      </c>
      <c r="AZ38" s="12">
        <v>0</v>
      </c>
      <c r="BA38" s="12">
        <v>114</v>
      </c>
      <c r="BB38" s="12">
        <v>911.94574999999998</v>
      </c>
      <c r="BC38" s="12">
        <v>1350</v>
      </c>
      <c r="BD38" s="12">
        <v>67833.544989999995</v>
      </c>
      <c r="BG38" s="17"/>
    </row>
    <row r="39" spans="1:59" x14ac:dyDescent="0.2">
      <c r="A39" s="23" t="s">
        <v>107</v>
      </c>
      <c r="B39" s="6" t="s">
        <v>108</v>
      </c>
      <c r="C39" s="12">
        <v>-11.74301</v>
      </c>
      <c r="D39" s="12">
        <v>28010.308639999999</v>
      </c>
      <c r="E39" s="12">
        <v>3.7783199999999999</v>
      </c>
      <c r="F39" s="12">
        <v>0</v>
      </c>
      <c r="G39" s="54">
        <v>8.6304498433634313E-3</v>
      </c>
      <c r="H39" s="12">
        <v>0</v>
      </c>
      <c r="I39" s="12">
        <v>28096.15998</v>
      </c>
      <c r="J39" s="12">
        <v>0</v>
      </c>
      <c r="K39" s="12">
        <v>0</v>
      </c>
      <c r="L39" s="12">
        <v>0</v>
      </c>
      <c r="M39" s="12">
        <v>3426</v>
      </c>
      <c r="N39" s="12">
        <v>0</v>
      </c>
      <c r="O39" s="12">
        <v>0</v>
      </c>
      <c r="P39" s="12">
        <v>1692.24</v>
      </c>
      <c r="Q39" s="12">
        <v>302.72503999999998</v>
      </c>
      <c r="R39" s="12">
        <v>88</v>
      </c>
      <c r="S39" s="12">
        <v>0</v>
      </c>
      <c r="T39" s="12">
        <v>3380</v>
      </c>
      <c r="U39" s="12">
        <v>0</v>
      </c>
      <c r="V39" s="12">
        <v>0</v>
      </c>
      <c r="W39" s="12">
        <v>417</v>
      </c>
      <c r="X39" s="12">
        <v>713</v>
      </c>
      <c r="Y39" s="12">
        <v>92</v>
      </c>
      <c r="Z39" s="12">
        <v>167</v>
      </c>
      <c r="AA39" s="12">
        <v>16880.190549999999</v>
      </c>
      <c r="AB39" s="12">
        <v>35</v>
      </c>
      <c r="AC39" s="12">
        <v>730</v>
      </c>
      <c r="AD39" s="12">
        <v>44</v>
      </c>
      <c r="AE39" s="12">
        <v>3</v>
      </c>
      <c r="AF39" s="12">
        <v>3587.61103</v>
      </c>
      <c r="AG39" s="12">
        <v>89319.106469999999</v>
      </c>
      <c r="AH39" s="12">
        <v>7729.6943499999998</v>
      </c>
      <c r="AI39" s="12">
        <v>564.58536000000004</v>
      </c>
      <c r="AJ39" s="12">
        <v>10</v>
      </c>
      <c r="AK39" s="12">
        <v>4075.25</v>
      </c>
      <c r="AL39" s="12">
        <v>18</v>
      </c>
      <c r="AM39" s="12">
        <v>2439.1358</v>
      </c>
      <c r="AN39" s="12">
        <v>580</v>
      </c>
      <c r="AO39" s="12">
        <v>68277.665120000005</v>
      </c>
      <c r="AP39" s="12">
        <v>160</v>
      </c>
      <c r="AQ39" s="12">
        <v>18679.251939999998</v>
      </c>
      <c r="AR39" s="12">
        <v>0</v>
      </c>
      <c r="AS39" s="12">
        <v>0</v>
      </c>
      <c r="AT39" s="12">
        <v>0</v>
      </c>
      <c r="AU39" s="12">
        <v>0</v>
      </c>
      <c r="AV39" s="12">
        <v>11132.400900000001</v>
      </c>
      <c r="AW39" s="12">
        <v>181</v>
      </c>
      <c r="AX39" s="12">
        <v>11625.675429999999</v>
      </c>
      <c r="AY39" s="12">
        <v>0</v>
      </c>
      <c r="AZ39" s="12">
        <v>0</v>
      </c>
      <c r="BA39" s="12">
        <v>0</v>
      </c>
      <c r="BB39" s="12">
        <v>0</v>
      </c>
      <c r="BC39" s="12">
        <v>0</v>
      </c>
      <c r="BD39" s="12">
        <v>0</v>
      </c>
      <c r="BG39" s="17"/>
    </row>
    <row r="40" spans="1:59" x14ac:dyDescent="0.2">
      <c r="A40" s="23" t="s">
        <v>111</v>
      </c>
      <c r="B40" s="6" t="s">
        <v>112</v>
      </c>
      <c r="C40" s="12">
        <v>8517.7127799999998</v>
      </c>
      <c r="D40" s="12">
        <v>40924.351060000001</v>
      </c>
      <c r="E40" s="12">
        <v>0</v>
      </c>
      <c r="F40" s="12">
        <v>0</v>
      </c>
      <c r="G40" s="54">
        <v>1.5240325442467777E-2</v>
      </c>
      <c r="H40" s="12">
        <v>8296.6603099999993</v>
      </c>
      <c r="I40" s="12">
        <v>39530.462299999999</v>
      </c>
      <c r="J40" s="12">
        <v>0</v>
      </c>
      <c r="K40" s="12">
        <v>0</v>
      </c>
      <c r="L40" s="12">
        <v>924</v>
      </c>
      <c r="M40" s="12">
        <v>3972</v>
      </c>
      <c r="N40" s="12">
        <v>0</v>
      </c>
      <c r="O40" s="12">
        <v>0</v>
      </c>
      <c r="P40" s="12">
        <v>12057.02</v>
      </c>
      <c r="Q40" s="12">
        <v>1698.6871799999999</v>
      </c>
      <c r="R40" s="12">
        <v>339</v>
      </c>
      <c r="S40" s="12">
        <v>931</v>
      </c>
      <c r="T40" s="12">
        <v>3851</v>
      </c>
      <c r="U40" s="12">
        <v>0</v>
      </c>
      <c r="V40" s="12">
        <v>0</v>
      </c>
      <c r="W40" s="12">
        <v>774</v>
      </c>
      <c r="X40" s="12">
        <v>749</v>
      </c>
      <c r="Y40" s="12">
        <v>7</v>
      </c>
      <c r="Z40" s="12">
        <v>140</v>
      </c>
      <c r="AA40" s="12">
        <v>9297.9349999999995</v>
      </c>
      <c r="AB40" s="12">
        <v>70</v>
      </c>
      <c r="AC40" s="12">
        <v>679</v>
      </c>
      <c r="AD40" s="12">
        <v>1</v>
      </c>
      <c r="AE40" s="12">
        <v>0</v>
      </c>
      <c r="AF40" s="12">
        <v>6205.4824699999999</v>
      </c>
      <c r="AG40" s="12">
        <v>61323.230649999998</v>
      </c>
      <c r="AH40" s="12">
        <v>146.5</v>
      </c>
      <c r="AI40" s="12">
        <v>0</v>
      </c>
      <c r="AJ40" s="12">
        <v>3</v>
      </c>
      <c r="AK40" s="12">
        <v>1225</v>
      </c>
      <c r="AL40" s="12">
        <v>2</v>
      </c>
      <c r="AM40" s="12">
        <v>46</v>
      </c>
      <c r="AN40" s="12">
        <v>648</v>
      </c>
      <c r="AO40" s="12">
        <v>58951.959190000001</v>
      </c>
      <c r="AP40" s="12">
        <v>96</v>
      </c>
      <c r="AQ40" s="12">
        <v>7305.7539299999999</v>
      </c>
      <c r="AR40" s="12">
        <v>54</v>
      </c>
      <c r="AS40" s="12">
        <v>4992.6751899999999</v>
      </c>
      <c r="AT40" s="12">
        <v>3</v>
      </c>
      <c r="AU40" s="12">
        <v>364.28</v>
      </c>
      <c r="AV40" s="12">
        <v>0</v>
      </c>
      <c r="AW40" s="12">
        <v>344</v>
      </c>
      <c r="AX40" s="12">
        <v>18159.89473</v>
      </c>
      <c r="AY40" s="12">
        <v>0</v>
      </c>
      <c r="AZ40" s="12">
        <v>0</v>
      </c>
      <c r="BA40" s="12">
        <v>1</v>
      </c>
      <c r="BB40" s="12">
        <v>2.5</v>
      </c>
      <c r="BC40" s="12">
        <v>7</v>
      </c>
      <c r="BD40" s="12">
        <v>814.85749999999996</v>
      </c>
      <c r="BG40" s="17"/>
    </row>
    <row r="41" spans="1:59" x14ac:dyDescent="0.2">
      <c r="A41" s="23" t="s">
        <v>115</v>
      </c>
      <c r="B41" s="6" t="s">
        <v>116</v>
      </c>
      <c r="C41" s="12">
        <v>398615.43106999999</v>
      </c>
      <c r="D41" s="12">
        <v>1340745.1378500001</v>
      </c>
      <c r="E41" s="12">
        <v>0</v>
      </c>
      <c r="F41" s="12">
        <v>0</v>
      </c>
      <c r="G41" s="54">
        <v>0.53615118531299355</v>
      </c>
      <c r="H41" s="12">
        <v>398442.09125</v>
      </c>
      <c r="I41" s="12">
        <v>1338378.0277199999</v>
      </c>
      <c r="J41" s="12">
        <v>0</v>
      </c>
      <c r="K41" s="12">
        <v>0</v>
      </c>
      <c r="L41" s="12">
        <v>70106</v>
      </c>
      <c r="M41" s="12">
        <v>202975</v>
      </c>
      <c r="N41" s="12">
        <v>0</v>
      </c>
      <c r="O41" s="12">
        <v>0</v>
      </c>
      <c r="P41" s="12">
        <v>1090.33</v>
      </c>
      <c r="Q41" s="12">
        <v>30207.400369999999</v>
      </c>
      <c r="R41" s="12">
        <v>7233</v>
      </c>
      <c r="S41" s="12">
        <v>65933</v>
      </c>
      <c r="T41" s="12">
        <v>176866</v>
      </c>
      <c r="U41" s="12">
        <v>0</v>
      </c>
      <c r="V41" s="12">
        <v>0</v>
      </c>
      <c r="W41" s="12">
        <v>11947</v>
      </c>
      <c r="X41" s="12">
        <v>9929</v>
      </c>
      <c r="Y41" s="12">
        <v>345</v>
      </c>
      <c r="Z41" s="12">
        <v>2753</v>
      </c>
      <c r="AA41" s="12">
        <v>204725.3131</v>
      </c>
      <c r="AB41" s="12">
        <v>3083</v>
      </c>
      <c r="AC41" s="12">
        <v>7569</v>
      </c>
      <c r="AD41" s="12">
        <v>28</v>
      </c>
      <c r="AE41" s="12">
        <v>0</v>
      </c>
      <c r="AF41" s="12">
        <v>292388.63569999998</v>
      </c>
      <c r="AG41" s="12">
        <v>963563.13463999995</v>
      </c>
      <c r="AH41" s="12">
        <v>4379.5539600000002</v>
      </c>
      <c r="AI41" s="12">
        <v>0</v>
      </c>
      <c r="AJ41" s="12">
        <v>50</v>
      </c>
      <c r="AK41" s="12">
        <v>19972.252400000001</v>
      </c>
      <c r="AL41" s="12">
        <v>165</v>
      </c>
      <c r="AM41" s="12">
        <v>18057.853719999999</v>
      </c>
      <c r="AN41" s="12">
        <v>9082</v>
      </c>
      <c r="AO41" s="12">
        <v>1068690.0606199999</v>
      </c>
      <c r="AP41" s="12">
        <v>1355</v>
      </c>
      <c r="AQ41" s="12">
        <v>149231.6036</v>
      </c>
      <c r="AR41" s="12">
        <v>414</v>
      </c>
      <c r="AS41" s="12">
        <v>44047.300790000001</v>
      </c>
      <c r="AT41" s="12">
        <v>72</v>
      </c>
      <c r="AU41" s="12">
        <v>7552.7932700000001</v>
      </c>
      <c r="AV41" s="12">
        <v>9719.9717700000001</v>
      </c>
      <c r="AW41" s="12">
        <v>4593</v>
      </c>
      <c r="AX41" s="12">
        <v>484326.66636999999</v>
      </c>
      <c r="AY41" s="12">
        <v>0</v>
      </c>
      <c r="AZ41" s="12">
        <v>0</v>
      </c>
      <c r="BA41" s="12">
        <v>9</v>
      </c>
      <c r="BB41" s="12">
        <v>154.24359999999999</v>
      </c>
      <c r="BC41" s="12">
        <v>94</v>
      </c>
      <c r="BD41" s="12">
        <v>8254.6644199999992</v>
      </c>
      <c r="BG41" s="17"/>
    </row>
    <row r="42" spans="1:59" x14ac:dyDescent="0.2">
      <c r="A42" s="23" t="s">
        <v>117</v>
      </c>
      <c r="B42" s="6" t="s">
        <v>118</v>
      </c>
      <c r="C42" s="12">
        <v>-5.8547099999999999</v>
      </c>
      <c r="D42" s="12">
        <v>4739418.04036</v>
      </c>
      <c r="E42" s="12">
        <v>24.583069999999999</v>
      </c>
      <c r="F42" s="12">
        <v>0</v>
      </c>
      <c r="G42" s="54">
        <v>1.4609055226547254</v>
      </c>
      <c r="H42" s="12">
        <v>9.1296800000000005</v>
      </c>
      <c r="I42" s="12">
        <v>4672986.7532099998</v>
      </c>
      <c r="J42" s="12">
        <v>0</v>
      </c>
      <c r="K42" s="12">
        <v>0</v>
      </c>
      <c r="L42" s="12">
        <v>1</v>
      </c>
      <c r="M42" s="12">
        <v>749301</v>
      </c>
      <c r="N42" s="12">
        <v>0</v>
      </c>
      <c r="O42" s="12">
        <v>0</v>
      </c>
      <c r="P42" s="12">
        <v>778.50699999999995</v>
      </c>
      <c r="Q42" s="12">
        <v>86676.284610000002</v>
      </c>
      <c r="R42" s="12">
        <v>24988</v>
      </c>
      <c r="S42" s="12">
        <v>1</v>
      </c>
      <c r="T42" s="12">
        <v>751477</v>
      </c>
      <c r="U42" s="12">
        <v>0</v>
      </c>
      <c r="V42" s="12">
        <v>0</v>
      </c>
      <c r="W42" s="12">
        <v>30284</v>
      </c>
      <c r="X42" s="12">
        <v>26368</v>
      </c>
      <c r="Y42" s="12">
        <v>1987</v>
      </c>
      <c r="Z42" s="12">
        <v>7492</v>
      </c>
      <c r="AA42" s="12">
        <v>500504.20711999998</v>
      </c>
      <c r="AB42" s="12">
        <v>0</v>
      </c>
      <c r="AC42" s="12">
        <v>26368</v>
      </c>
      <c r="AD42" s="12">
        <v>483</v>
      </c>
      <c r="AE42" s="12">
        <v>0</v>
      </c>
      <c r="AF42" s="12">
        <v>0</v>
      </c>
      <c r="AG42" s="12">
        <v>2067170.7511199999</v>
      </c>
      <c r="AH42" s="12">
        <v>57423.537680000001</v>
      </c>
      <c r="AI42" s="12">
        <v>0</v>
      </c>
      <c r="AJ42" s="12">
        <v>63</v>
      </c>
      <c r="AK42" s="12">
        <v>27165.027190000001</v>
      </c>
      <c r="AL42" s="12">
        <v>357</v>
      </c>
      <c r="AM42" s="12">
        <v>31562.868729999998</v>
      </c>
      <c r="AN42" s="12">
        <v>21728</v>
      </c>
      <c r="AO42" s="12">
        <v>1657030.78886</v>
      </c>
      <c r="AP42" s="12">
        <v>4220</v>
      </c>
      <c r="AQ42" s="12">
        <v>351412.06634000002</v>
      </c>
      <c r="AR42" s="12">
        <v>1859</v>
      </c>
      <c r="AS42" s="12">
        <v>132924.74789</v>
      </c>
      <c r="AT42" s="12">
        <v>99</v>
      </c>
      <c r="AU42" s="12">
        <v>7034.0240100000001</v>
      </c>
      <c r="AV42" s="12">
        <v>1182.4158199999999</v>
      </c>
      <c r="AW42" s="12">
        <v>11872</v>
      </c>
      <c r="AX42" s="12">
        <v>508636.09088999999</v>
      </c>
      <c r="AY42" s="12">
        <v>0</v>
      </c>
      <c r="AZ42" s="12">
        <v>0</v>
      </c>
      <c r="BA42" s="12">
        <v>362</v>
      </c>
      <c r="BB42" s="12">
        <v>1348.8695</v>
      </c>
      <c r="BC42" s="12">
        <v>131</v>
      </c>
      <c r="BD42" s="12">
        <v>5174.2567200000003</v>
      </c>
      <c r="BG42" s="17"/>
    </row>
  </sheetData>
  <mergeCells count="82">
    <mergeCell ref="H4:O4"/>
    <mergeCell ref="C5:C8"/>
    <mergeCell ref="D5:E5"/>
    <mergeCell ref="F5:F8"/>
    <mergeCell ref="H5:K5"/>
    <mergeCell ref="L5:O5"/>
    <mergeCell ref="H6:H8"/>
    <mergeCell ref="I6:J6"/>
    <mergeCell ref="K6:K8"/>
    <mergeCell ref="L6:L8"/>
    <mergeCell ref="M6:N6"/>
    <mergeCell ref="O6:O8"/>
    <mergeCell ref="A1:B1"/>
    <mergeCell ref="A4:A8"/>
    <mergeCell ref="B4:B8"/>
    <mergeCell ref="C4:F4"/>
    <mergeCell ref="G4:G8"/>
    <mergeCell ref="D6:D8"/>
    <mergeCell ref="E6:E8"/>
    <mergeCell ref="Z4:AA4"/>
    <mergeCell ref="AB4:AQ4"/>
    <mergeCell ref="W5:W8"/>
    <mergeCell ref="X5:Y5"/>
    <mergeCell ref="Z5:Z8"/>
    <mergeCell ref="AA5:AA8"/>
    <mergeCell ref="AN6:AQ6"/>
    <mergeCell ref="AJ7:AJ8"/>
    <mergeCell ref="AK7:AK8"/>
    <mergeCell ref="AL7:AL8"/>
    <mergeCell ref="AM7:AM8"/>
    <mergeCell ref="AN7:AO7"/>
    <mergeCell ref="AP7:AQ7"/>
    <mergeCell ref="W4:Y4"/>
    <mergeCell ref="AJ5:AQ5"/>
    <mergeCell ref="AJ6:AK6"/>
    <mergeCell ref="AR5:AS5"/>
    <mergeCell ref="AT5:AU5"/>
    <mergeCell ref="BC4:BD4"/>
    <mergeCell ref="AY5:AY8"/>
    <mergeCell ref="AZ5:AZ8"/>
    <mergeCell ref="BA5:BA8"/>
    <mergeCell ref="BB5:BB8"/>
    <mergeCell ref="BD5:BD8"/>
    <mergeCell ref="AY4:AZ4"/>
    <mergeCell ref="BA4:BB4"/>
    <mergeCell ref="BC5:BC8"/>
    <mergeCell ref="AW4:AX4"/>
    <mergeCell ref="AW5:AW8"/>
    <mergeCell ref="AX5:AX8"/>
    <mergeCell ref="AR4:AU4"/>
    <mergeCell ref="AV4:AV8"/>
    <mergeCell ref="P4:P8"/>
    <mergeCell ref="Q4:R4"/>
    <mergeCell ref="S4:V4"/>
    <mergeCell ref="T5:U5"/>
    <mergeCell ref="V5:V8"/>
    <mergeCell ref="T6:T8"/>
    <mergeCell ref="U6:U8"/>
    <mergeCell ref="Q5:Q8"/>
    <mergeCell ref="R5:R8"/>
    <mergeCell ref="S5:S8"/>
    <mergeCell ref="AR6:AR8"/>
    <mergeCell ref="AS6:AS8"/>
    <mergeCell ref="AT6:AT8"/>
    <mergeCell ref="A9:B9"/>
    <mergeCell ref="AU6:AU8"/>
    <mergeCell ref="I7:I8"/>
    <mergeCell ref="J7:J8"/>
    <mergeCell ref="M7:M8"/>
    <mergeCell ref="N7:N8"/>
    <mergeCell ref="AB7:AB8"/>
    <mergeCell ref="AC7:AD7"/>
    <mergeCell ref="AE7:AE8"/>
    <mergeCell ref="AF7:AF8"/>
    <mergeCell ref="AG7:AH7"/>
    <mergeCell ref="X6:X8"/>
    <mergeCell ref="Y6:Y8"/>
    <mergeCell ref="AL6:AM6"/>
    <mergeCell ref="AI7:AI8"/>
    <mergeCell ref="AB5:AI5"/>
    <mergeCell ref="AB6:AE6"/>
    <mergeCell ref="AF6:AI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D3:L12"/>
  <sheetViews>
    <sheetView workbookViewId="0">
      <selection activeCell="C2" sqref="C2:G3"/>
    </sheetView>
  </sheetViews>
  <sheetFormatPr defaultRowHeight="15" x14ac:dyDescent="0.25"/>
  <sheetData>
    <row r="3" spans="4:12" x14ac:dyDescent="0.25">
      <c r="D3" s="20">
        <v>167200</v>
      </c>
      <c r="E3" s="21">
        <f>D3*0.87</f>
        <v>145464</v>
      </c>
      <c r="H3">
        <v>100</v>
      </c>
    </row>
    <row r="4" spans="4:12" x14ac:dyDescent="0.25">
      <c r="D4" s="20"/>
      <c r="E4" s="20"/>
      <c r="F4" s="20"/>
      <c r="G4" s="20">
        <f>(D3*H4)/100</f>
        <v>50160</v>
      </c>
      <c r="H4" s="20">
        <v>30</v>
      </c>
      <c r="I4" s="20"/>
      <c r="J4" s="20"/>
      <c r="K4" s="20"/>
    </row>
    <row r="5" spans="4:12" x14ac:dyDescent="0.25">
      <c r="D5" s="20"/>
      <c r="E5" s="20"/>
      <c r="F5" s="20"/>
      <c r="G5" s="21">
        <f>G4*0.87</f>
        <v>43639.199999999997</v>
      </c>
      <c r="H5" s="20"/>
      <c r="I5" s="20"/>
      <c r="J5" s="20"/>
      <c r="K5" s="20"/>
    </row>
    <row r="6" spans="4:12" x14ac:dyDescent="0.25">
      <c r="D6" s="20"/>
      <c r="E6" s="20"/>
      <c r="F6" s="20"/>
      <c r="G6" s="20"/>
      <c r="H6" s="20"/>
      <c r="I6" s="20"/>
      <c r="J6" s="20"/>
      <c r="K6" s="20"/>
    </row>
    <row r="7" spans="4:12" x14ac:dyDescent="0.25">
      <c r="D7" s="20">
        <f>E3*16</f>
        <v>2327424</v>
      </c>
      <c r="E7" s="20"/>
      <c r="F7" s="20"/>
      <c r="G7" s="20"/>
      <c r="H7" s="20"/>
      <c r="I7" s="20"/>
      <c r="J7" s="20"/>
      <c r="K7" s="20"/>
      <c r="L7" s="20">
        <f>E3+G5</f>
        <v>189103.2</v>
      </c>
    </row>
    <row r="8" spans="4:12" x14ac:dyDescent="0.25">
      <c r="D8" s="20">
        <f>G5*12</f>
        <v>523670.39999999997</v>
      </c>
      <c r="E8" s="20"/>
      <c r="F8" s="20"/>
      <c r="G8" s="20"/>
      <c r="H8" s="20"/>
      <c r="I8" s="20"/>
      <c r="J8" s="20"/>
      <c r="K8" s="20"/>
    </row>
    <row r="9" spans="4:12" x14ac:dyDescent="0.25">
      <c r="D9" s="20"/>
      <c r="E9" s="20">
        <f>D7+D8</f>
        <v>2851094.4</v>
      </c>
      <c r="F9" s="20">
        <f>E9/12</f>
        <v>237591.19999999998</v>
      </c>
      <c r="G9" s="20"/>
      <c r="H9" s="20"/>
      <c r="I9" s="20"/>
      <c r="J9" s="20"/>
      <c r="K9" s="20"/>
    </row>
    <row r="10" spans="4:12" x14ac:dyDescent="0.25">
      <c r="D10" s="20"/>
      <c r="E10" s="20"/>
      <c r="F10" s="20"/>
      <c r="G10" s="20"/>
      <c r="H10" s="20"/>
      <c r="I10" s="20"/>
      <c r="J10" s="20"/>
      <c r="K10" s="20"/>
    </row>
    <row r="11" spans="4:12" x14ac:dyDescent="0.25">
      <c r="D11" s="20"/>
      <c r="E11" s="20"/>
      <c r="F11" s="20"/>
      <c r="G11" s="20"/>
      <c r="H11" s="20"/>
      <c r="I11" s="20"/>
      <c r="J11" s="20"/>
      <c r="K11" s="20"/>
    </row>
    <row r="12" spans="4:12" x14ac:dyDescent="0.25">
      <c r="D12" s="20"/>
      <c r="E12" s="20"/>
      <c r="F12" s="20"/>
      <c r="G12" s="20"/>
      <c r="H12" s="20"/>
      <c r="I12" s="20"/>
      <c r="J12" s="20"/>
      <c r="K12" s="2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outlinePr summaryBelow="0"/>
  </sheetPr>
  <dimension ref="A1:BI49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10" sqref="C10"/>
    </sheetView>
  </sheetViews>
  <sheetFormatPr defaultRowHeight="11.25" x14ac:dyDescent="0.2"/>
  <cols>
    <col min="1" max="1" width="5.42578125" style="3" customWidth="1"/>
    <col min="2" max="2" width="69.85546875" style="3" customWidth="1"/>
    <col min="3" max="4" width="15" style="3" customWidth="1"/>
    <col min="5" max="5" width="13.85546875" style="3" customWidth="1"/>
    <col min="6" max="8" width="15" style="3" customWidth="1"/>
    <col min="9" max="9" width="14.140625" style="3" customWidth="1"/>
    <col min="10" max="12" width="15" style="3" customWidth="1"/>
    <col min="13" max="13" width="14" style="3" customWidth="1"/>
    <col min="14" max="14" width="15" style="3" customWidth="1"/>
    <col min="15" max="15" width="12.5703125" style="3" customWidth="1"/>
    <col min="16" max="24" width="15" style="3" customWidth="1"/>
    <col min="25" max="25" width="12.42578125" style="3" customWidth="1"/>
    <col min="26" max="26" width="14" style="3" customWidth="1"/>
    <col min="27" max="34" width="15" style="3" customWidth="1"/>
    <col min="35" max="35" width="14.28515625" style="3" customWidth="1"/>
    <col min="36" max="38" width="15" style="3" customWidth="1"/>
    <col min="39" max="39" width="13.85546875" style="3" customWidth="1"/>
    <col min="40" max="52" width="15" style="3" customWidth="1"/>
    <col min="53" max="53" width="23.42578125" style="3" customWidth="1"/>
    <col min="54" max="54" width="20.42578125" style="3" customWidth="1"/>
    <col min="55" max="61" width="15" style="3" customWidth="1"/>
    <col min="62" max="16384" width="9.140625" style="3"/>
  </cols>
  <sheetData>
    <row r="1" spans="1:61" s="1" customFormat="1" ht="33.75" customHeight="1" x14ac:dyDescent="0.2">
      <c r="A1" s="34" t="s">
        <v>44</v>
      </c>
      <c r="B1" s="35"/>
    </row>
    <row r="2" spans="1:61" ht="15.75" customHeight="1" x14ac:dyDescent="0.2">
      <c r="A2" s="2" t="s">
        <v>119</v>
      </c>
      <c r="C2" s="18"/>
    </row>
    <row r="3" spans="1:61" ht="12" customHeight="1" x14ac:dyDescent="0.2">
      <c r="A3" s="4" t="s">
        <v>120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</row>
    <row r="4" spans="1:61" s="5" customFormat="1" ht="48" customHeight="1" x14ac:dyDescent="0.25">
      <c r="A4" s="45" t="s">
        <v>0</v>
      </c>
      <c r="B4" s="30" t="s">
        <v>1</v>
      </c>
      <c r="C4" s="29" t="s">
        <v>36</v>
      </c>
      <c r="D4" s="30"/>
      <c r="E4" s="30"/>
      <c r="F4" s="30"/>
      <c r="G4" s="30" t="s">
        <v>2</v>
      </c>
      <c r="H4" s="30"/>
      <c r="I4" s="30"/>
      <c r="J4" s="30"/>
      <c r="K4" s="30"/>
      <c r="L4" s="30"/>
      <c r="M4" s="30"/>
      <c r="N4" s="30"/>
      <c r="O4" s="30" t="s">
        <v>41</v>
      </c>
      <c r="P4" s="30" t="s">
        <v>3</v>
      </c>
      <c r="Q4" s="30"/>
      <c r="R4" s="30" t="s">
        <v>4</v>
      </c>
      <c r="S4" s="30"/>
      <c r="T4" s="30" t="s">
        <v>5</v>
      </c>
      <c r="U4" s="30"/>
      <c r="V4" s="30" t="s">
        <v>6</v>
      </c>
      <c r="W4" s="30"/>
      <c r="X4" s="30" t="s">
        <v>31</v>
      </c>
      <c r="Y4" s="30"/>
      <c r="Z4" s="30"/>
      <c r="AA4" s="30"/>
      <c r="AB4" s="30" t="s">
        <v>32</v>
      </c>
      <c r="AC4" s="30"/>
      <c r="AD4" s="30"/>
      <c r="AE4" s="30" t="s">
        <v>7</v>
      </c>
      <c r="AF4" s="30"/>
      <c r="AG4" s="30" t="s">
        <v>43</v>
      </c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 t="s">
        <v>8</v>
      </c>
      <c r="AX4" s="30"/>
      <c r="AY4" s="30"/>
      <c r="AZ4" s="30"/>
      <c r="BA4" s="30" t="s">
        <v>39</v>
      </c>
      <c r="BB4" s="30" t="s">
        <v>9</v>
      </c>
      <c r="BC4" s="30"/>
      <c r="BD4" s="30" t="s">
        <v>10</v>
      </c>
      <c r="BE4" s="30"/>
      <c r="BF4" s="30" t="s">
        <v>11</v>
      </c>
      <c r="BG4" s="30"/>
      <c r="BH4" s="30" t="s">
        <v>12</v>
      </c>
      <c r="BI4" s="32"/>
    </row>
    <row r="5" spans="1:61" s="5" customFormat="1" ht="36" customHeight="1" x14ac:dyDescent="0.25">
      <c r="A5" s="46"/>
      <c r="B5" s="26"/>
      <c r="C5" s="31" t="s">
        <v>13</v>
      </c>
      <c r="D5" s="26" t="s">
        <v>14</v>
      </c>
      <c r="E5" s="26"/>
      <c r="F5" s="26" t="s">
        <v>15</v>
      </c>
      <c r="G5" s="26" t="s">
        <v>37</v>
      </c>
      <c r="H5" s="26"/>
      <c r="I5" s="26"/>
      <c r="J5" s="26"/>
      <c r="K5" s="26" t="s">
        <v>30</v>
      </c>
      <c r="L5" s="26"/>
      <c r="M5" s="26"/>
      <c r="N5" s="26"/>
      <c r="O5" s="26"/>
      <c r="P5" s="26" t="s">
        <v>37</v>
      </c>
      <c r="Q5" s="26" t="s">
        <v>30</v>
      </c>
      <c r="R5" s="26" t="s">
        <v>37</v>
      </c>
      <c r="S5" s="26" t="s">
        <v>30</v>
      </c>
      <c r="T5" s="26" t="s">
        <v>37</v>
      </c>
      <c r="U5" s="26" t="s">
        <v>30</v>
      </c>
      <c r="V5" s="26" t="s">
        <v>37</v>
      </c>
      <c r="W5" s="26" t="s">
        <v>30</v>
      </c>
      <c r="X5" s="26" t="s">
        <v>13</v>
      </c>
      <c r="Y5" s="26" t="s">
        <v>14</v>
      </c>
      <c r="Z5" s="26"/>
      <c r="AA5" s="26" t="s">
        <v>15</v>
      </c>
      <c r="AB5" s="26" t="s">
        <v>16</v>
      </c>
      <c r="AC5" s="26" t="s">
        <v>17</v>
      </c>
      <c r="AD5" s="26"/>
      <c r="AE5" s="26" t="s">
        <v>33</v>
      </c>
      <c r="AF5" s="26" t="s">
        <v>38</v>
      </c>
      <c r="AG5" s="26" t="s">
        <v>18</v>
      </c>
      <c r="AH5" s="26"/>
      <c r="AI5" s="26"/>
      <c r="AJ5" s="26"/>
      <c r="AK5" s="26"/>
      <c r="AL5" s="26"/>
      <c r="AM5" s="26"/>
      <c r="AN5" s="26"/>
      <c r="AO5" s="26" t="s">
        <v>19</v>
      </c>
      <c r="AP5" s="26"/>
      <c r="AQ5" s="26"/>
      <c r="AR5" s="26"/>
      <c r="AS5" s="26"/>
      <c r="AT5" s="26"/>
      <c r="AU5" s="26"/>
      <c r="AV5" s="26"/>
      <c r="AW5" s="26" t="s">
        <v>20</v>
      </c>
      <c r="AX5" s="26"/>
      <c r="AY5" s="26" t="s">
        <v>21</v>
      </c>
      <c r="AZ5" s="26"/>
      <c r="BA5" s="26"/>
      <c r="BB5" s="26" t="s">
        <v>35</v>
      </c>
      <c r="BC5" s="26" t="s">
        <v>40</v>
      </c>
      <c r="BD5" s="26" t="s">
        <v>34</v>
      </c>
      <c r="BE5" s="26" t="s">
        <v>38</v>
      </c>
      <c r="BF5" s="26" t="s">
        <v>34</v>
      </c>
      <c r="BG5" s="26" t="s">
        <v>38</v>
      </c>
      <c r="BH5" s="26" t="s">
        <v>34</v>
      </c>
      <c r="BI5" s="33" t="s">
        <v>38</v>
      </c>
    </row>
    <row r="6" spans="1:61" s="5" customFormat="1" ht="38.25" customHeight="1" x14ac:dyDescent="0.25">
      <c r="A6" s="46"/>
      <c r="B6" s="26"/>
      <c r="C6" s="31"/>
      <c r="D6" s="26" t="s">
        <v>18</v>
      </c>
      <c r="E6" s="26" t="s">
        <v>22</v>
      </c>
      <c r="F6" s="26"/>
      <c r="G6" s="26" t="s">
        <v>13</v>
      </c>
      <c r="H6" s="26" t="s">
        <v>14</v>
      </c>
      <c r="I6" s="26"/>
      <c r="J6" s="26" t="s">
        <v>15</v>
      </c>
      <c r="K6" s="26" t="s">
        <v>13</v>
      </c>
      <c r="L6" s="26" t="s">
        <v>14</v>
      </c>
      <c r="M6" s="26"/>
      <c r="N6" s="26" t="s">
        <v>15</v>
      </c>
      <c r="O6" s="26"/>
      <c r="P6" s="26"/>
      <c r="Q6" s="26"/>
      <c r="R6" s="26"/>
      <c r="S6" s="26"/>
      <c r="T6" s="26"/>
      <c r="U6" s="26"/>
      <c r="V6" s="26"/>
      <c r="W6" s="26"/>
      <c r="X6" s="26"/>
      <c r="Y6" s="26" t="s">
        <v>18</v>
      </c>
      <c r="Z6" s="26" t="s">
        <v>22</v>
      </c>
      <c r="AA6" s="26"/>
      <c r="AB6" s="26"/>
      <c r="AC6" s="26" t="s">
        <v>23</v>
      </c>
      <c r="AD6" s="26" t="s">
        <v>24</v>
      </c>
      <c r="AE6" s="26"/>
      <c r="AF6" s="26"/>
      <c r="AG6" s="26" t="s">
        <v>34</v>
      </c>
      <c r="AH6" s="26"/>
      <c r="AI6" s="26"/>
      <c r="AJ6" s="26"/>
      <c r="AK6" s="26" t="s">
        <v>38</v>
      </c>
      <c r="AL6" s="26"/>
      <c r="AM6" s="26"/>
      <c r="AN6" s="26"/>
      <c r="AO6" s="26" t="s">
        <v>25</v>
      </c>
      <c r="AP6" s="26"/>
      <c r="AQ6" s="26" t="s">
        <v>26</v>
      </c>
      <c r="AR6" s="26"/>
      <c r="AS6" s="26" t="s">
        <v>27</v>
      </c>
      <c r="AT6" s="26"/>
      <c r="AU6" s="26"/>
      <c r="AV6" s="26"/>
      <c r="AW6" s="26" t="s">
        <v>34</v>
      </c>
      <c r="AX6" s="26" t="s">
        <v>38</v>
      </c>
      <c r="AY6" s="26" t="s">
        <v>34</v>
      </c>
      <c r="AZ6" s="26" t="s">
        <v>38</v>
      </c>
      <c r="BA6" s="26"/>
      <c r="BB6" s="26"/>
      <c r="BC6" s="26"/>
      <c r="BD6" s="26"/>
      <c r="BE6" s="26"/>
      <c r="BF6" s="26"/>
      <c r="BG6" s="26"/>
      <c r="BH6" s="26"/>
      <c r="BI6" s="33"/>
    </row>
    <row r="7" spans="1:61" s="5" customFormat="1" ht="41.25" customHeight="1" x14ac:dyDescent="0.25">
      <c r="A7" s="46"/>
      <c r="B7" s="26"/>
      <c r="C7" s="31"/>
      <c r="D7" s="26"/>
      <c r="E7" s="26"/>
      <c r="F7" s="26"/>
      <c r="G7" s="26"/>
      <c r="H7" s="26" t="s">
        <v>18</v>
      </c>
      <c r="I7" s="26" t="s">
        <v>22</v>
      </c>
      <c r="J7" s="26"/>
      <c r="K7" s="26"/>
      <c r="L7" s="26" t="s">
        <v>18</v>
      </c>
      <c r="M7" s="26" t="s">
        <v>22</v>
      </c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 t="s">
        <v>13</v>
      </c>
      <c r="AH7" s="26" t="s">
        <v>14</v>
      </c>
      <c r="AI7" s="26"/>
      <c r="AJ7" s="26" t="s">
        <v>15</v>
      </c>
      <c r="AK7" s="26" t="s">
        <v>13</v>
      </c>
      <c r="AL7" s="26" t="s">
        <v>14</v>
      </c>
      <c r="AM7" s="26"/>
      <c r="AN7" s="26" t="s">
        <v>15</v>
      </c>
      <c r="AO7" s="26" t="s">
        <v>34</v>
      </c>
      <c r="AP7" s="26" t="s">
        <v>38</v>
      </c>
      <c r="AQ7" s="26" t="s">
        <v>34</v>
      </c>
      <c r="AR7" s="26" t="s">
        <v>38</v>
      </c>
      <c r="AS7" s="26" t="s">
        <v>28</v>
      </c>
      <c r="AT7" s="26"/>
      <c r="AU7" s="26" t="s">
        <v>29</v>
      </c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33"/>
    </row>
    <row r="8" spans="1:61" s="5" customFormat="1" ht="27" customHeight="1" x14ac:dyDescent="0.25">
      <c r="A8" s="47"/>
      <c r="B8" s="39"/>
      <c r="C8" s="31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19" t="s">
        <v>18</v>
      </c>
      <c r="AI8" s="19" t="s">
        <v>22</v>
      </c>
      <c r="AJ8" s="26"/>
      <c r="AK8" s="26"/>
      <c r="AL8" s="19" t="s">
        <v>18</v>
      </c>
      <c r="AM8" s="19" t="s">
        <v>22</v>
      </c>
      <c r="AN8" s="26"/>
      <c r="AO8" s="26"/>
      <c r="AP8" s="26"/>
      <c r="AQ8" s="26"/>
      <c r="AR8" s="26"/>
      <c r="AS8" s="19" t="s">
        <v>34</v>
      </c>
      <c r="AT8" s="19" t="s">
        <v>38</v>
      </c>
      <c r="AU8" s="19" t="s">
        <v>34</v>
      </c>
      <c r="AV8" s="19" t="s">
        <v>38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33"/>
    </row>
    <row r="9" spans="1:61" s="5" customFormat="1" ht="12" customHeight="1" x14ac:dyDescent="0.25">
      <c r="A9" s="27" t="s">
        <v>42</v>
      </c>
      <c r="B9" s="28"/>
      <c r="C9" s="11">
        <f t="shared" ref="C9:BI9" si="0">SUM(C10:C46)</f>
        <v>52583159.710049994</v>
      </c>
      <c r="D9" s="11">
        <f t="shared" si="0"/>
        <v>65416198.520679988</v>
      </c>
      <c r="E9" s="11">
        <f t="shared" si="0"/>
        <v>3296821.4349799999</v>
      </c>
      <c r="F9" s="11">
        <f t="shared" si="0"/>
        <v>49.387329999999999</v>
      </c>
      <c r="G9" s="11">
        <f t="shared" si="0"/>
        <v>51828543.516890004</v>
      </c>
      <c r="H9" s="11">
        <f t="shared" si="0"/>
        <v>64017742.844759986</v>
      </c>
      <c r="I9" s="11">
        <f t="shared" si="0"/>
        <v>3091503.9533300004</v>
      </c>
      <c r="J9" s="11">
        <f t="shared" si="0"/>
        <v>0</v>
      </c>
      <c r="K9" s="13">
        <f t="shared" si="0"/>
        <v>8213876</v>
      </c>
      <c r="L9" s="13">
        <f t="shared" si="0"/>
        <v>10709118</v>
      </c>
      <c r="M9" s="13">
        <f t="shared" si="0"/>
        <v>753246</v>
      </c>
      <c r="N9" s="13">
        <f t="shared" si="0"/>
        <v>0</v>
      </c>
      <c r="O9" s="13">
        <f t="shared" si="0"/>
        <v>18755226.858958904</v>
      </c>
      <c r="P9" s="11">
        <f t="shared" si="0"/>
        <v>117385177.99971002</v>
      </c>
      <c r="Q9" s="13">
        <f t="shared" si="0"/>
        <v>19104624</v>
      </c>
      <c r="R9" s="11">
        <f t="shared" si="0"/>
        <v>3358939.4213000005</v>
      </c>
      <c r="S9" s="13">
        <f t="shared" si="0"/>
        <v>1041887</v>
      </c>
      <c r="T9" s="11">
        <f t="shared" si="0"/>
        <v>2555665.5487200003</v>
      </c>
      <c r="U9" s="13">
        <f t="shared" si="0"/>
        <v>360908</v>
      </c>
      <c r="V9" s="11">
        <f t="shared" si="0"/>
        <v>2205179.36363</v>
      </c>
      <c r="W9" s="13">
        <f t="shared" si="0"/>
        <v>640756</v>
      </c>
      <c r="X9" s="13">
        <f t="shared" si="0"/>
        <v>17774278</v>
      </c>
      <c r="Y9" s="13">
        <f t="shared" si="0"/>
        <v>20812603</v>
      </c>
      <c r="Z9" s="13">
        <f t="shared" si="0"/>
        <v>1457254</v>
      </c>
      <c r="AA9" s="13">
        <f t="shared" si="0"/>
        <v>1</v>
      </c>
      <c r="AB9" s="13">
        <f t="shared" si="0"/>
        <v>1080354</v>
      </c>
      <c r="AC9" s="13">
        <f t="shared" si="0"/>
        <v>1140920</v>
      </c>
      <c r="AD9" s="13">
        <f t="shared" si="0"/>
        <v>28402</v>
      </c>
      <c r="AE9" s="13">
        <f t="shared" si="0"/>
        <v>324682</v>
      </c>
      <c r="AF9" s="11">
        <f t="shared" si="0"/>
        <v>19592434.318409998</v>
      </c>
      <c r="AG9" s="13">
        <f t="shared" si="0"/>
        <v>565251</v>
      </c>
      <c r="AH9" s="13">
        <f t="shared" si="0"/>
        <v>604387</v>
      </c>
      <c r="AI9" s="13">
        <f t="shared" si="0"/>
        <v>86940</v>
      </c>
      <c r="AJ9" s="13">
        <f t="shared" si="0"/>
        <v>421</v>
      </c>
      <c r="AK9" s="11">
        <f t="shared" si="0"/>
        <v>37699455.56192001</v>
      </c>
      <c r="AL9" s="11">
        <f t="shared" si="0"/>
        <v>42816602.803990006</v>
      </c>
      <c r="AM9" s="11">
        <f t="shared" si="0"/>
        <v>7866164.9424200002</v>
      </c>
      <c r="AN9" s="11">
        <f t="shared" si="0"/>
        <v>68562.91088000001</v>
      </c>
      <c r="AO9" s="13">
        <f t="shared" si="0"/>
        <v>3862</v>
      </c>
      <c r="AP9" s="11">
        <f t="shared" si="0"/>
        <v>1492675.6394699996</v>
      </c>
      <c r="AQ9" s="13">
        <f t="shared" si="0"/>
        <v>14229</v>
      </c>
      <c r="AR9" s="11">
        <f t="shared" si="0"/>
        <v>1641223.9443700006</v>
      </c>
      <c r="AS9" s="13">
        <f t="shared" si="0"/>
        <v>1044652</v>
      </c>
      <c r="AT9" s="11">
        <f t="shared" si="0"/>
        <v>69531815.679760009</v>
      </c>
      <c r="AU9" s="13">
        <f t="shared" si="0"/>
        <v>107316</v>
      </c>
      <c r="AV9" s="11">
        <f t="shared" si="0"/>
        <v>7918906.0131900012</v>
      </c>
      <c r="AW9" s="13">
        <f t="shared" si="0"/>
        <v>69553</v>
      </c>
      <c r="AX9" s="11">
        <f t="shared" si="0"/>
        <v>4995221.7593899984</v>
      </c>
      <c r="AY9" s="13">
        <f t="shared" si="0"/>
        <v>7077</v>
      </c>
      <c r="AZ9" s="11">
        <f t="shared" si="0"/>
        <v>570490.29345999996</v>
      </c>
      <c r="BA9" s="11">
        <f t="shared" si="0"/>
        <v>730611.97548000026</v>
      </c>
      <c r="BB9" s="13">
        <f t="shared" si="0"/>
        <v>431552</v>
      </c>
      <c r="BC9" s="11">
        <f t="shared" si="0"/>
        <v>17296761.619249996</v>
      </c>
      <c r="BD9" s="13">
        <f t="shared" si="0"/>
        <v>129</v>
      </c>
      <c r="BE9" s="11">
        <f t="shared" si="0"/>
        <v>746.69049999999993</v>
      </c>
      <c r="BF9" s="13">
        <f t="shared" si="0"/>
        <v>20094</v>
      </c>
      <c r="BG9" s="11">
        <f t="shared" si="0"/>
        <v>1222060.4418200001</v>
      </c>
      <c r="BH9" s="13">
        <f t="shared" si="0"/>
        <v>14923</v>
      </c>
      <c r="BI9" s="11">
        <f t="shared" si="0"/>
        <v>957638.02483999985</v>
      </c>
    </row>
    <row r="10" spans="1:61" ht="14.25" customHeight="1" x14ac:dyDescent="0.2">
      <c r="A10" s="7" t="s">
        <v>45</v>
      </c>
      <c r="B10" s="6" t="s">
        <v>46</v>
      </c>
      <c r="C10" s="12">
        <v>5451088.4197000004</v>
      </c>
      <c r="D10" s="8">
        <v>2402352.68994</v>
      </c>
      <c r="E10" s="8">
        <v>420358.58494999999</v>
      </c>
      <c r="F10" s="8"/>
      <c r="G10" s="8">
        <v>5626370.4283299996</v>
      </c>
      <c r="H10" s="8">
        <v>2512402.5872499999</v>
      </c>
      <c r="I10" s="8">
        <v>419283.27211999998</v>
      </c>
      <c r="J10" s="8"/>
      <c r="K10" s="14">
        <v>1114531</v>
      </c>
      <c r="L10" s="14">
        <v>433740</v>
      </c>
      <c r="M10" s="14">
        <v>64600</v>
      </c>
      <c r="N10" s="14"/>
      <c r="O10" s="14">
        <v>2409083.75</v>
      </c>
      <c r="P10" s="8">
        <v>8137784.1749499999</v>
      </c>
      <c r="Q10" s="14">
        <v>1547608</v>
      </c>
      <c r="R10" s="8">
        <v>207923.25198</v>
      </c>
      <c r="S10" s="14">
        <v>69350</v>
      </c>
      <c r="T10" s="8">
        <v>228330.54775</v>
      </c>
      <c r="U10" s="14">
        <v>55087</v>
      </c>
      <c r="V10" s="8">
        <v>187428.40648999999</v>
      </c>
      <c r="W10" s="14">
        <v>62006</v>
      </c>
      <c r="X10" s="14">
        <v>3051283</v>
      </c>
      <c r="Y10" s="14">
        <v>1264754</v>
      </c>
      <c r="Z10" s="14">
        <v>198058</v>
      </c>
      <c r="AA10" s="14"/>
      <c r="AB10" s="14">
        <v>140750</v>
      </c>
      <c r="AC10" s="14">
        <v>154288</v>
      </c>
      <c r="AD10" s="14">
        <v>3892</v>
      </c>
      <c r="AE10" s="14">
        <v>26338</v>
      </c>
      <c r="AF10" s="8">
        <v>1681335.82342</v>
      </c>
      <c r="AG10" s="14">
        <v>110046</v>
      </c>
      <c r="AH10" s="14">
        <v>63956</v>
      </c>
      <c r="AI10" s="14">
        <v>17596</v>
      </c>
      <c r="AJ10" s="14"/>
      <c r="AK10" s="8">
        <v>7151518.0292999996</v>
      </c>
      <c r="AL10" s="8">
        <v>4859404.9379399996</v>
      </c>
      <c r="AM10" s="8">
        <v>1751441.42518</v>
      </c>
      <c r="AN10" s="8"/>
      <c r="AO10" s="14">
        <v>703</v>
      </c>
      <c r="AP10" s="8">
        <v>260168.79363999999</v>
      </c>
      <c r="AQ10" s="14">
        <v>2317</v>
      </c>
      <c r="AR10" s="8">
        <v>256337.02497999999</v>
      </c>
      <c r="AS10" s="14">
        <v>170982</v>
      </c>
      <c r="AT10" s="8">
        <v>11494417.14862</v>
      </c>
      <c r="AU10" s="14"/>
      <c r="AV10" s="8"/>
      <c r="AW10" s="14">
        <v>13573</v>
      </c>
      <c r="AX10" s="8">
        <v>920213.31631999998</v>
      </c>
      <c r="AY10" s="14"/>
      <c r="AZ10" s="8"/>
      <c r="BA10" s="8">
        <v>119510.40558999999</v>
      </c>
      <c r="BB10" s="14"/>
      <c r="BC10" s="8"/>
      <c r="BD10" s="14"/>
      <c r="BE10" s="8"/>
      <c r="BF10" s="14"/>
      <c r="BG10" s="8"/>
      <c r="BH10" s="14">
        <v>5924</v>
      </c>
      <c r="BI10" s="9">
        <v>293341.68612999999</v>
      </c>
    </row>
    <row r="11" spans="1:61" ht="13.5" customHeight="1" x14ac:dyDescent="0.2">
      <c r="A11" s="6" t="s">
        <v>47</v>
      </c>
      <c r="B11" s="6" t="s">
        <v>48</v>
      </c>
      <c r="C11" s="10"/>
      <c r="D11" s="10">
        <v>32.828009999999999</v>
      </c>
      <c r="E11" s="10"/>
      <c r="F11" s="10"/>
      <c r="G11" s="10"/>
      <c r="H11" s="10">
        <v>32.828009999999999</v>
      </c>
      <c r="I11" s="10"/>
      <c r="J11" s="10"/>
      <c r="K11" s="15"/>
      <c r="L11" s="15">
        <v>8</v>
      </c>
      <c r="M11" s="15"/>
      <c r="N11" s="15"/>
      <c r="O11" s="15"/>
      <c r="P11" s="10">
        <v>32.828009999999999</v>
      </c>
      <c r="Q11" s="15">
        <v>8</v>
      </c>
      <c r="R11" s="10"/>
      <c r="S11" s="15"/>
      <c r="T11" s="10"/>
      <c r="U11" s="15"/>
      <c r="V11" s="10"/>
      <c r="W11" s="15"/>
      <c r="X11" s="15"/>
      <c r="Y11" s="15">
        <v>17</v>
      </c>
      <c r="Z11" s="15"/>
      <c r="AA11" s="15"/>
      <c r="AB11" s="15"/>
      <c r="AC11" s="15"/>
      <c r="AD11" s="15"/>
      <c r="AE11" s="15"/>
      <c r="AF11" s="10"/>
      <c r="AG11" s="15"/>
      <c r="AH11" s="15"/>
      <c r="AI11" s="15"/>
      <c r="AJ11" s="15"/>
      <c r="AK11" s="10"/>
      <c r="AL11" s="10"/>
      <c r="AM11" s="10"/>
      <c r="AN11" s="10"/>
      <c r="AO11" s="15"/>
      <c r="AP11" s="10"/>
      <c r="AQ11" s="15"/>
      <c r="AR11" s="10"/>
      <c r="AS11" s="15"/>
      <c r="AT11" s="10"/>
      <c r="AU11" s="15"/>
      <c r="AV11" s="10"/>
      <c r="AW11" s="15"/>
      <c r="AX11" s="10"/>
      <c r="AY11" s="15"/>
      <c r="AZ11" s="10"/>
      <c r="BA11" s="10"/>
      <c r="BB11" s="15"/>
      <c r="BC11" s="10"/>
      <c r="BD11" s="15"/>
      <c r="BE11" s="10"/>
      <c r="BF11" s="15"/>
      <c r="BG11" s="10"/>
      <c r="BH11" s="15"/>
      <c r="BI11" s="10"/>
    </row>
    <row r="12" spans="1:61" x14ac:dyDescent="0.2">
      <c r="A12" s="6" t="s">
        <v>49</v>
      </c>
      <c r="B12" s="6" t="s">
        <v>50</v>
      </c>
      <c r="C12" s="10">
        <v>12942.3596</v>
      </c>
      <c r="D12" s="10">
        <v>4321.4871400000002</v>
      </c>
      <c r="E12" s="10">
        <v>716.14898000000005</v>
      </c>
      <c r="F12" s="10"/>
      <c r="G12" s="10">
        <v>12080.493259999999</v>
      </c>
      <c r="H12" s="10">
        <v>3899.2209400000002</v>
      </c>
      <c r="I12" s="10">
        <v>688.82415000000003</v>
      </c>
      <c r="J12" s="10"/>
      <c r="K12" s="15">
        <v>1561</v>
      </c>
      <c r="L12" s="15">
        <v>541</v>
      </c>
      <c r="M12" s="15">
        <v>101</v>
      </c>
      <c r="N12" s="15"/>
      <c r="O12" s="15"/>
      <c r="P12" s="10">
        <v>16421.602930000001</v>
      </c>
      <c r="Q12" s="15">
        <v>2081</v>
      </c>
      <c r="R12" s="10">
        <v>1148.08826</v>
      </c>
      <c r="S12" s="15">
        <v>236</v>
      </c>
      <c r="T12" s="10">
        <v>6.8768399999999996</v>
      </c>
      <c r="U12" s="15">
        <v>13</v>
      </c>
      <c r="V12" s="10">
        <v>298.96760999999998</v>
      </c>
      <c r="W12" s="15">
        <v>96</v>
      </c>
      <c r="X12" s="15">
        <v>3329</v>
      </c>
      <c r="Y12" s="15">
        <v>1657</v>
      </c>
      <c r="Z12" s="15">
        <v>233</v>
      </c>
      <c r="AA12" s="15"/>
      <c r="AB12" s="15">
        <v>219</v>
      </c>
      <c r="AC12" s="15">
        <v>208</v>
      </c>
      <c r="AD12" s="15">
        <v>10</v>
      </c>
      <c r="AE12" s="15">
        <v>60</v>
      </c>
      <c r="AF12" s="10">
        <v>5603.1903400000001</v>
      </c>
      <c r="AG12" s="15">
        <v>122</v>
      </c>
      <c r="AH12" s="15">
        <v>106</v>
      </c>
      <c r="AI12" s="15">
        <v>30</v>
      </c>
      <c r="AJ12" s="15"/>
      <c r="AK12" s="10">
        <v>8122.2201800000003</v>
      </c>
      <c r="AL12" s="10">
        <v>10135.77764</v>
      </c>
      <c r="AM12" s="10">
        <v>4659.3062300000001</v>
      </c>
      <c r="AN12" s="10"/>
      <c r="AO12" s="15">
        <v>1</v>
      </c>
      <c r="AP12" s="10">
        <v>135</v>
      </c>
      <c r="AQ12" s="15">
        <v>2</v>
      </c>
      <c r="AR12" s="10">
        <v>75</v>
      </c>
      <c r="AS12" s="15">
        <v>192</v>
      </c>
      <c r="AT12" s="10">
        <v>15778.099819999999</v>
      </c>
      <c r="AU12" s="15">
        <v>33</v>
      </c>
      <c r="AV12" s="10">
        <v>2269.8980000000001</v>
      </c>
      <c r="AW12" s="15">
        <v>12</v>
      </c>
      <c r="AX12" s="10">
        <v>856.43966999999998</v>
      </c>
      <c r="AY12" s="15">
        <v>1</v>
      </c>
      <c r="AZ12" s="10">
        <v>123.4</v>
      </c>
      <c r="BA12" s="10"/>
      <c r="BB12" s="15"/>
      <c r="BC12" s="10"/>
      <c r="BD12" s="15">
        <v>4</v>
      </c>
      <c r="BE12" s="10">
        <v>19</v>
      </c>
      <c r="BF12" s="15">
        <v>8</v>
      </c>
      <c r="BG12" s="10">
        <v>14.868</v>
      </c>
      <c r="BH12" s="15">
        <v>1</v>
      </c>
      <c r="BI12" s="10">
        <v>98.824560000000005</v>
      </c>
    </row>
    <row r="13" spans="1:61" x14ac:dyDescent="0.2">
      <c r="A13" s="6" t="s">
        <v>51</v>
      </c>
      <c r="B13" s="6" t="s">
        <v>52</v>
      </c>
      <c r="C13" s="10"/>
      <c r="D13" s="10">
        <v>3205582.3975</v>
      </c>
      <c r="E13" s="10">
        <v>1061.7672399999999</v>
      </c>
      <c r="F13" s="10"/>
      <c r="G13" s="10"/>
      <c r="H13" s="10">
        <v>3228660.9341099998</v>
      </c>
      <c r="I13" s="10">
        <v>1046.5571199999999</v>
      </c>
      <c r="J13" s="10"/>
      <c r="K13" s="15"/>
      <c r="L13" s="15">
        <v>395509</v>
      </c>
      <c r="M13" s="15">
        <v>68</v>
      </c>
      <c r="N13" s="15"/>
      <c r="O13" s="15">
        <v>286674.28000000003</v>
      </c>
      <c r="P13" s="10">
        <v>3228660.9341099998</v>
      </c>
      <c r="Q13" s="15">
        <v>395509</v>
      </c>
      <c r="R13" s="10">
        <v>112497.94551000001</v>
      </c>
      <c r="S13" s="15">
        <v>42452</v>
      </c>
      <c r="T13" s="10">
        <v>14149.747670000001</v>
      </c>
      <c r="U13" s="15">
        <v>8058</v>
      </c>
      <c r="V13" s="10">
        <v>121426.73445</v>
      </c>
      <c r="W13" s="15">
        <v>25912</v>
      </c>
      <c r="X13" s="15">
        <v>17</v>
      </c>
      <c r="Y13" s="15">
        <v>725353</v>
      </c>
      <c r="Z13" s="15">
        <v>129</v>
      </c>
      <c r="AA13" s="15"/>
      <c r="AB13" s="15">
        <v>21988</v>
      </c>
      <c r="AC13" s="15">
        <v>22931</v>
      </c>
      <c r="AD13" s="15">
        <v>690</v>
      </c>
      <c r="AE13" s="15">
        <v>7805</v>
      </c>
      <c r="AF13" s="10">
        <v>588365.55539999995</v>
      </c>
      <c r="AG13" s="15">
        <v>15</v>
      </c>
      <c r="AH13" s="15">
        <v>22916</v>
      </c>
      <c r="AI13" s="15">
        <v>9</v>
      </c>
      <c r="AJ13" s="15"/>
      <c r="AK13" s="10">
        <v>1178.82123</v>
      </c>
      <c r="AL13" s="10">
        <v>1553928.88228</v>
      </c>
      <c r="AM13" s="10">
        <v>1038.8119999999999</v>
      </c>
      <c r="AN13" s="10"/>
      <c r="AO13" s="15"/>
      <c r="AP13" s="10"/>
      <c r="AQ13" s="15"/>
      <c r="AR13" s="10"/>
      <c r="AS13" s="15">
        <v>22931</v>
      </c>
      <c r="AT13" s="10">
        <v>1555107.7035099999</v>
      </c>
      <c r="AU13" s="15"/>
      <c r="AV13" s="10"/>
      <c r="AW13" s="15">
        <v>110</v>
      </c>
      <c r="AX13" s="10">
        <v>9422.1570400000001</v>
      </c>
      <c r="AY13" s="15"/>
      <c r="AZ13" s="10"/>
      <c r="BA13" s="10">
        <v>5880.2238299999999</v>
      </c>
      <c r="BB13" s="15">
        <v>14171</v>
      </c>
      <c r="BC13" s="10">
        <v>674391.03281</v>
      </c>
      <c r="BD13" s="15"/>
      <c r="BE13" s="10"/>
      <c r="BF13" s="15"/>
      <c r="BG13" s="10"/>
      <c r="BH13" s="15"/>
      <c r="BI13" s="10"/>
    </row>
    <row r="14" spans="1:61" x14ac:dyDescent="0.2">
      <c r="A14" s="6" t="s">
        <v>53</v>
      </c>
      <c r="B14" s="6" t="s">
        <v>54</v>
      </c>
      <c r="C14" s="10">
        <v>275036.16125</v>
      </c>
      <c r="D14" s="10">
        <v>1291660.59653</v>
      </c>
      <c r="E14" s="10">
        <v>7899.6099199999999</v>
      </c>
      <c r="F14" s="10"/>
      <c r="G14" s="10">
        <v>276105.25928</v>
      </c>
      <c r="H14" s="10">
        <v>1272611.07286</v>
      </c>
      <c r="I14" s="10">
        <v>7860.8511799999997</v>
      </c>
      <c r="J14" s="10"/>
      <c r="K14" s="15">
        <v>46924</v>
      </c>
      <c r="L14" s="15">
        <v>199030</v>
      </c>
      <c r="M14" s="15">
        <v>10865</v>
      </c>
      <c r="N14" s="15"/>
      <c r="O14" s="15">
        <v>290660.12</v>
      </c>
      <c r="P14" s="10">
        <v>1575219.58204</v>
      </c>
      <c r="Q14" s="15">
        <v>247607</v>
      </c>
      <c r="R14" s="10">
        <v>28360.597259999999</v>
      </c>
      <c r="S14" s="15">
        <v>10386</v>
      </c>
      <c r="T14" s="10">
        <v>12211.0196</v>
      </c>
      <c r="U14" s="15">
        <v>1755</v>
      </c>
      <c r="V14" s="10">
        <v>24672.40192</v>
      </c>
      <c r="W14" s="15">
        <v>7097</v>
      </c>
      <c r="X14" s="15">
        <v>160061</v>
      </c>
      <c r="Y14" s="15">
        <v>405729</v>
      </c>
      <c r="Z14" s="15">
        <v>27889</v>
      </c>
      <c r="AA14" s="15"/>
      <c r="AB14" s="15">
        <v>10347</v>
      </c>
      <c r="AC14" s="15">
        <v>15247</v>
      </c>
      <c r="AD14" s="15">
        <v>2244</v>
      </c>
      <c r="AE14" s="15">
        <v>4089</v>
      </c>
      <c r="AF14" s="10">
        <v>239987.79582</v>
      </c>
      <c r="AG14" s="15">
        <v>6462</v>
      </c>
      <c r="AH14" s="15">
        <v>8785</v>
      </c>
      <c r="AI14" s="15">
        <v>47</v>
      </c>
      <c r="AJ14" s="15"/>
      <c r="AK14" s="10">
        <v>486879.71026999998</v>
      </c>
      <c r="AL14" s="10">
        <v>675997.00060999999</v>
      </c>
      <c r="AM14" s="10">
        <v>8587.82006</v>
      </c>
      <c r="AN14" s="10"/>
      <c r="AO14" s="15">
        <v>69</v>
      </c>
      <c r="AP14" s="10">
        <v>28642.873</v>
      </c>
      <c r="AQ14" s="15">
        <v>241</v>
      </c>
      <c r="AR14" s="10">
        <v>27125.30287</v>
      </c>
      <c r="AS14" s="15">
        <v>4178</v>
      </c>
      <c r="AT14" s="10">
        <v>376474.37826999999</v>
      </c>
      <c r="AU14" s="15">
        <v>10759</v>
      </c>
      <c r="AV14" s="10">
        <v>730634.15674000001</v>
      </c>
      <c r="AW14" s="15"/>
      <c r="AX14" s="10"/>
      <c r="AY14" s="15"/>
      <c r="AZ14" s="10"/>
      <c r="BA14" s="10">
        <v>11854.718769999999</v>
      </c>
      <c r="BB14" s="15">
        <v>606</v>
      </c>
      <c r="BC14" s="10">
        <v>25635.47003</v>
      </c>
      <c r="BD14" s="15"/>
      <c r="BE14" s="10"/>
      <c r="BF14" s="15"/>
      <c r="BG14" s="10"/>
      <c r="BH14" s="15"/>
      <c r="BI14" s="10"/>
    </row>
    <row r="15" spans="1:61" x14ac:dyDescent="0.2">
      <c r="A15" s="6" t="s">
        <v>55</v>
      </c>
      <c r="B15" s="6" t="s">
        <v>56</v>
      </c>
      <c r="C15" s="10">
        <v>180087.45561</v>
      </c>
      <c r="D15" s="10">
        <v>16277.66915</v>
      </c>
      <c r="E15" s="10">
        <v>4317.0553</v>
      </c>
      <c r="F15" s="10"/>
      <c r="G15" s="10">
        <v>175195.41172</v>
      </c>
      <c r="H15" s="10">
        <v>15514.26843</v>
      </c>
      <c r="I15" s="10">
        <v>4283.2679900000003</v>
      </c>
      <c r="J15" s="10"/>
      <c r="K15" s="15">
        <v>29814</v>
      </c>
      <c r="L15" s="15">
        <v>2455</v>
      </c>
      <c r="M15" s="15">
        <v>739</v>
      </c>
      <c r="N15" s="15"/>
      <c r="O15" s="15">
        <v>40.659999999999997</v>
      </c>
      <c r="P15" s="10">
        <v>192471.15088999999</v>
      </c>
      <c r="Q15" s="15">
        <v>32269</v>
      </c>
      <c r="R15" s="10">
        <v>8364.1473900000001</v>
      </c>
      <c r="S15" s="15">
        <v>2916</v>
      </c>
      <c r="T15" s="10">
        <v>102.98493000000001</v>
      </c>
      <c r="U15" s="15">
        <v>54</v>
      </c>
      <c r="V15" s="10">
        <v>4367.1885899999997</v>
      </c>
      <c r="W15" s="15">
        <v>1315</v>
      </c>
      <c r="X15" s="15">
        <v>58710</v>
      </c>
      <c r="Y15" s="15">
        <v>5290</v>
      </c>
      <c r="Z15" s="15">
        <v>1706</v>
      </c>
      <c r="AA15" s="15"/>
      <c r="AB15" s="15">
        <v>1746</v>
      </c>
      <c r="AC15" s="15">
        <v>1691</v>
      </c>
      <c r="AD15" s="15">
        <v>50</v>
      </c>
      <c r="AE15" s="15">
        <v>527</v>
      </c>
      <c r="AF15" s="10">
        <v>39891.68636</v>
      </c>
      <c r="AG15" s="15">
        <v>1553</v>
      </c>
      <c r="AH15" s="15">
        <v>240</v>
      </c>
      <c r="AI15" s="15">
        <v>124</v>
      </c>
      <c r="AJ15" s="15">
        <v>4</v>
      </c>
      <c r="AK15" s="10">
        <v>118133.96825000001</v>
      </c>
      <c r="AL15" s="10">
        <v>30184.230579999999</v>
      </c>
      <c r="AM15" s="10">
        <v>17863.692159999999</v>
      </c>
      <c r="AN15" s="10">
        <v>1313</v>
      </c>
      <c r="AO15" s="15">
        <v>11</v>
      </c>
      <c r="AP15" s="10">
        <v>5350.2</v>
      </c>
      <c r="AQ15" s="15">
        <v>35</v>
      </c>
      <c r="AR15" s="10">
        <v>5068.9831000000004</v>
      </c>
      <c r="AS15" s="15">
        <v>1612</v>
      </c>
      <c r="AT15" s="10">
        <v>128799.36964999999</v>
      </c>
      <c r="AU15" s="15">
        <v>139</v>
      </c>
      <c r="AV15" s="10">
        <v>10412.64608</v>
      </c>
      <c r="AW15" s="15">
        <v>159</v>
      </c>
      <c r="AX15" s="10">
        <v>13913.98532</v>
      </c>
      <c r="AY15" s="15">
        <v>12</v>
      </c>
      <c r="AZ15" s="10">
        <v>1149.9348199999999</v>
      </c>
      <c r="BA15" s="10">
        <v>3972.7745300000001</v>
      </c>
      <c r="BB15" s="15">
        <v>777</v>
      </c>
      <c r="BC15" s="10">
        <v>31949.194049999998</v>
      </c>
      <c r="BD15" s="15"/>
      <c r="BE15" s="10"/>
      <c r="BF15" s="15">
        <v>37</v>
      </c>
      <c r="BG15" s="10">
        <v>221.696</v>
      </c>
      <c r="BH15" s="15">
        <v>25</v>
      </c>
      <c r="BI15" s="10">
        <v>2560.7890400000001</v>
      </c>
    </row>
    <row r="16" spans="1:61" x14ac:dyDescent="0.2">
      <c r="A16" s="6" t="s">
        <v>57</v>
      </c>
      <c r="B16" s="6" t="s">
        <v>58</v>
      </c>
      <c r="C16" s="10">
        <v>186372.69175</v>
      </c>
      <c r="D16" s="10">
        <v>6271.7859799999997</v>
      </c>
      <c r="E16" s="10">
        <v>4167.5504000000001</v>
      </c>
      <c r="F16" s="10"/>
      <c r="G16" s="10">
        <v>186355.23389999999</v>
      </c>
      <c r="H16" s="10">
        <v>6265.5372399999997</v>
      </c>
      <c r="I16" s="10">
        <v>4161.3011399999996</v>
      </c>
      <c r="J16" s="10"/>
      <c r="K16" s="15">
        <v>42131</v>
      </c>
      <c r="L16" s="15">
        <v>1851</v>
      </c>
      <c r="M16" s="15">
        <v>1845</v>
      </c>
      <c r="N16" s="15"/>
      <c r="O16" s="15"/>
      <c r="P16" s="10">
        <v>110782.55499999999</v>
      </c>
      <c r="Q16" s="15">
        <v>27896</v>
      </c>
      <c r="R16" s="10">
        <v>13712.804169999999</v>
      </c>
      <c r="S16" s="15">
        <v>1700</v>
      </c>
      <c r="T16" s="10">
        <v>46.451549999999997</v>
      </c>
      <c r="U16" s="15">
        <v>8</v>
      </c>
      <c r="V16" s="10">
        <v>4150.7608499999997</v>
      </c>
      <c r="W16" s="15">
        <v>1888</v>
      </c>
      <c r="X16" s="15">
        <v>76168</v>
      </c>
      <c r="Y16" s="15">
        <v>6421</v>
      </c>
      <c r="Z16" s="15">
        <v>4785</v>
      </c>
      <c r="AA16" s="15"/>
      <c r="AB16" s="15">
        <v>2004</v>
      </c>
      <c r="AC16" s="15">
        <v>1827</v>
      </c>
      <c r="AD16" s="15">
        <v>32</v>
      </c>
      <c r="AE16" s="15">
        <v>288</v>
      </c>
      <c r="AF16" s="10">
        <v>14410.388279999999</v>
      </c>
      <c r="AG16" s="15">
        <v>1941</v>
      </c>
      <c r="AH16" s="15">
        <v>31</v>
      </c>
      <c r="AI16" s="15">
        <v>17</v>
      </c>
      <c r="AJ16" s="15"/>
      <c r="AK16" s="10">
        <v>132630.08799</v>
      </c>
      <c r="AL16" s="10">
        <v>19338.217390000002</v>
      </c>
      <c r="AM16" s="10">
        <v>1292.36439</v>
      </c>
      <c r="AN16" s="10"/>
      <c r="AO16" s="15">
        <v>24</v>
      </c>
      <c r="AP16" s="10">
        <v>9329.77</v>
      </c>
      <c r="AQ16" s="15">
        <v>65</v>
      </c>
      <c r="AR16" s="10">
        <v>8537.9560899999997</v>
      </c>
      <c r="AS16" s="15">
        <v>1756</v>
      </c>
      <c r="AT16" s="10">
        <v>124845.28247999999</v>
      </c>
      <c r="AU16" s="15">
        <v>127</v>
      </c>
      <c r="AV16" s="10">
        <v>9255.2968099999998</v>
      </c>
      <c r="AW16" s="15">
        <v>39</v>
      </c>
      <c r="AX16" s="10">
        <v>4328.7833700000001</v>
      </c>
      <c r="AY16" s="15">
        <v>1</v>
      </c>
      <c r="AZ16" s="10">
        <v>145.45339999999999</v>
      </c>
      <c r="BA16" s="10">
        <v>-1304.0746999999999</v>
      </c>
      <c r="BB16" s="15"/>
      <c r="BC16" s="10"/>
      <c r="BD16" s="15">
        <v>11</v>
      </c>
      <c r="BE16" s="10">
        <v>40.160499999999999</v>
      </c>
      <c r="BF16" s="15">
        <v>16</v>
      </c>
      <c r="BG16" s="10">
        <v>250.94800000000001</v>
      </c>
      <c r="BH16" s="15"/>
      <c r="BI16" s="10"/>
    </row>
    <row r="17" spans="1:61" x14ac:dyDescent="0.2">
      <c r="A17" s="6" t="s">
        <v>59</v>
      </c>
      <c r="B17" s="6" t="s">
        <v>60</v>
      </c>
      <c r="C17" s="10">
        <v>2588457.7393499999</v>
      </c>
      <c r="D17" s="10">
        <v>8131597.6873300001</v>
      </c>
      <c r="E17" s="10">
        <v>111660.43885999999</v>
      </c>
      <c r="F17" s="10">
        <v>51.934019999999997</v>
      </c>
      <c r="G17" s="10">
        <v>2559969.6111099999</v>
      </c>
      <c r="H17" s="10">
        <v>8044163.6631499901</v>
      </c>
      <c r="I17" s="10">
        <v>99180.148490000007</v>
      </c>
      <c r="J17" s="10"/>
      <c r="K17" s="15">
        <v>374273</v>
      </c>
      <c r="L17" s="15">
        <v>1355470</v>
      </c>
      <c r="M17" s="15">
        <v>79704</v>
      </c>
      <c r="N17" s="15"/>
      <c r="O17" s="15">
        <v>1510803.38</v>
      </c>
      <c r="P17" s="10">
        <v>10604133.274259999</v>
      </c>
      <c r="Q17" s="15">
        <v>1729743</v>
      </c>
      <c r="R17" s="10">
        <v>292523.76592999999</v>
      </c>
      <c r="S17" s="15">
        <v>71677</v>
      </c>
      <c r="T17" s="10">
        <v>30619.808819999998</v>
      </c>
      <c r="U17" s="15">
        <v>3015</v>
      </c>
      <c r="V17" s="10">
        <v>145929.87067</v>
      </c>
      <c r="W17" s="15">
        <v>45258</v>
      </c>
      <c r="X17" s="15">
        <v>777264</v>
      </c>
      <c r="Y17" s="15">
        <v>2284352</v>
      </c>
      <c r="Z17" s="15">
        <v>63995</v>
      </c>
      <c r="AA17" s="15">
        <v>1</v>
      </c>
      <c r="AB17" s="15">
        <v>81856</v>
      </c>
      <c r="AC17" s="15">
        <v>85666</v>
      </c>
      <c r="AD17" s="15">
        <v>365</v>
      </c>
      <c r="AE17" s="15">
        <v>25101</v>
      </c>
      <c r="AF17" s="10">
        <v>1523874.66542</v>
      </c>
      <c r="AG17" s="15">
        <v>28046</v>
      </c>
      <c r="AH17" s="15">
        <v>57784</v>
      </c>
      <c r="AI17" s="15">
        <v>3780</v>
      </c>
      <c r="AJ17" s="15">
        <v>26</v>
      </c>
      <c r="AK17" s="10">
        <v>1924676.39011</v>
      </c>
      <c r="AL17" s="10">
        <v>3837383.8487399998</v>
      </c>
      <c r="AM17" s="10">
        <v>332796.32822999998</v>
      </c>
      <c r="AN17" s="10">
        <v>3467.9318400000002</v>
      </c>
      <c r="AO17" s="15">
        <v>334</v>
      </c>
      <c r="AP17" s="10">
        <v>129685.34662</v>
      </c>
      <c r="AQ17" s="15">
        <v>1318</v>
      </c>
      <c r="AR17" s="10">
        <v>160290.59995999999</v>
      </c>
      <c r="AS17" s="15">
        <v>83397</v>
      </c>
      <c r="AT17" s="10">
        <v>5420784.8412600001</v>
      </c>
      <c r="AU17" s="15">
        <v>807</v>
      </c>
      <c r="AV17" s="10">
        <v>54767.382850000002</v>
      </c>
      <c r="AW17" s="15">
        <v>873</v>
      </c>
      <c r="AX17" s="10">
        <v>68552.815910000005</v>
      </c>
      <c r="AY17" s="15"/>
      <c r="AZ17" s="10"/>
      <c r="BA17" s="10">
        <v>114903.65141000001</v>
      </c>
      <c r="BB17" s="15">
        <v>40498</v>
      </c>
      <c r="BC17" s="10">
        <v>1530159.3922900001</v>
      </c>
      <c r="BD17" s="15"/>
      <c r="BE17" s="10"/>
      <c r="BF17" s="15">
        <v>1652</v>
      </c>
      <c r="BG17" s="10">
        <v>109862.89144000001</v>
      </c>
      <c r="BH17" s="15">
        <v>1221</v>
      </c>
      <c r="BI17" s="10">
        <v>152432.40977</v>
      </c>
    </row>
    <row r="18" spans="1:61" x14ac:dyDescent="0.2">
      <c r="A18" s="6" t="s">
        <v>61</v>
      </c>
      <c r="B18" s="6" t="s">
        <v>62</v>
      </c>
      <c r="C18" s="10">
        <v>469263.22018</v>
      </c>
      <c r="D18" s="10">
        <v>277025.99881999998</v>
      </c>
      <c r="E18" s="10">
        <v>17877.40756</v>
      </c>
      <c r="F18" s="10"/>
      <c r="G18" s="10">
        <v>443581.25563999999</v>
      </c>
      <c r="H18" s="10">
        <v>293841.90273999999</v>
      </c>
      <c r="I18" s="10">
        <v>18311.46225</v>
      </c>
      <c r="J18" s="10"/>
      <c r="K18" s="15">
        <v>79199</v>
      </c>
      <c r="L18" s="15">
        <v>45275</v>
      </c>
      <c r="M18" s="15">
        <v>2527</v>
      </c>
      <c r="N18" s="15"/>
      <c r="O18" s="15"/>
      <c r="P18" s="10">
        <v>737423.15838000004</v>
      </c>
      <c r="Q18" s="15">
        <v>124474</v>
      </c>
      <c r="R18" s="10">
        <v>20989.94901</v>
      </c>
      <c r="S18" s="15">
        <v>5848</v>
      </c>
      <c r="T18" s="10">
        <v>745.80862000000002</v>
      </c>
      <c r="U18" s="15">
        <v>274</v>
      </c>
      <c r="V18" s="10">
        <v>11378.07977</v>
      </c>
      <c r="W18" s="15">
        <v>2870</v>
      </c>
      <c r="X18" s="15">
        <v>162746</v>
      </c>
      <c r="Y18" s="15">
        <v>84776</v>
      </c>
      <c r="Z18" s="15"/>
      <c r="AA18" s="15"/>
      <c r="AB18" s="15">
        <v>8646</v>
      </c>
      <c r="AC18" s="15">
        <v>9088</v>
      </c>
      <c r="AD18" s="15">
        <v>310</v>
      </c>
      <c r="AE18" s="15">
        <v>2272</v>
      </c>
      <c r="AF18" s="10">
        <v>106491.12519000001</v>
      </c>
      <c r="AG18" s="15">
        <v>5181</v>
      </c>
      <c r="AH18" s="15">
        <v>3907</v>
      </c>
      <c r="AI18" s="15">
        <v>177</v>
      </c>
      <c r="AJ18" s="15"/>
      <c r="AK18" s="10">
        <v>357124.93925</v>
      </c>
      <c r="AL18" s="10">
        <v>279079.81902</v>
      </c>
      <c r="AM18" s="10">
        <v>11677.59208</v>
      </c>
      <c r="AN18" s="10"/>
      <c r="AO18" s="15"/>
      <c r="AP18" s="10"/>
      <c r="AQ18" s="15">
        <v>159</v>
      </c>
      <c r="AR18" s="10">
        <v>31270.330109999999</v>
      </c>
      <c r="AS18" s="15">
        <v>8929</v>
      </c>
      <c r="AT18" s="10">
        <v>604934.42816000001</v>
      </c>
      <c r="AU18" s="15"/>
      <c r="AV18" s="10"/>
      <c r="AW18" s="15">
        <v>1116</v>
      </c>
      <c r="AX18" s="10">
        <v>52216.694009999999</v>
      </c>
      <c r="AY18" s="15"/>
      <c r="AZ18" s="10"/>
      <c r="BA18" s="10">
        <v>3786.5659300000002</v>
      </c>
      <c r="BB18" s="15"/>
      <c r="BC18" s="10"/>
      <c r="BD18" s="15"/>
      <c r="BE18" s="10"/>
      <c r="BF18" s="15">
        <v>272</v>
      </c>
      <c r="BG18" s="10">
        <v>824.50040000000001</v>
      </c>
      <c r="BH18" s="15"/>
      <c r="BI18" s="10"/>
    </row>
    <row r="19" spans="1:61" x14ac:dyDescent="0.2">
      <c r="A19" s="6" t="s">
        <v>63</v>
      </c>
      <c r="B19" s="6" t="s">
        <v>64</v>
      </c>
      <c r="C19" s="10">
        <v>18383.132030000001</v>
      </c>
      <c r="D19" s="10">
        <v>81456.183380000002</v>
      </c>
      <c r="E19" s="10">
        <v>612.51157999999998</v>
      </c>
      <c r="F19" s="10"/>
      <c r="G19" s="10">
        <v>18484.54104</v>
      </c>
      <c r="H19" s="10">
        <v>81631.519660000005</v>
      </c>
      <c r="I19" s="10">
        <v>638.43188999999995</v>
      </c>
      <c r="J19" s="10"/>
      <c r="K19" s="15">
        <v>2871</v>
      </c>
      <c r="L19" s="15">
        <v>9044</v>
      </c>
      <c r="M19" s="15">
        <v>369</v>
      </c>
      <c r="N19" s="15"/>
      <c r="O19" s="15">
        <v>11897.41</v>
      </c>
      <c r="P19" s="10">
        <v>101755.44263999999</v>
      </c>
      <c r="Q19" s="15">
        <v>11915</v>
      </c>
      <c r="R19" s="10"/>
      <c r="S19" s="15"/>
      <c r="T19" s="10">
        <v>90.279640000000001</v>
      </c>
      <c r="U19" s="15">
        <v>14</v>
      </c>
      <c r="V19" s="10">
        <v>1825.8475900000001</v>
      </c>
      <c r="W19" s="15">
        <v>402</v>
      </c>
      <c r="X19" s="15">
        <v>5506</v>
      </c>
      <c r="Y19" s="15">
        <v>16938</v>
      </c>
      <c r="Z19" s="15">
        <v>938</v>
      </c>
      <c r="AA19" s="15"/>
      <c r="AB19" s="15">
        <v>998</v>
      </c>
      <c r="AC19" s="15">
        <v>978</v>
      </c>
      <c r="AD19" s="15">
        <v>4</v>
      </c>
      <c r="AE19" s="15">
        <v>364</v>
      </c>
      <c r="AF19" s="10">
        <v>30593.690760000001</v>
      </c>
      <c r="AG19" s="15">
        <v>391</v>
      </c>
      <c r="AH19" s="15">
        <v>587</v>
      </c>
      <c r="AI19" s="15">
        <v>22</v>
      </c>
      <c r="AJ19" s="15"/>
      <c r="AK19" s="10">
        <v>32009.551739999999</v>
      </c>
      <c r="AL19" s="10">
        <v>45656.5242</v>
      </c>
      <c r="AM19" s="10">
        <v>3607.5932899999998</v>
      </c>
      <c r="AN19" s="10"/>
      <c r="AO19" s="15">
        <v>1</v>
      </c>
      <c r="AP19" s="10">
        <v>475</v>
      </c>
      <c r="AQ19" s="15">
        <v>11</v>
      </c>
      <c r="AR19" s="10">
        <v>1225.83257</v>
      </c>
      <c r="AS19" s="15">
        <v>818</v>
      </c>
      <c r="AT19" s="10">
        <v>62929.618329999998</v>
      </c>
      <c r="AU19" s="15">
        <v>148</v>
      </c>
      <c r="AV19" s="10">
        <v>13035.625040000001</v>
      </c>
      <c r="AW19" s="15">
        <v>6</v>
      </c>
      <c r="AX19" s="10">
        <v>934.97655999999995</v>
      </c>
      <c r="AY19" s="15">
        <v>6</v>
      </c>
      <c r="AZ19" s="10">
        <v>999.45668999999998</v>
      </c>
      <c r="BA19" s="10">
        <v>272.48464000000001</v>
      </c>
      <c r="BB19" s="15">
        <v>440</v>
      </c>
      <c r="BC19" s="10">
        <v>16139.8853</v>
      </c>
      <c r="BD19" s="15"/>
      <c r="BE19" s="10"/>
      <c r="BF19" s="15"/>
      <c r="BG19" s="10"/>
      <c r="BH19" s="15"/>
      <c r="BI19" s="10"/>
    </row>
    <row r="20" spans="1:61" x14ac:dyDescent="0.2">
      <c r="A20" s="6" t="s">
        <v>65</v>
      </c>
      <c r="B20" s="6" t="s">
        <v>66</v>
      </c>
      <c r="C20" s="10">
        <v>6992741.4414799996</v>
      </c>
      <c r="D20" s="10">
        <v>11320155.50141</v>
      </c>
      <c r="E20" s="10">
        <v>500708.9399</v>
      </c>
      <c r="F20" s="10">
        <v>-2.5366900000000001</v>
      </c>
      <c r="G20" s="10">
        <v>6835846.1511300001</v>
      </c>
      <c r="H20" s="10">
        <v>10893566.43901</v>
      </c>
      <c r="I20" s="10">
        <v>482363.44151999999</v>
      </c>
      <c r="J20" s="10"/>
      <c r="K20" s="15">
        <v>1017904</v>
      </c>
      <c r="L20" s="15">
        <v>1591173</v>
      </c>
      <c r="M20" s="15">
        <v>100438</v>
      </c>
      <c r="N20" s="15"/>
      <c r="O20" s="15">
        <v>2318717.7400000002</v>
      </c>
      <c r="P20" s="10">
        <v>18016010.121649999</v>
      </c>
      <c r="Q20" s="15">
        <v>2668267</v>
      </c>
      <c r="R20" s="10">
        <v>595780.34970000002</v>
      </c>
      <c r="S20" s="15">
        <v>166544</v>
      </c>
      <c r="T20" s="10">
        <v>95041.473329999993</v>
      </c>
      <c r="U20" s="15">
        <v>16483</v>
      </c>
      <c r="V20" s="10">
        <v>278139.77493000001</v>
      </c>
      <c r="W20" s="15">
        <v>85254</v>
      </c>
      <c r="X20" s="15">
        <v>1906456</v>
      </c>
      <c r="Y20" s="15">
        <v>2973758</v>
      </c>
      <c r="Z20" s="15">
        <v>189707</v>
      </c>
      <c r="AA20" s="15"/>
      <c r="AB20" s="15">
        <v>127828</v>
      </c>
      <c r="AC20" s="15">
        <v>151497</v>
      </c>
      <c r="AD20" s="15">
        <v>5513</v>
      </c>
      <c r="AE20" s="15">
        <v>38752</v>
      </c>
      <c r="AF20" s="10">
        <v>2099348.5843600002</v>
      </c>
      <c r="AG20" s="15">
        <v>48346</v>
      </c>
      <c r="AH20" s="15">
        <v>92300</v>
      </c>
      <c r="AI20" s="15">
        <v>13349</v>
      </c>
      <c r="AJ20" s="15">
        <v>47</v>
      </c>
      <c r="AK20" s="10">
        <v>3242770.0272499998</v>
      </c>
      <c r="AL20" s="10">
        <v>6533914.3810700001</v>
      </c>
      <c r="AM20" s="10">
        <v>1084864.8707600001</v>
      </c>
      <c r="AN20" s="10">
        <v>4586.8032400000002</v>
      </c>
      <c r="AO20" s="15">
        <v>412</v>
      </c>
      <c r="AP20" s="10">
        <v>153323.88479000001</v>
      </c>
      <c r="AQ20" s="15">
        <v>1445</v>
      </c>
      <c r="AR20" s="10">
        <v>153686.74346999999</v>
      </c>
      <c r="AS20" s="15">
        <v>111103</v>
      </c>
      <c r="AT20" s="10">
        <v>7442794.4213800002</v>
      </c>
      <c r="AU20" s="15">
        <v>27733</v>
      </c>
      <c r="AV20" s="10">
        <v>2031466.1619200001</v>
      </c>
      <c r="AW20" s="15">
        <v>11495</v>
      </c>
      <c r="AX20" s="10">
        <v>872800.67209000001</v>
      </c>
      <c r="AY20" s="15">
        <v>2895</v>
      </c>
      <c r="AZ20" s="10">
        <v>235504.82866999999</v>
      </c>
      <c r="BA20" s="10">
        <v>61678.029869999998</v>
      </c>
      <c r="BB20" s="15">
        <v>58721</v>
      </c>
      <c r="BC20" s="10">
        <v>2044443.1086599999</v>
      </c>
      <c r="BD20" s="15"/>
      <c r="BE20" s="10"/>
      <c r="BF20" s="15"/>
      <c r="BG20" s="10"/>
      <c r="BH20" s="15"/>
      <c r="BI20" s="10"/>
    </row>
    <row r="21" spans="1:61" x14ac:dyDescent="0.2">
      <c r="A21" s="6" t="s">
        <v>67</v>
      </c>
      <c r="B21" s="6" t="s">
        <v>68</v>
      </c>
      <c r="C21" s="10">
        <v>316917.85610999999</v>
      </c>
      <c r="D21" s="10">
        <v>1332734.45267</v>
      </c>
      <c r="E21" s="10">
        <v>99530.216350000002</v>
      </c>
      <c r="F21" s="10"/>
      <c r="G21" s="10">
        <v>317230.70733</v>
      </c>
      <c r="H21" s="10">
        <v>1296390.12081</v>
      </c>
      <c r="I21" s="10">
        <v>73702.835600000006</v>
      </c>
      <c r="J21" s="10"/>
      <c r="K21" s="15">
        <v>55478</v>
      </c>
      <c r="L21" s="15">
        <v>236091</v>
      </c>
      <c r="M21" s="15">
        <v>13432</v>
      </c>
      <c r="N21" s="15"/>
      <c r="O21" s="15">
        <v>278719.81095890398</v>
      </c>
      <c r="P21" s="10">
        <v>1615828.4794900001</v>
      </c>
      <c r="Q21" s="15">
        <v>292468</v>
      </c>
      <c r="R21" s="10">
        <v>64626.060749999997</v>
      </c>
      <c r="S21" s="15">
        <v>14840</v>
      </c>
      <c r="T21" s="10">
        <v>4637.0116399999997</v>
      </c>
      <c r="U21" s="15">
        <v>982</v>
      </c>
      <c r="V21" s="10">
        <v>26165.219819999998</v>
      </c>
      <c r="W21" s="15">
        <v>8527</v>
      </c>
      <c r="X21" s="15">
        <v>168837</v>
      </c>
      <c r="Y21" s="15">
        <v>420702</v>
      </c>
      <c r="Z21" s="15">
        <v>29252</v>
      </c>
      <c r="AA21" s="15"/>
      <c r="AB21" s="15">
        <v>13439</v>
      </c>
      <c r="AC21" s="15">
        <v>13211</v>
      </c>
      <c r="AD21" s="15">
        <v>516</v>
      </c>
      <c r="AE21" s="15">
        <v>3335</v>
      </c>
      <c r="AF21" s="10">
        <v>214153.65410000001</v>
      </c>
      <c r="AG21" s="15">
        <v>5168</v>
      </c>
      <c r="AH21" s="15">
        <v>8770</v>
      </c>
      <c r="AI21" s="15">
        <v>1659</v>
      </c>
      <c r="AJ21" s="15">
        <v>2</v>
      </c>
      <c r="AK21" s="10">
        <v>339984.96395</v>
      </c>
      <c r="AL21" s="10">
        <v>571311.96583999996</v>
      </c>
      <c r="AM21" s="10">
        <v>137229.41972000001</v>
      </c>
      <c r="AN21" s="10">
        <v>68.188929999999999</v>
      </c>
      <c r="AO21" s="15">
        <v>47</v>
      </c>
      <c r="AP21" s="10">
        <v>18505.594980000002</v>
      </c>
      <c r="AQ21" s="15">
        <v>185</v>
      </c>
      <c r="AR21" s="10">
        <v>21479.673559999999</v>
      </c>
      <c r="AS21" s="15">
        <v>11940</v>
      </c>
      <c r="AT21" s="10">
        <v>740657.69307000004</v>
      </c>
      <c r="AU21" s="15">
        <v>1768</v>
      </c>
      <c r="AV21" s="10">
        <v>130722.15711</v>
      </c>
      <c r="AW21" s="15">
        <v>914</v>
      </c>
      <c r="AX21" s="10">
        <v>52497.710299999999</v>
      </c>
      <c r="AY21" s="15">
        <v>106</v>
      </c>
      <c r="AZ21" s="10">
        <v>6825.1530899999998</v>
      </c>
      <c r="BA21" s="10">
        <v>7804.8537100000003</v>
      </c>
      <c r="BB21" s="15">
        <v>7081</v>
      </c>
      <c r="BC21" s="10">
        <v>256181.13735999999</v>
      </c>
      <c r="BD21" s="15"/>
      <c r="BE21" s="10"/>
      <c r="BF21" s="15">
        <v>766</v>
      </c>
      <c r="BG21" s="10">
        <v>2020.421</v>
      </c>
      <c r="BH21" s="15">
        <v>46</v>
      </c>
      <c r="BI21" s="10">
        <v>1118.7522200000001</v>
      </c>
    </row>
    <row r="22" spans="1:61" x14ac:dyDescent="0.2">
      <c r="A22" s="6" t="s">
        <v>69</v>
      </c>
      <c r="B22" s="6" t="s">
        <v>70</v>
      </c>
      <c r="C22" s="10">
        <v>4658874.5096699996</v>
      </c>
      <c r="D22" s="10">
        <v>1600276.0856399999</v>
      </c>
      <c r="E22" s="10">
        <v>324251.15831000003</v>
      </c>
      <c r="F22" s="10"/>
      <c r="G22" s="10">
        <v>4611524.6541299997</v>
      </c>
      <c r="H22" s="10">
        <v>1521009.8115300001</v>
      </c>
      <c r="I22" s="10">
        <v>308049.09534</v>
      </c>
      <c r="J22" s="10"/>
      <c r="K22" s="15">
        <v>768919</v>
      </c>
      <c r="L22" s="15">
        <v>261701</v>
      </c>
      <c r="M22" s="15">
        <v>44573</v>
      </c>
      <c r="N22" s="15"/>
      <c r="O22" s="15">
        <v>1124495.95</v>
      </c>
      <c r="P22" s="10">
        <v>6132534.4656600002</v>
      </c>
      <c r="Q22" s="15">
        <v>1030620</v>
      </c>
      <c r="R22" s="10">
        <v>240762.10083000001</v>
      </c>
      <c r="S22" s="15">
        <v>124478</v>
      </c>
      <c r="T22" s="10">
        <v>16182.5182</v>
      </c>
      <c r="U22" s="15">
        <v>11758</v>
      </c>
      <c r="V22" s="10">
        <v>97963.452980000002</v>
      </c>
      <c r="W22" s="15">
        <v>34519</v>
      </c>
      <c r="X22" s="15">
        <v>1609319</v>
      </c>
      <c r="Y22" s="15">
        <v>622844</v>
      </c>
      <c r="Z22" s="15">
        <v>100787</v>
      </c>
      <c r="AA22" s="15"/>
      <c r="AB22" s="15">
        <v>64210</v>
      </c>
      <c r="AC22" s="15">
        <v>69424</v>
      </c>
      <c r="AD22" s="15">
        <v>1792</v>
      </c>
      <c r="AE22" s="15">
        <v>43882</v>
      </c>
      <c r="AF22" s="10">
        <v>2835176.1310299998</v>
      </c>
      <c r="AG22" s="15">
        <v>45354</v>
      </c>
      <c r="AH22" s="15">
        <v>24027</v>
      </c>
      <c r="AI22" s="15">
        <v>6187</v>
      </c>
      <c r="AJ22" s="15">
        <v>43</v>
      </c>
      <c r="AK22" s="10">
        <v>3001504.3289000001</v>
      </c>
      <c r="AL22" s="10">
        <v>1897020.55736</v>
      </c>
      <c r="AM22" s="10">
        <v>634670.78922999999</v>
      </c>
      <c r="AN22" s="10">
        <v>7517.7270699999999</v>
      </c>
      <c r="AO22" s="15">
        <v>267</v>
      </c>
      <c r="AP22" s="10">
        <v>90412.261259999999</v>
      </c>
      <c r="AQ22" s="15">
        <v>846</v>
      </c>
      <c r="AR22" s="10">
        <v>103193.22785</v>
      </c>
      <c r="AS22" s="15">
        <v>62655</v>
      </c>
      <c r="AT22" s="10">
        <v>4293462.5132499998</v>
      </c>
      <c r="AU22" s="15">
        <v>5656</v>
      </c>
      <c r="AV22" s="10">
        <v>418974.61096999998</v>
      </c>
      <c r="AW22" s="15">
        <v>1491</v>
      </c>
      <c r="AX22" s="10">
        <v>131021.60144</v>
      </c>
      <c r="AY22" s="15">
        <v>112</v>
      </c>
      <c r="AZ22" s="10">
        <v>8872.5211299999992</v>
      </c>
      <c r="BA22" s="10">
        <v>62504.433409999998</v>
      </c>
      <c r="BB22" s="15">
        <v>32649</v>
      </c>
      <c r="BC22" s="10">
        <v>1434475.0681100001</v>
      </c>
      <c r="BD22" s="15"/>
      <c r="BE22" s="10"/>
      <c r="BF22" s="15">
        <v>13556</v>
      </c>
      <c r="BG22" s="10">
        <v>1095345.3594599999</v>
      </c>
      <c r="BH22" s="15">
        <v>2868</v>
      </c>
      <c r="BI22" s="10">
        <v>136938.33361</v>
      </c>
    </row>
    <row r="23" spans="1:61" x14ac:dyDescent="0.2">
      <c r="A23" s="6" t="s">
        <v>71</v>
      </c>
      <c r="B23" s="6" t="s">
        <v>72</v>
      </c>
      <c r="C23" s="10">
        <v>14769514.003459999</v>
      </c>
      <c r="D23" s="10">
        <v>5915833.8279799996</v>
      </c>
      <c r="E23" s="10">
        <v>523968.53275999997</v>
      </c>
      <c r="F23" s="10"/>
      <c r="G23" s="10">
        <v>14473041.72711</v>
      </c>
      <c r="H23" s="10">
        <v>5781530.9941199999</v>
      </c>
      <c r="I23" s="10">
        <v>511931.77398</v>
      </c>
      <c r="J23" s="10"/>
      <c r="K23" s="15">
        <v>2068510</v>
      </c>
      <c r="L23" s="15">
        <v>759127</v>
      </c>
      <c r="M23" s="15">
        <v>123486</v>
      </c>
      <c r="N23" s="15"/>
      <c r="O23" s="15">
        <v>2888157.99</v>
      </c>
      <c r="P23" s="10">
        <v>20699701.158599999</v>
      </c>
      <c r="Q23" s="15">
        <v>2904385</v>
      </c>
      <c r="R23" s="10">
        <v>521754.49666</v>
      </c>
      <c r="S23" s="15">
        <v>165670</v>
      </c>
      <c r="T23" s="10">
        <v>2046096.5537399999</v>
      </c>
      <c r="U23" s="15">
        <v>240768</v>
      </c>
      <c r="V23" s="10">
        <v>436267.26925999997</v>
      </c>
      <c r="W23" s="15">
        <v>114852</v>
      </c>
      <c r="X23" s="15">
        <v>4422457</v>
      </c>
      <c r="Y23" s="15">
        <v>1381270</v>
      </c>
      <c r="Z23" s="15">
        <v>147371</v>
      </c>
      <c r="AA23" s="15"/>
      <c r="AB23" s="15">
        <v>193085</v>
      </c>
      <c r="AC23" s="15">
        <v>180930</v>
      </c>
      <c r="AD23" s="15">
        <v>4990</v>
      </c>
      <c r="AE23" s="15">
        <v>57300</v>
      </c>
      <c r="AF23" s="10">
        <v>3532553.4248899999</v>
      </c>
      <c r="AG23" s="15">
        <v>131574</v>
      </c>
      <c r="AH23" s="15">
        <v>51866</v>
      </c>
      <c r="AI23" s="15">
        <v>8976</v>
      </c>
      <c r="AJ23" s="15">
        <v>71</v>
      </c>
      <c r="AK23" s="10">
        <v>8802497.8689799998</v>
      </c>
      <c r="AL23" s="10">
        <v>3850124.8360000001</v>
      </c>
      <c r="AM23" s="10">
        <v>773793.62060000002</v>
      </c>
      <c r="AN23" s="10">
        <v>12303.41719</v>
      </c>
      <c r="AO23" s="15">
        <v>453</v>
      </c>
      <c r="AP23" s="10">
        <v>204948.33739</v>
      </c>
      <c r="AQ23" s="15">
        <v>1974</v>
      </c>
      <c r="AR23" s="10">
        <v>214919.68131000001</v>
      </c>
      <c r="AS23" s="15">
        <v>162090</v>
      </c>
      <c r="AT23" s="10">
        <v>10846436.153999999</v>
      </c>
      <c r="AU23" s="15">
        <v>18994</v>
      </c>
      <c r="AV23" s="10">
        <v>1398621.9494700001</v>
      </c>
      <c r="AW23" s="15">
        <v>14226</v>
      </c>
      <c r="AX23" s="10">
        <v>1018417.55733</v>
      </c>
      <c r="AY23" s="15">
        <v>1618</v>
      </c>
      <c r="AZ23" s="10">
        <v>127129.76522</v>
      </c>
      <c r="BA23" s="10">
        <v>119360.26519000001</v>
      </c>
      <c r="BB23" s="15">
        <v>85837</v>
      </c>
      <c r="BC23" s="10">
        <v>3390577.83721</v>
      </c>
      <c r="BD23" s="15"/>
      <c r="BE23" s="10"/>
      <c r="BF23" s="15">
        <v>2649</v>
      </c>
      <c r="BG23" s="10">
        <v>8291.7137399999992</v>
      </c>
      <c r="BH23" s="15">
        <v>3975</v>
      </c>
      <c r="BI23" s="10">
        <v>306792.04759999999</v>
      </c>
    </row>
    <row r="24" spans="1:61" x14ac:dyDescent="0.2">
      <c r="A24" s="6" t="s">
        <v>73</v>
      </c>
      <c r="B24" s="6" t="s">
        <v>74</v>
      </c>
      <c r="C24" s="10">
        <v>11563.238230000001</v>
      </c>
      <c r="D24" s="10">
        <v>349293.66304000001</v>
      </c>
      <c r="E24" s="10">
        <v>2398.6880200000001</v>
      </c>
      <c r="F24" s="10"/>
      <c r="G24" s="10">
        <v>11644.357609999999</v>
      </c>
      <c r="H24" s="10">
        <v>343312.28898000001</v>
      </c>
      <c r="I24" s="10">
        <v>2063.1175899999998</v>
      </c>
      <c r="J24" s="10"/>
      <c r="K24" s="15">
        <v>1232</v>
      </c>
      <c r="L24" s="15">
        <v>61828</v>
      </c>
      <c r="M24" s="15">
        <v>272</v>
      </c>
      <c r="N24" s="15"/>
      <c r="O24" s="15">
        <v>71225.990000000005</v>
      </c>
      <c r="P24" s="10">
        <v>351485.03193</v>
      </c>
      <c r="Q24" s="15">
        <v>62738</v>
      </c>
      <c r="R24" s="10">
        <v>17106.53398</v>
      </c>
      <c r="S24" s="15">
        <v>5172</v>
      </c>
      <c r="T24" s="10">
        <v>539.94415000000004</v>
      </c>
      <c r="U24" s="15">
        <v>154</v>
      </c>
      <c r="V24" s="10">
        <v>7194.7204899999997</v>
      </c>
      <c r="W24" s="15">
        <v>2482</v>
      </c>
      <c r="X24" s="15">
        <v>3768</v>
      </c>
      <c r="Y24" s="15">
        <v>136987</v>
      </c>
      <c r="Z24" s="15">
        <v>1118</v>
      </c>
      <c r="AA24" s="15"/>
      <c r="AB24" s="15">
        <v>4915</v>
      </c>
      <c r="AC24" s="15">
        <v>4948</v>
      </c>
      <c r="AD24" s="15">
        <v>475</v>
      </c>
      <c r="AE24" s="15">
        <v>1040</v>
      </c>
      <c r="AF24" s="10">
        <v>61856.069990000004</v>
      </c>
      <c r="AG24" s="15">
        <v>128</v>
      </c>
      <c r="AH24" s="15">
        <v>4780</v>
      </c>
      <c r="AI24" s="15">
        <v>289</v>
      </c>
      <c r="AJ24" s="15">
        <v>12</v>
      </c>
      <c r="AK24" s="10">
        <v>8788.5323100000005</v>
      </c>
      <c r="AL24" s="10">
        <v>329508.79362000001</v>
      </c>
      <c r="AM24" s="10">
        <v>44908.333330000001</v>
      </c>
      <c r="AN24" s="10">
        <v>2193.3417399999998</v>
      </c>
      <c r="AO24" s="15">
        <v>19</v>
      </c>
      <c r="AP24" s="10">
        <v>5778.7250000000004</v>
      </c>
      <c r="AQ24" s="15">
        <v>53</v>
      </c>
      <c r="AR24" s="10">
        <v>5630.5911900000001</v>
      </c>
      <c r="AS24" s="15">
        <v>4409</v>
      </c>
      <c r="AT24" s="10">
        <v>295003.80959999998</v>
      </c>
      <c r="AU24" s="15">
        <v>439</v>
      </c>
      <c r="AV24" s="10">
        <v>34077.541879999997</v>
      </c>
      <c r="AW24" s="15">
        <v>470</v>
      </c>
      <c r="AX24" s="10">
        <v>35502.312100000003</v>
      </c>
      <c r="AY24" s="15">
        <v>34</v>
      </c>
      <c r="AZ24" s="10">
        <v>2378.4117500000002</v>
      </c>
      <c r="BA24" s="10">
        <v>8113.9980800000003</v>
      </c>
      <c r="BB24" s="15">
        <v>1920</v>
      </c>
      <c r="BC24" s="10">
        <v>82064.77261</v>
      </c>
      <c r="BD24" s="15"/>
      <c r="BE24" s="10"/>
      <c r="BF24" s="15"/>
      <c r="BG24" s="10"/>
      <c r="BH24" s="15">
        <v>68</v>
      </c>
      <c r="BI24" s="10">
        <v>9828.6255399999991</v>
      </c>
    </row>
    <row r="25" spans="1:61" x14ac:dyDescent="0.2">
      <c r="A25" s="6" t="s">
        <v>75</v>
      </c>
      <c r="B25" s="6" t="s">
        <v>76</v>
      </c>
      <c r="C25" s="10">
        <v>1748593.10225</v>
      </c>
      <c r="D25" s="10">
        <v>3928030.7067</v>
      </c>
      <c r="E25" s="10">
        <v>83774.947620000006</v>
      </c>
      <c r="F25" s="10"/>
      <c r="G25" s="10">
        <v>1730553.7590099999</v>
      </c>
      <c r="H25" s="10">
        <v>3920435.0592100001</v>
      </c>
      <c r="I25" s="10">
        <v>83774.947620000006</v>
      </c>
      <c r="J25" s="10"/>
      <c r="K25" s="15">
        <v>228195</v>
      </c>
      <c r="L25" s="15">
        <v>525247</v>
      </c>
      <c r="M25" s="15">
        <v>31101</v>
      </c>
      <c r="N25" s="15"/>
      <c r="O25" s="15">
        <v>632779.21</v>
      </c>
      <c r="P25" s="10">
        <v>5867447.2989800004</v>
      </c>
      <c r="Q25" s="15">
        <v>746106</v>
      </c>
      <c r="R25" s="10">
        <v>1159.37807</v>
      </c>
      <c r="S25" s="15">
        <v>555</v>
      </c>
      <c r="T25" s="10">
        <v>28815.170440000002</v>
      </c>
      <c r="U25" s="15">
        <v>6754</v>
      </c>
      <c r="V25" s="10">
        <v>163167.69766000001</v>
      </c>
      <c r="W25" s="15">
        <v>27008</v>
      </c>
      <c r="X25" s="15">
        <v>417467</v>
      </c>
      <c r="Y25" s="15">
        <v>1005629</v>
      </c>
      <c r="Z25" s="15">
        <v>71154</v>
      </c>
      <c r="AA25" s="15"/>
      <c r="AB25" s="15">
        <v>53223</v>
      </c>
      <c r="AC25" s="15">
        <v>52723</v>
      </c>
      <c r="AD25" s="15">
        <v>338</v>
      </c>
      <c r="AE25" s="15">
        <v>11608</v>
      </c>
      <c r="AF25" s="10">
        <v>632405.63500000001</v>
      </c>
      <c r="AG25" s="15">
        <v>17657</v>
      </c>
      <c r="AH25" s="15">
        <v>38933</v>
      </c>
      <c r="AI25" s="15">
        <v>927</v>
      </c>
      <c r="AJ25" s="15">
        <v>32</v>
      </c>
      <c r="AK25" s="10">
        <v>957704.01263999997</v>
      </c>
      <c r="AL25" s="10">
        <v>2647203.87959</v>
      </c>
      <c r="AM25" s="10">
        <v>37485.199289999997</v>
      </c>
      <c r="AN25" s="10">
        <v>5392.8847800000003</v>
      </c>
      <c r="AO25" s="15">
        <v>68</v>
      </c>
      <c r="AP25" s="10">
        <v>29565.559260000002</v>
      </c>
      <c r="AQ25" s="15">
        <v>357</v>
      </c>
      <c r="AR25" s="10">
        <v>41848.554799999998</v>
      </c>
      <c r="AS25" s="15">
        <v>46374</v>
      </c>
      <c r="AT25" s="10">
        <v>2791855.14793</v>
      </c>
      <c r="AU25" s="15">
        <v>9823</v>
      </c>
      <c r="AV25" s="10">
        <v>747031.51502000005</v>
      </c>
      <c r="AW25" s="15">
        <v>607</v>
      </c>
      <c r="AX25" s="10">
        <v>47741.909599999999</v>
      </c>
      <c r="AY25" s="15">
        <v>83</v>
      </c>
      <c r="AZ25" s="10">
        <v>8811.8827700000002</v>
      </c>
      <c r="BA25" s="10">
        <v>28806.98371</v>
      </c>
      <c r="BB25" s="15">
        <v>23495</v>
      </c>
      <c r="BC25" s="10">
        <v>847745.62219999998</v>
      </c>
      <c r="BD25" s="15"/>
      <c r="BE25" s="10"/>
      <c r="BF25" s="15"/>
      <c r="BG25" s="10"/>
      <c r="BH25" s="15"/>
      <c r="BI25" s="10"/>
    </row>
    <row r="26" spans="1:61" x14ac:dyDescent="0.2">
      <c r="A26" s="6" t="s">
        <v>77</v>
      </c>
      <c r="B26" s="6" t="s">
        <v>78</v>
      </c>
      <c r="C26" s="10">
        <v>842249.25665</v>
      </c>
      <c r="D26" s="10">
        <v>2734040.34387</v>
      </c>
      <c r="E26" s="10">
        <v>55324.161650000002</v>
      </c>
      <c r="F26" s="10"/>
      <c r="G26" s="10">
        <v>708085.11936000001</v>
      </c>
      <c r="H26" s="10">
        <v>2517803.97835</v>
      </c>
      <c r="I26" s="10">
        <v>47255.382720000001</v>
      </c>
      <c r="J26" s="10"/>
      <c r="K26" s="15">
        <v>92654</v>
      </c>
      <c r="L26" s="15">
        <v>443386</v>
      </c>
      <c r="M26" s="15">
        <v>19783</v>
      </c>
      <c r="N26" s="15"/>
      <c r="O26" s="15">
        <v>1335159.52</v>
      </c>
      <c r="P26" s="10">
        <v>3357649.8721799999</v>
      </c>
      <c r="Q26" s="15">
        <v>539350</v>
      </c>
      <c r="R26" s="10">
        <v>314639.08893000003</v>
      </c>
      <c r="S26" s="15">
        <v>66622</v>
      </c>
      <c r="T26" s="10">
        <v>32602.671490000001</v>
      </c>
      <c r="U26" s="15">
        <v>5709</v>
      </c>
      <c r="V26" s="10">
        <v>63492.437680000003</v>
      </c>
      <c r="W26" s="15">
        <v>20701</v>
      </c>
      <c r="X26" s="15">
        <v>275945</v>
      </c>
      <c r="Y26" s="15">
        <v>1059787</v>
      </c>
      <c r="Z26" s="15">
        <v>55251</v>
      </c>
      <c r="AA26" s="15"/>
      <c r="AB26" s="15">
        <v>46282</v>
      </c>
      <c r="AC26" s="15">
        <v>45445</v>
      </c>
      <c r="AD26" s="15">
        <v>374</v>
      </c>
      <c r="AE26" s="15">
        <v>8429</v>
      </c>
      <c r="AF26" s="10">
        <v>476922.85144</v>
      </c>
      <c r="AG26" s="15">
        <v>15134</v>
      </c>
      <c r="AH26" s="15">
        <v>33866</v>
      </c>
      <c r="AI26" s="15">
        <v>2452</v>
      </c>
      <c r="AJ26" s="15">
        <v>4</v>
      </c>
      <c r="AK26" s="10">
        <v>1011072.62895</v>
      </c>
      <c r="AL26" s="10">
        <v>2158681.4326200001</v>
      </c>
      <c r="AM26" s="10">
        <v>243366.65317000001</v>
      </c>
      <c r="AN26" s="10">
        <v>116.52554000000001</v>
      </c>
      <c r="AO26" s="15">
        <v>214</v>
      </c>
      <c r="AP26" s="10">
        <v>59691.87775</v>
      </c>
      <c r="AQ26" s="15">
        <v>733</v>
      </c>
      <c r="AR26" s="10">
        <v>86676.222510000007</v>
      </c>
      <c r="AS26" s="15">
        <v>37409</v>
      </c>
      <c r="AT26" s="10">
        <v>2283985.0891399998</v>
      </c>
      <c r="AU26" s="15">
        <v>10648</v>
      </c>
      <c r="AV26" s="10">
        <v>739517.39771000005</v>
      </c>
      <c r="AW26" s="15">
        <v>2909</v>
      </c>
      <c r="AX26" s="10">
        <v>179998.79448000001</v>
      </c>
      <c r="AY26" s="15">
        <v>800</v>
      </c>
      <c r="AZ26" s="10">
        <v>56783.389479999998</v>
      </c>
      <c r="BA26" s="10">
        <v>15988.31969</v>
      </c>
      <c r="BB26" s="15">
        <v>21485</v>
      </c>
      <c r="BC26" s="10">
        <v>831346.91350000002</v>
      </c>
      <c r="BD26" s="15"/>
      <c r="BE26" s="10"/>
      <c r="BF26" s="15"/>
      <c r="BG26" s="10"/>
      <c r="BH26" s="15"/>
      <c r="BI26" s="10"/>
    </row>
    <row r="27" spans="1:61" x14ac:dyDescent="0.2">
      <c r="A27" s="6" t="s">
        <v>79</v>
      </c>
      <c r="B27" s="6" t="s">
        <v>80</v>
      </c>
      <c r="C27" s="10">
        <v>3039339.0066999998</v>
      </c>
      <c r="D27" s="10">
        <v>213088.28365999999</v>
      </c>
      <c r="E27" s="10">
        <v>81677.541750000004</v>
      </c>
      <c r="F27" s="10"/>
      <c r="G27" s="10">
        <v>3064688.0882199998</v>
      </c>
      <c r="H27" s="10">
        <v>201217.77072</v>
      </c>
      <c r="I27" s="10">
        <v>83727.417780000003</v>
      </c>
      <c r="J27" s="10"/>
      <c r="K27" s="15">
        <v>454036</v>
      </c>
      <c r="L27" s="15">
        <v>41051</v>
      </c>
      <c r="M27" s="15">
        <v>19361</v>
      </c>
      <c r="N27" s="15"/>
      <c r="O27" s="15">
        <v>399472.71</v>
      </c>
      <c r="P27" s="10">
        <v>3265905.8589400002</v>
      </c>
      <c r="Q27" s="15">
        <v>495087</v>
      </c>
      <c r="R27" s="10">
        <v>52422.961300000003</v>
      </c>
      <c r="S27" s="15">
        <v>16710</v>
      </c>
      <c r="T27" s="10">
        <v>12559.198189999999</v>
      </c>
      <c r="U27" s="15">
        <v>926</v>
      </c>
      <c r="V27" s="10">
        <v>53342.331689999999</v>
      </c>
      <c r="W27" s="15">
        <v>15140</v>
      </c>
      <c r="X27" s="15">
        <v>745001</v>
      </c>
      <c r="Y27" s="15">
        <v>69431</v>
      </c>
      <c r="Z27" s="15">
        <v>37789</v>
      </c>
      <c r="AA27" s="15"/>
      <c r="AB27" s="15">
        <v>27011</v>
      </c>
      <c r="AC27" s="15">
        <v>27795</v>
      </c>
      <c r="AD27" s="15">
        <v>199</v>
      </c>
      <c r="AE27" s="15">
        <v>5880</v>
      </c>
      <c r="AF27" s="10">
        <v>391141.85174999997</v>
      </c>
      <c r="AG27" s="15">
        <v>25380</v>
      </c>
      <c r="AH27" s="15">
        <v>2915</v>
      </c>
      <c r="AI27" s="15">
        <v>1764</v>
      </c>
      <c r="AJ27" s="15">
        <v>73</v>
      </c>
      <c r="AK27" s="10">
        <v>1623449.81125</v>
      </c>
      <c r="AL27" s="10">
        <v>215574.01334999999</v>
      </c>
      <c r="AM27" s="10">
        <v>135737.95384</v>
      </c>
      <c r="AN27" s="10">
        <v>12838.14199</v>
      </c>
      <c r="AO27" s="15">
        <v>89</v>
      </c>
      <c r="AP27" s="10">
        <v>31239.878000000001</v>
      </c>
      <c r="AQ27" s="15">
        <v>377</v>
      </c>
      <c r="AR27" s="10">
        <v>45388.646520000002</v>
      </c>
      <c r="AS27" s="15">
        <v>23887</v>
      </c>
      <c r="AT27" s="10">
        <v>1492580.0520899999</v>
      </c>
      <c r="AU27" s="15">
        <v>4015</v>
      </c>
      <c r="AV27" s="10">
        <v>282653.38997999998</v>
      </c>
      <c r="AW27" s="15">
        <v>177</v>
      </c>
      <c r="AX27" s="10">
        <v>13171.49468</v>
      </c>
      <c r="AY27" s="15">
        <v>15</v>
      </c>
      <c r="AZ27" s="10">
        <v>975.75370999999996</v>
      </c>
      <c r="BA27" s="10">
        <v>16361.88738</v>
      </c>
      <c r="BB27" s="15">
        <v>1978</v>
      </c>
      <c r="BC27" s="10">
        <v>70931.281940000001</v>
      </c>
      <c r="BD27" s="15">
        <v>114</v>
      </c>
      <c r="BE27" s="10">
        <v>687.53</v>
      </c>
      <c r="BF27" s="15">
        <v>616</v>
      </c>
      <c r="BG27" s="10">
        <v>2043.7728099999999</v>
      </c>
      <c r="BH27" s="15">
        <v>95</v>
      </c>
      <c r="BI27" s="10">
        <v>6689.7606500000002</v>
      </c>
    </row>
    <row r="28" spans="1:61" x14ac:dyDescent="0.2">
      <c r="A28" s="6" t="s">
        <v>81</v>
      </c>
      <c r="B28" s="6" t="s">
        <v>82</v>
      </c>
      <c r="C28" s="10">
        <v>2683.5712400000002</v>
      </c>
      <c r="D28" s="10">
        <v>124264.06869</v>
      </c>
      <c r="E28" s="10">
        <v>876.41909999999996</v>
      </c>
      <c r="F28" s="10"/>
      <c r="G28" s="10">
        <v>1951.3365699999999</v>
      </c>
      <c r="H28" s="10">
        <v>121711.51431</v>
      </c>
      <c r="I28" s="10">
        <v>847.84325000000001</v>
      </c>
      <c r="J28" s="10"/>
      <c r="K28" s="15">
        <v>259</v>
      </c>
      <c r="L28" s="15">
        <v>18979</v>
      </c>
      <c r="M28" s="15">
        <v>1282</v>
      </c>
      <c r="N28" s="15"/>
      <c r="O28" s="15">
        <v>76833.460000000006</v>
      </c>
      <c r="P28" s="10">
        <v>122893.45579000001</v>
      </c>
      <c r="Q28" s="15">
        <v>18844</v>
      </c>
      <c r="R28" s="10">
        <v>11012.60706</v>
      </c>
      <c r="S28" s="15">
        <v>3744</v>
      </c>
      <c r="T28" s="10"/>
      <c r="U28" s="15"/>
      <c r="V28" s="10">
        <v>7877.2631799999999</v>
      </c>
      <c r="W28" s="15">
        <v>2601</v>
      </c>
      <c r="X28" s="15">
        <v>10631</v>
      </c>
      <c r="Y28" s="15">
        <v>103323</v>
      </c>
      <c r="Z28" s="15">
        <v>7101</v>
      </c>
      <c r="AA28" s="15"/>
      <c r="AB28" s="15">
        <v>4563</v>
      </c>
      <c r="AC28" s="15">
        <v>3013</v>
      </c>
      <c r="AD28" s="15">
        <v>63</v>
      </c>
      <c r="AE28" s="15">
        <v>1397</v>
      </c>
      <c r="AF28" s="10">
        <v>75480.996079999997</v>
      </c>
      <c r="AG28" s="15">
        <v>2085</v>
      </c>
      <c r="AH28" s="15">
        <v>3902</v>
      </c>
      <c r="AI28" s="15">
        <v>140</v>
      </c>
      <c r="AJ28" s="15">
        <v>12</v>
      </c>
      <c r="AK28" s="10">
        <v>140840.92554</v>
      </c>
      <c r="AL28" s="10">
        <v>260843.43698999999</v>
      </c>
      <c r="AM28" s="10">
        <v>-8242.7295300000005</v>
      </c>
      <c r="AN28" s="10">
        <v>1550.1549199999999</v>
      </c>
      <c r="AO28" s="15">
        <v>17</v>
      </c>
      <c r="AP28" s="10">
        <v>5575</v>
      </c>
      <c r="AQ28" s="15">
        <v>78</v>
      </c>
      <c r="AR28" s="10">
        <v>7203.6313700000001</v>
      </c>
      <c r="AS28" s="15">
        <v>5408</v>
      </c>
      <c r="AT28" s="10">
        <v>350797.64588999999</v>
      </c>
      <c r="AU28" s="15">
        <v>496</v>
      </c>
      <c r="AV28" s="10">
        <v>39658.240189999997</v>
      </c>
      <c r="AW28" s="15">
        <v>698</v>
      </c>
      <c r="AX28" s="10">
        <v>44516.213159999999</v>
      </c>
      <c r="AY28" s="15">
        <v>26</v>
      </c>
      <c r="AZ28" s="10">
        <v>1559.8530599999999</v>
      </c>
      <c r="BA28" s="10">
        <v>6775.5217700000003</v>
      </c>
      <c r="BB28" s="15">
        <v>30</v>
      </c>
      <c r="BC28" s="10">
        <v>3342.87354</v>
      </c>
      <c r="BD28" s="15"/>
      <c r="BE28" s="10"/>
      <c r="BF28" s="15">
        <v>173</v>
      </c>
      <c r="BG28" s="10">
        <v>438.24599999999998</v>
      </c>
      <c r="BH28" s="15"/>
      <c r="BI28" s="10"/>
    </row>
    <row r="29" spans="1:61" x14ac:dyDescent="0.2">
      <c r="A29" s="6" t="s">
        <v>83</v>
      </c>
      <c r="B29" s="6" t="s">
        <v>84</v>
      </c>
      <c r="C29" s="10">
        <v>1030.4599800000001</v>
      </c>
      <c r="D29" s="10">
        <v>860318.49925999995</v>
      </c>
      <c r="E29" s="10">
        <v>43224.42368</v>
      </c>
      <c r="F29" s="10"/>
      <c r="G29" s="10">
        <v>1119.31655</v>
      </c>
      <c r="H29" s="10">
        <v>850653.95759999997</v>
      </c>
      <c r="I29" s="10">
        <v>42101.816930000001</v>
      </c>
      <c r="J29" s="10"/>
      <c r="K29" s="15">
        <v>187</v>
      </c>
      <c r="L29" s="15">
        <v>162216</v>
      </c>
      <c r="M29" s="15">
        <v>8982</v>
      </c>
      <c r="N29" s="15"/>
      <c r="O29" s="15"/>
      <c r="P29" s="10">
        <v>851773.27414999995</v>
      </c>
      <c r="Q29" s="15">
        <v>162407</v>
      </c>
      <c r="R29" s="10">
        <v>29203.8632</v>
      </c>
      <c r="S29" s="15">
        <v>9759</v>
      </c>
      <c r="T29" s="10">
        <v>920.59457999999995</v>
      </c>
      <c r="U29" s="15">
        <v>515</v>
      </c>
      <c r="V29" s="10">
        <v>18707.58353</v>
      </c>
      <c r="W29" s="15">
        <v>6178</v>
      </c>
      <c r="X29" s="15">
        <v>24629</v>
      </c>
      <c r="Y29" s="15">
        <v>364409</v>
      </c>
      <c r="Z29" s="15">
        <v>20835</v>
      </c>
      <c r="AA29" s="15"/>
      <c r="AB29" s="15">
        <v>10343</v>
      </c>
      <c r="AC29" s="15">
        <v>9852</v>
      </c>
      <c r="AD29" s="15">
        <v>592</v>
      </c>
      <c r="AE29" s="15">
        <v>2888</v>
      </c>
      <c r="AF29" s="10">
        <v>206154.06513999999</v>
      </c>
      <c r="AG29" s="15">
        <v>1028</v>
      </c>
      <c r="AH29" s="15">
        <v>8824</v>
      </c>
      <c r="AI29" s="15">
        <v>695</v>
      </c>
      <c r="AJ29" s="15"/>
      <c r="AK29" s="10">
        <v>84959.340899999996</v>
      </c>
      <c r="AL29" s="10">
        <v>667011.14671999996</v>
      </c>
      <c r="AM29" s="10">
        <v>61589.385739999998</v>
      </c>
      <c r="AN29" s="10"/>
      <c r="AO29" s="15">
        <v>40</v>
      </c>
      <c r="AP29" s="10">
        <v>17274.674999999999</v>
      </c>
      <c r="AQ29" s="15">
        <v>138</v>
      </c>
      <c r="AR29" s="10">
        <v>14221.162689999999</v>
      </c>
      <c r="AS29" s="15">
        <v>8974</v>
      </c>
      <c r="AT29" s="10">
        <v>663413.62161999999</v>
      </c>
      <c r="AU29" s="15">
        <v>700</v>
      </c>
      <c r="AV29" s="10">
        <v>57061.028310000002</v>
      </c>
      <c r="AW29" s="15"/>
      <c r="AX29" s="10"/>
      <c r="AY29" s="15"/>
      <c r="AZ29" s="10"/>
      <c r="BA29" s="10">
        <v>4778.9569199999996</v>
      </c>
      <c r="BB29" s="15">
        <v>4405</v>
      </c>
      <c r="BC29" s="10">
        <v>203813.06229999999</v>
      </c>
      <c r="BD29" s="15"/>
      <c r="BE29" s="10"/>
      <c r="BF29" s="15"/>
      <c r="BG29" s="10"/>
      <c r="BH29" s="15"/>
      <c r="BI29" s="10"/>
    </row>
    <row r="30" spans="1:61" x14ac:dyDescent="0.2">
      <c r="A30" s="6" t="s">
        <v>85</v>
      </c>
      <c r="B30" s="6" t="s">
        <v>86</v>
      </c>
      <c r="C30" s="10"/>
      <c r="D30" s="10"/>
      <c r="E30" s="10"/>
      <c r="F30" s="10"/>
      <c r="G30" s="10"/>
      <c r="H30" s="10"/>
      <c r="I30" s="10"/>
      <c r="J30" s="10"/>
      <c r="K30" s="15"/>
      <c r="L30" s="15"/>
      <c r="M30" s="15"/>
      <c r="N30" s="15"/>
      <c r="O30" s="15"/>
      <c r="P30" s="10"/>
      <c r="Q30" s="15"/>
      <c r="R30" s="10"/>
      <c r="S30" s="15"/>
      <c r="T30" s="10"/>
      <c r="U30" s="15"/>
      <c r="V30" s="10"/>
      <c r="W30" s="15"/>
      <c r="X30" s="15"/>
      <c r="Y30" s="15"/>
      <c r="Z30" s="15"/>
      <c r="AA30" s="15"/>
      <c r="AB30" s="15">
        <v>1</v>
      </c>
      <c r="AC30" s="15">
        <v>1</v>
      </c>
      <c r="AD30" s="15"/>
      <c r="AE30" s="15"/>
      <c r="AF30" s="10"/>
      <c r="AG30" s="15">
        <v>1</v>
      </c>
      <c r="AH30" s="15"/>
      <c r="AI30" s="15"/>
      <c r="AJ30" s="15"/>
      <c r="AK30" s="10">
        <v>165.3</v>
      </c>
      <c r="AL30" s="10"/>
      <c r="AM30" s="10"/>
      <c r="AN30" s="10"/>
      <c r="AO30" s="15"/>
      <c r="AP30" s="10"/>
      <c r="AQ30" s="15"/>
      <c r="AR30" s="10"/>
      <c r="AS30" s="15">
        <v>1</v>
      </c>
      <c r="AT30" s="10">
        <v>165.3</v>
      </c>
      <c r="AU30" s="15"/>
      <c r="AV30" s="10"/>
      <c r="AW30" s="15"/>
      <c r="AX30" s="10"/>
      <c r="AY30" s="15"/>
      <c r="AZ30" s="10"/>
      <c r="BA30" s="10"/>
      <c r="BB30" s="15"/>
      <c r="BC30" s="10"/>
      <c r="BD30" s="15"/>
      <c r="BE30" s="10"/>
      <c r="BF30" s="15"/>
      <c r="BG30" s="10"/>
      <c r="BH30" s="15"/>
      <c r="BI30" s="10"/>
    </row>
    <row r="31" spans="1:61" x14ac:dyDescent="0.2">
      <c r="A31" s="6" t="s">
        <v>87</v>
      </c>
      <c r="B31" s="6" t="s">
        <v>88</v>
      </c>
      <c r="C31" s="10">
        <v>1135034.5842299999</v>
      </c>
      <c r="D31" s="10">
        <v>1018677.62105</v>
      </c>
      <c r="E31" s="10">
        <v>9186.3086999999996</v>
      </c>
      <c r="F31" s="10"/>
      <c r="G31" s="10">
        <v>1077764.5524299999</v>
      </c>
      <c r="H31" s="10">
        <v>981769.85340000002</v>
      </c>
      <c r="I31" s="10">
        <v>7671.0471200000002</v>
      </c>
      <c r="J31" s="10"/>
      <c r="K31" s="15">
        <v>240457</v>
      </c>
      <c r="L31" s="15">
        <v>160027</v>
      </c>
      <c r="M31" s="15">
        <v>14617</v>
      </c>
      <c r="N31" s="15"/>
      <c r="O31" s="15">
        <v>283292</v>
      </c>
      <c r="P31" s="10">
        <v>2114243.44893</v>
      </c>
      <c r="Q31" s="15">
        <v>392253</v>
      </c>
      <c r="R31" s="10">
        <v>80128.997950000004</v>
      </c>
      <c r="S31" s="15">
        <v>27488</v>
      </c>
      <c r="T31" s="10">
        <v>1978.8485900000001</v>
      </c>
      <c r="U31" s="15">
        <v>691</v>
      </c>
      <c r="V31" s="10">
        <v>37373.711640000001</v>
      </c>
      <c r="W31" s="15">
        <v>12064</v>
      </c>
      <c r="X31" s="15">
        <v>455909</v>
      </c>
      <c r="Y31" s="15">
        <v>321124</v>
      </c>
      <c r="Z31" s="15">
        <v>37921</v>
      </c>
      <c r="AA31" s="15"/>
      <c r="AB31" s="15">
        <v>18595</v>
      </c>
      <c r="AC31" s="15">
        <v>19921</v>
      </c>
      <c r="AD31" s="15">
        <v>102</v>
      </c>
      <c r="AE31" s="15">
        <v>5339</v>
      </c>
      <c r="AF31" s="10">
        <v>340709.94971000002</v>
      </c>
      <c r="AG31" s="15">
        <v>9902</v>
      </c>
      <c r="AH31" s="15">
        <v>10613</v>
      </c>
      <c r="AI31" s="15">
        <v>330</v>
      </c>
      <c r="AJ31" s="15">
        <v>4</v>
      </c>
      <c r="AK31" s="10">
        <v>668097.37159</v>
      </c>
      <c r="AL31" s="10">
        <v>789688.08822000003</v>
      </c>
      <c r="AM31" s="10">
        <v>33774.079259999999</v>
      </c>
      <c r="AN31" s="10">
        <v>785.22659999999996</v>
      </c>
      <c r="AO31" s="15">
        <v>132</v>
      </c>
      <c r="AP31" s="10">
        <v>48777.73</v>
      </c>
      <c r="AQ31" s="15">
        <v>321</v>
      </c>
      <c r="AR31" s="10">
        <v>34326.125070000002</v>
      </c>
      <c r="AS31" s="15">
        <v>16888</v>
      </c>
      <c r="AT31" s="10">
        <v>1105398.74181</v>
      </c>
      <c r="AU31" s="15">
        <v>3178</v>
      </c>
      <c r="AV31" s="10">
        <v>270068.08953</v>
      </c>
      <c r="AW31" s="15">
        <v>1396</v>
      </c>
      <c r="AX31" s="10">
        <v>106414.61195000001</v>
      </c>
      <c r="AY31" s="15">
        <v>195</v>
      </c>
      <c r="AZ31" s="10">
        <v>15709.21206</v>
      </c>
      <c r="BA31" s="10">
        <v>15997.49984</v>
      </c>
      <c r="BB31" s="15">
        <v>8313</v>
      </c>
      <c r="BC31" s="10">
        <v>320953.78551000002</v>
      </c>
      <c r="BD31" s="15"/>
      <c r="BE31" s="10"/>
      <c r="BF31" s="15">
        <v>13</v>
      </c>
      <c r="BG31" s="10">
        <v>54.09</v>
      </c>
      <c r="BH31" s="15"/>
      <c r="BI31" s="10"/>
    </row>
    <row r="32" spans="1:61" x14ac:dyDescent="0.2">
      <c r="A32" s="6" t="s">
        <v>89</v>
      </c>
      <c r="B32" s="6" t="s">
        <v>90</v>
      </c>
      <c r="C32" s="10">
        <v>435865.82944</v>
      </c>
      <c r="D32" s="10">
        <v>137638.67642999999</v>
      </c>
      <c r="E32" s="10">
        <v>2784.0806699999998</v>
      </c>
      <c r="F32" s="10"/>
      <c r="G32" s="10">
        <v>420087.68637000001</v>
      </c>
      <c r="H32" s="10">
        <v>129618.67485</v>
      </c>
      <c r="I32" s="10">
        <v>2583.0859099999998</v>
      </c>
      <c r="J32" s="10"/>
      <c r="K32" s="15">
        <v>73635</v>
      </c>
      <c r="L32" s="15">
        <v>27763</v>
      </c>
      <c r="M32" s="15">
        <v>4649</v>
      </c>
      <c r="N32" s="15"/>
      <c r="O32" s="15">
        <v>140784.73000000001</v>
      </c>
      <c r="P32" s="10">
        <v>565892.09485999995</v>
      </c>
      <c r="Q32" s="15">
        <v>102799</v>
      </c>
      <c r="R32" s="10">
        <v>21192.92654</v>
      </c>
      <c r="S32" s="15">
        <v>6196</v>
      </c>
      <c r="T32" s="10">
        <v>1012.60312</v>
      </c>
      <c r="U32" s="15">
        <v>319</v>
      </c>
      <c r="V32" s="10">
        <v>12567.912410000001</v>
      </c>
      <c r="W32" s="15">
        <v>3915</v>
      </c>
      <c r="X32" s="15">
        <v>184621</v>
      </c>
      <c r="Y32" s="15">
        <v>32530</v>
      </c>
      <c r="Z32" s="15">
        <v>673</v>
      </c>
      <c r="AA32" s="15"/>
      <c r="AB32" s="15">
        <v>5590</v>
      </c>
      <c r="AC32" s="15">
        <v>5495</v>
      </c>
      <c r="AD32" s="15">
        <v>213</v>
      </c>
      <c r="AE32" s="15">
        <v>1756</v>
      </c>
      <c r="AF32" s="10">
        <v>98700.938779999997</v>
      </c>
      <c r="AG32" s="15">
        <v>5031</v>
      </c>
      <c r="AH32" s="15">
        <v>789</v>
      </c>
      <c r="AI32" s="15">
        <v>121</v>
      </c>
      <c r="AJ32" s="15">
        <v>1</v>
      </c>
      <c r="AK32" s="10">
        <v>360932.00964</v>
      </c>
      <c r="AL32" s="10">
        <v>67977.219330000007</v>
      </c>
      <c r="AM32" s="10">
        <v>19164.414970000002</v>
      </c>
      <c r="AN32" s="10">
        <v>80.995999999999995</v>
      </c>
      <c r="AO32" s="15">
        <v>26</v>
      </c>
      <c r="AP32" s="10">
        <v>10100</v>
      </c>
      <c r="AQ32" s="15">
        <v>88</v>
      </c>
      <c r="AR32" s="10">
        <v>14092.05841</v>
      </c>
      <c r="AS32" s="15">
        <v>5550</v>
      </c>
      <c r="AT32" s="10">
        <v>391117.84578999999</v>
      </c>
      <c r="AU32" s="15">
        <v>157</v>
      </c>
      <c r="AV32" s="10">
        <v>13680.32077</v>
      </c>
      <c r="AW32" s="15">
        <v>423</v>
      </c>
      <c r="AX32" s="10">
        <v>29620.582719999999</v>
      </c>
      <c r="AY32" s="15">
        <v>2</v>
      </c>
      <c r="AZ32" s="10">
        <v>92.5</v>
      </c>
      <c r="BA32" s="10">
        <v>5998.8609999999999</v>
      </c>
      <c r="BB32" s="15">
        <v>2199</v>
      </c>
      <c r="BC32" s="10">
        <v>89932.515769999998</v>
      </c>
      <c r="BD32" s="15"/>
      <c r="BE32" s="10"/>
      <c r="BF32" s="15"/>
      <c r="BG32" s="10"/>
      <c r="BH32" s="15">
        <v>37</v>
      </c>
      <c r="BI32" s="10">
        <v>5926.1997600000004</v>
      </c>
    </row>
    <row r="33" spans="1:61" x14ac:dyDescent="0.2">
      <c r="A33" s="6" t="s">
        <v>91</v>
      </c>
      <c r="B33" s="6" t="s">
        <v>92</v>
      </c>
      <c r="C33" s="10">
        <v>604270.15431000001</v>
      </c>
      <c r="D33" s="10">
        <v>46195.405469999998</v>
      </c>
      <c r="E33" s="10">
        <v>15899.902029999999</v>
      </c>
      <c r="F33" s="10"/>
      <c r="G33" s="10">
        <v>587807.03937999997</v>
      </c>
      <c r="H33" s="10">
        <v>45078.950839999998</v>
      </c>
      <c r="I33" s="10">
        <v>15638.08196</v>
      </c>
      <c r="J33" s="10"/>
      <c r="K33" s="15">
        <v>124927</v>
      </c>
      <c r="L33" s="15">
        <v>8685</v>
      </c>
      <c r="M33" s="15">
        <v>2474</v>
      </c>
      <c r="N33" s="15"/>
      <c r="O33" s="15"/>
      <c r="P33" s="10">
        <v>640662.23178000003</v>
      </c>
      <c r="Q33" s="15">
        <v>135170</v>
      </c>
      <c r="R33" s="10">
        <v>16660.179329999999</v>
      </c>
      <c r="S33" s="15">
        <v>6890</v>
      </c>
      <c r="T33" s="10">
        <v>210.98223999999999</v>
      </c>
      <c r="U33" s="15">
        <v>180</v>
      </c>
      <c r="V33" s="10">
        <v>6645.8690900000001</v>
      </c>
      <c r="W33" s="15">
        <v>2441</v>
      </c>
      <c r="X33" s="15">
        <v>224416</v>
      </c>
      <c r="Y33" s="15">
        <v>22120</v>
      </c>
      <c r="Z33" s="15">
        <v>4859</v>
      </c>
      <c r="AA33" s="15"/>
      <c r="AB33" s="15">
        <v>4882</v>
      </c>
      <c r="AC33" s="15">
        <v>4836</v>
      </c>
      <c r="AD33" s="15">
        <v>199</v>
      </c>
      <c r="AE33" s="15">
        <v>1082</v>
      </c>
      <c r="AF33" s="10">
        <v>68532.167979999998</v>
      </c>
      <c r="AG33" s="15">
        <v>4476</v>
      </c>
      <c r="AH33" s="15">
        <v>660</v>
      </c>
      <c r="AI33" s="15">
        <v>153</v>
      </c>
      <c r="AJ33" s="15"/>
      <c r="AK33" s="10">
        <v>309740.34581999999</v>
      </c>
      <c r="AL33" s="10">
        <v>44706.977050000001</v>
      </c>
      <c r="AM33" s="10">
        <v>11696.540370000001</v>
      </c>
      <c r="AN33" s="10"/>
      <c r="AO33" s="15">
        <v>25</v>
      </c>
      <c r="AP33" s="10">
        <v>9243.23</v>
      </c>
      <c r="AQ33" s="15">
        <v>83</v>
      </c>
      <c r="AR33" s="10">
        <v>9030.91201</v>
      </c>
      <c r="AS33" s="15">
        <v>4558</v>
      </c>
      <c r="AT33" s="10">
        <v>301453.31890999997</v>
      </c>
      <c r="AU33" s="15">
        <v>470</v>
      </c>
      <c r="AV33" s="10">
        <v>34719.861949999999</v>
      </c>
      <c r="AW33" s="15">
        <v>218</v>
      </c>
      <c r="AX33" s="10">
        <v>14105.28016</v>
      </c>
      <c r="AY33" s="15">
        <v>34</v>
      </c>
      <c r="AZ33" s="10">
        <v>2343.07357</v>
      </c>
      <c r="BA33" s="10">
        <v>1543.1532999999999</v>
      </c>
      <c r="BB33" s="15">
        <v>2419</v>
      </c>
      <c r="BC33" s="10">
        <v>91996.784570000003</v>
      </c>
      <c r="BD33" s="15"/>
      <c r="BE33" s="10"/>
      <c r="BF33" s="15">
        <v>100</v>
      </c>
      <c r="BG33" s="10">
        <v>340.98349999999999</v>
      </c>
      <c r="BH33" s="15">
        <v>54</v>
      </c>
      <c r="BI33" s="10">
        <v>4205.4370799999997</v>
      </c>
    </row>
    <row r="34" spans="1:61" x14ac:dyDescent="0.2">
      <c r="A34" s="6" t="s">
        <v>93</v>
      </c>
      <c r="B34" s="6" t="s">
        <v>94</v>
      </c>
      <c r="C34" s="10">
        <v>6990843.8958299998</v>
      </c>
      <c r="D34" s="10">
        <v>11272044.4585</v>
      </c>
      <c r="E34" s="10">
        <v>570866.77316999994</v>
      </c>
      <c r="F34" s="10"/>
      <c r="G34" s="10">
        <v>6831166.1053200001</v>
      </c>
      <c r="H34" s="10">
        <v>10903924.299249999</v>
      </c>
      <c r="I34" s="10">
        <v>493190.91284</v>
      </c>
      <c r="J34" s="10"/>
      <c r="K34" s="15">
        <v>1045157</v>
      </c>
      <c r="L34" s="15">
        <v>1847867</v>
      </c>
      <c r="M34" s="15">
        <v>123584</v>
      </c>
      <c r="N34" s="15"/>
      <c r="O34" s="15">
        <v>3126170.31</v>
      </c>
      <c r="P34" s="10">
        <v>18203281.800609998</v>
      </c>
      <c r="Q34" s="15">
        <v>2979759</v>
      </c>
      <c r="R34" s="10">
        <v>380712.43753</v>
      </c>
      <c r="S34" s="15">
        <v>111623</v>
      </c>
      <c r="T34" s="10"/>
      <c r="U34" s="15"/>
      <c r="V34" s="10">
        <v>321105.88381000003</v>
      </c>
      <c r="W34" s="15">
        <v>93749</v>
      </c>
      <c r="X34" s="15">
        <v>2318458</v>
      </c>
      <c r="Y34" s="15">
        <v>3757791</v>
      </c>
      <c r="Z34" s="15">
        <v>320414</v>
      </c>
      <c r="AA34" s="15"/>
      <c r="AB34" s="15">
        <v>147234</v>
      </c>
      <c r="AC34" s="15">
        <v>175973</v>
      </c>
      <c r="AD34" s="15">
        <v>3052</v>
      </c>
      <c r="AE34" s="15">
        <v>52602</v>
      </c>
      <c r="AF34" s="10">
        <v>2896512.9662100002</v>
      </c>
      <c r="AG34" s="15">
        <v>65895</v>
      </c>
      <c r="AH34" s="15">
        <v>112310</v>
      </c>
      <c r="AI34" s="15">
        <v>21641</v>
      </c>
      <c r="AJ34" s="15">
        <v>73</v>
      </c>
      <c r="AK34" s="10">
        <v>4526425.3736500004</v>
      </c>
      <c r="AL34" s="10">
        <v>7970044.3284900002</v>
      </c>
      <c r="AM34" s="10">
        <v>1974428.51403</v>
      </c>
      <c r="AN34" s="10">
        <v>13099.609039999999</v>
      </c>
      <c r="AO34" s="15">
        <v>564</v>
      </c>
      <c r="AP34" s="10">
        <v>227684.64882</v>
      </c>
      <c r="AQ34" s="15">
        <v>2125</v>
      </c>
      <c r="AR34" s="10">
        <v>256430.59166999999</v>
      </c>
      <c r="AS34" s="15">
        <v>171713</v>
      </c>
      <c r="AT34" s="10">
        <v>11683807.568870001</v>
      </c>
      <c r="AU34" s="15">
        <v>3876</v>
      </c>
      <c r="AV34" s="10">
        <v>341646.50182</v>
      </c>
      <c r="AW34" s="15">
        <v>13661</v>
      </c>
      <c r="AX34" s="10">
        <v>1048239.77951</v>
      </c>
      <c r="AY34" s="15">
        <v>544</v>
      </c>
      <c r="AZ34" s="10">
        <v>59618.238940000003</v>
      </c>
      <c r="BA34" s="10">
        <v>83129.762019999995</v>
      </c>
      <c r="BB34" s="15">
        <v>81446</v>
      </c>
      <c r="BC34" s="10">
        <v>3358676.3019699999</v>
      </c>
      <c r="BD34" s="15"/>
      <c r="BE34" s="10"/>
      <c r="BF34" s="15"/>
      <c r="BG34" s="10"/>
      <c r="BH34" s="15"/>
      <c r="BI34" s="10"/>
    </row>
    <row r="35" spans="1:61" x14ac:dyDescent="0.2">
      <c r="A35" s="6" t="s">
        <v>95</v>
      </c>
      <c r="B35" s="6" t="s">
        <v>96</v>
      </c>
      <c r="C35" s="10">
        <v>177369.17225</v>
      </c>
      <c r="D35" s="10">
        <v>360545.24089999998</v>
      </c>
      <c r="E35" s="10">
        <v>27492.256539999998</v>
      </c>
      <c r="F35" s="10"/>
      <c r="G35" s="10">
        <v>172343.19407</v>
      </c>
      <c r="H35" s="10">
        <v>342809.29926</v>
      </c>
      <c r="I35" s="10">
        <v>22927.048569999999</v>
      </c>
      <c r="J35" s="10"/>
      <c r="K35" s="15">
        <v>27032</v>
      </c>
      <c r="L35" s="15">
        <v>49134</v>
      </c>
      <c r="M35" s="15">
        <v>2889</v>
      </c>
      <c r="N35" s="15"/>
      <c r="O35" s="15">
        <v>58031.43</v>
      </c>
      <c r="P35" s="10">
        <v>525529.11572</v>
      </c>
      <c r="Q35" s="15">
        <v>75275</v>
      </c>
      <c r="R35" s="10">
        <v>23426.236629999999</v>
      </c>
      <c r="S35" s="15">
        <v>6033</v>
      </c>
      <c r="T35" s="10">
        <v>354.33490999999998</v>
      </c>
      <c r="U35" s="15">
        <v>85</v>
      </c>
      <c r="V35" s="10">
        <v>10686.604289999999</v>
      </c>
      <c r="W35" s="15">
        <v>3092</v>
      </c>
      <c r="X35" s="15">
        <v>38963</v>
      </c>
      <c r="Y35" s="15">
        <v>118957</v>
      </c>
      <c r="Z35" s="15">
        <v>7599</v>
      </c>
      <c r="AA35" s="15"/>
      <c r="AB35" s="15">
        <v>6393</v>
      </c>
      <c r="AC35" s="15">
        <v>6237</v>
      </c>
      <c r="AD35" s="15">
        <v>124</v>
      </c>
      <c r="AE35" s="15">
        <v>1402</v>
      </c>
      <c r="AF35" s="10">
        <v>77020.713140000007</v>
      </c>
      <c r="AG35" s="15">
        <v>2364</v>
      </c>
      <c r="AH35" s="15">
        <v>4695</v>
      </c>
      <c r="AI35" s="15">
        <v>828</v>
      </c>
      <c r="AJ35" s="15">
        <v>4</v>
      </c>
      <c r="AK35" s="10">
        <v>137226.30838</v>
      </c>
      <c r="AL35" s="10">
        <v>262462.75511000003</v>
      </c>
      <c r="AM35" s="10">
        <v>59961.388429999999</v>
      </c>
      <c r="AN35" s="10">
        <v>485.6</v>
      </c>
      <c r="AO35" s="15">
        <v>12</v>
      </c>
      <c r="AP35" s="10">
        <v>4875</v>
      </c>
      <c r="AQ35" s="15">
        <v>91</v>
      </c>
      <c r="AR35" s="10">
        <v>8266.8518499999991</v>
      </c>
      <c r="AS35" s="15">
        <v>6342</v>
      </c>
      <c r="AT35" s="10">
        <v>344530.76895</v>
      </c>
      <c r="AU35" s="15">
        <v>618</v>
      </c>
      <c r="AV35" s="10">
        <v>42502.042690000002</v>
      </c>
      <c r="AW35" s="15">
        <v>5</v>
      </c>
      <c r="AX35" s="10">
        <v>434.11099999999999</v>
      </c>
      <c r="AY35" s="15"/>
      <c r="AZ35" s="10"/>
      <c r="BA35" s="10">
        <v>1627.13048</v>
      </c>
      <c r="BB35" s="15">
        <v>3638</v>
      </c>
      <c r="BC35" s="10">
        <v>137041.20183999999</v>
      </c>
      <c r="BD35" s="15"/>
      <c r="BE35" s="10"/>
      <c r="BF35" s="15"/>
      <c r="BG35" s="10"/>
      <c r="BH35" s="15">
        <v>20</v>
      </c>
      <c r="BI35" s="10">
        <v>2020.6559999999999</v>
      </c>
    </row>
    <row r="36" spans="1:61" x14ac:dyDescent="0.2">
      <c r="A36" s="6" t="s">
        <v>97</v>
      </c>
      <c r="B36" s="6" t="s">
        <v>98</v>
      </c>
      <c r="C36" s="10">
        <v>177907.61457000001</v>
      </c>
      <c r="D36" s="10">
        <v>105942.92948999999</v>
      </c>
      <c r="E36" s="10">
        <v>3426.6525799999999</v>
      </c>
      <c r="F36" s="10">
        <v>-0.01</v>
      </c>
      <c r="G36" s="10">
        <v>175928.84130999999</v>
      </c>
      <c r="H36" s="10">
        <v>100937.63284000001</v>
      </c>
      <c r="I36" s="10">
        <v>3088.5183099999999</v>
      </c>
      <c r="J36" s="10"/>
      <c r="K36" s="15">
        <v>27078</v>
      </c>
      <c r="L36" s="15">
        <v>12405</v>
      </c>
      <c r="M36" s="15">
        <v>1385</v>
      </c>
      <c r="N36" s="15"/>
      <c r="O36" s="15">
        <v>41983.37</v>
      </c>
      <c r="P36" s="10">
        <v>280539.22434999997</v>
      </c>
      <c r="Q36" s="15">
        <v>37517</v>
      </c>
      <c r="R36" s="10">
        <v>10176.01029</v>
      </c>
      <c r="S36" s="15">
        <v>2007</v>
      </c>
      <c r="T36" s="10">
        <v>759.90116999999998</v>
      </c>
      <c r="U36" s="15">
        <v>111</v>
      </c>
      <c r="V36" s="10">
        <v>6104.7994099999996</v>
      </c>
      <c r="W36" s="15">
        <v>1541</v>
      </c>
      <c r="X36" s="15">
        <v>58424</v>
      </c>
      <c r="Y36" s="15">
        <v>23020</v>
      </c>
      <c r="Z36" s="15">
        <v>3880</v>
      </c>
      <c r="AA36" s="15"/>
      <c r="AB36" s="15">
        <v>4026</v>
      </c>
      <c r="AC36" s="15">
        <v>3787</v>
      </c>
      <c r="AD36" s="15">
        <v>53</v>
      </c>
      <c r="AE36" s="15">
        <v>1276</v>
      </c>
      <c r="AF36" s="10">
        <v>82285.768450000003</v>
      </c>
      <c r="AG36" s="15">
        <v>2237</v>
      </c>
      <c r="AH36" s="15">
        <v>1550</v>
      </c>
      <c r="AI36" s="15">
        <v>113</v>
      </c>
      <c r="AJ36" s="15"/>
      <c r="AK36" s="10">
        <v>151770.20056999999</v>
      </c>
      <c r="AL36" s="10">
        <v>107896.95286999999</v>
      </c>
      <c r="AM36" s="10">
        <v>9869.9724200000001</v>
      </c>
      <c r="AN36" s="10"/>
      <c r="AO36" s="15">
        <v>3</v>
      </c>
      <c r="AP36" s="10">
        <v>1475</v>
      </c>
      <c r="AQ36" s="15">
        <v>30</v>
      </c>
      <c r="AR36" s="10">
        <v>2924.25351</v>
      </c>
      <c r="AS36" s="15">
        <v>3052</v>
      </c>
      <c r="AT36" s="10">
        <v>200454.02549999999</v>
      </c>
      <c r="AU36" s="15">
        <v>702</v>
      </c>
      <c r="AV36" s="10">
        <v>54813.874430000003</v>
      </c>
      <c r="AW36" s="15">
        <v>283</v>
      </c>
      <c r="AX36" s="10">
        <v>17494.261750000001</v>
      </c>
      <c r="AY36" s="15">
        <v>69</v>
      </c>
      <c r="AZ36" s="10">
        <v>5820.23344</v>
      </c>
      <c r="BA36" s="10"/>
      <c r="BB36" s="15">
        <v>1736</v>
      </c>
      <c r="BC36" s="10">
        <v>68441.451799999995</v>
      </c>
      <c r="BD36" s="15"/>
      <c r="BE36" s="10"/>
      <c r="BF36" s="15"/>
      <c r="BG36" s="10"/>
      <c r="BH36" s="15">
        <v>15</v>
      </c>
      <c r="BI36" s="10">
        <v>1618.84</v>
      </c>
    </row>
    <row r="37" spans="1:61" x14ac:dyDescent="0.2">
      <c r="A37" s="6" t="s">
        <v>99</v>
      </c>
      <c r="B37" s="6" t="s">
        <v>100</v>
      </c>
      <c r="C37" s="10">
        <v>318725.27039000002</v>
      </c>
      <c r="D37" s="10">
        <v>1894929.52789</v>
      </c>
      <c r="E37" s="10">
        <v>99090.142980000004</v>
      </c>
      <c r="F37" s="10"/>
      <c r="G37" s="10">
        <v>313576.31848999998</v>
      </c>
      <c r="H37" s="10">
        <v>1873505.1600899999</v>
      </c>
      <c r="I37" s="10">
        <v>99706.601420000006</v>
      </c>
      <c r="J37" s="10"/>
      <c r="K37" s="15">
        <v>96500</v>
      </c>
      <c r="L37" s="15">
        <v>696488</v>
      </c>
      <c r="M37" s="15">
        <v>28366</v>
      </c>
      <c r="N37" s="15"/>
      <c r="O37" s="15">
        <v>677792.38</v>
      </c>
      <c r="P37" s="10">
        <v>2187081.4785799999</v>
      </c>
      <c r="Q37" s="15">
        <v>792988</v>
      </c>
      <c r="R37" s="10">
        <v>51989.24682</v>
      </c>
      <c r="S37" s="15">
        <v>31592</v>
      </c>
      <c r="T37" s="10">
        <v>1463.4514300000001</v>
      </c>
      <c r="U37" s="15">
        <v>1244</v>
      </c>
      <c r="V37" s="10">
        <v>23950.955480000001</v>
      </c>
      <c r="W37" s="15">
        <v>14848</v>
      </c>
      <c r="X37" s="15">
        <v>213702</v>
      </c>
      <c r="Y37" s="15">
        <v>1251552</v>
      </c>
      <c r="Z37" s="15">
        <v>26585</v>
      </c>
      <c r="AA37" s="15"/>
      <c r="AB37" s="15">
        <v>19985</v>
      </c>
      <c r="AC37" s="15">
        <v>17072</v>
      </c>
      <c r="AD37" s="15">
        <v>1037</v>
      </c>
      <c r="AE37" s="15">
        <v>3140</v>
      </c>
      <c r="AF37" s="10">
        <v>237262.91143000001</v>
      </c>
      <c r="AG37" s="15">
        <v>16730</v>
      </c>
      <c r="AH37" s="15">
        <v>664</v>
      </c>
      <c r="AI37" s="15">
        <v>661</v>
      </c>
      <c r="AJ37" s="15"/>
      <c r="AK37" s="10">
        <v>1180005.7911</v>
      </c>
      <c r="AL37" s="10">
        <v>45480.435129999998</v>
      </c>
      <c r="AM37" s="10">
        <v>44866.885130000002</v>
      </c>
      <c r="AN37" s="10"/>
      <c r="AO37" s="15">
        <v>99</v>
      </c>
      <c r="AP37" s="10">
        <v>41332.39</v>
      </c>
      <c r="AQ37" s="15">
        <v>400</v>
      </c>
      <c r="AR37" s="10">
        <v>49515.492310000001</v>
      </c>
      <c r="AS37" s="15">
        <v>15773</v>
      </c>
      <c r="AT37" s="10">
        <v>1053801.2710299999</v>
      </c>
      <c r="AU37" s="15">
        <v>1122</v>
      </c>
      <c r="AV37" s="10">
        <v>80837.072889999996</v>
      </c>
      <c r="AW37" s="15">
        <v>557</v>
      </c>
      <c r="AX37" s="10">
        <v>39587.034209999998</v>
      </c>
      <c r="AY37" s="15">
        <v>76</v>
      </c>
      <c r="AZ37" s="10">
        <v>4466.7589099999996</v>
      </c>
      <c r="BA37" s="10">
        <v>4894.8411100000003</v>
      </c>
      <c r="BB37" s="15">
        <v>13596</v>
      </c>
      <c r="BC37" s="10">
        <v>813292.53035999998</v>
      </c>
      <c r="BD37" s="15"/>
      <c r="BE37" s="10"/>
      <c r="BF37" s="15">
        <v>5</v>
      </c>
      <c r="BG37" s="10">
        <v>52.984000000000002</v>
      </c>
      <c r="BH37" s="15">
        <v>40</v>
      </c>
      <c r="BI37" s="10">
        <v>2119.20649</v>
      </c>
    </row>
    <row r="38" spans="1:61" x14ac:dyDescent="0.2">
      <c r="A38" s="6" t="s">
        <v>101</v>
      </c>
      <c r="B38" s="6" t="s">
        <v>102</v>
      </c>
      <c r="C38" s="10"/>
      <c r="D38" s="10">
        <v>0.33711000000000002</v>
      </c>
      <c r="E38" s="10"/>
      <c r="F38" s="10"/>
      <c r="G38" s="10"/>
      <c r="H38" s="10"/>
      <c r="I38" s="10"/>
      <c r="J38" s="10"/>
      <c r="K38" s="15"/>
      <c r="L38" s="15"/>
      <c r="M38" s="15"/>
      <c r="N38" s="15"/>
      <c r="O38" s="15">
        <v>6.67</v>
      </c>
      <c r="P38" s="10"/>
      <c r="Q38" s="15"/>
      <c r="R38" s="10">
        <v>0.33711000000000002</v>
      </c>
      <c r="S38" s="15">
        <v>1</v>
      </c>
      <c r="T38" s="10"/>
      <c r="U38" s="15"/>
      <c r="V38" s="10"/>
      <c r="W38" s="15"/>
      <c r="X38" s="15"/>
      <c r="Y38" s="15">
        <v>1</v>
      </c>
      <c r="Z38" s="15"/>
      <c r="AA38" s="15"/>
      <c r="AB38" s="15">
        <v>4</v>
      </c>
      <c r="AC38" s="15">
        <v>7</v>
      </c>
      <c r="AD38" s="15">
        <v>2</v>
      </c>
      <c r="AE38" s="15">
        <v>1</v>
      </c>
      <c r="AF38" s="10">
        <v>10</v>
      </c>
      <c r="AG38" s="15">
        <v>4</v>
      </c>
      <c r="AH38" s="15">
        <v>3</v>
      </c>
      <c r="AI38" s="15"/>
      <c r="AJ38" s="15"/>
      <c r="AK38" s="10">
        <v>968.05798000000004</v>
      </c>
      <c r="AL38" s="10">
        <v>480.09291000000002</v>
      </c>
      <c r="AM38" s="10"/>
      <c r="AN38" s="10"/>
      <c r="AO38" s="15">
        <v>1</v>
      </c>
      <c r="AP38" s="10">
        <v>475</v>
      </c>
      <c r="AQ38" s="15"/>
      <c r="AR38" s="10"/>
      <c r="AS38" s="15">
        <v>6</v>
      </c>
      <c r="AT38" s="10">
        <v>973.15089</v>
      </c>
      <c r="AU38" s="15"/>
      <c r="AV38" s="10"/>
      <c r="AW38" s="15"/>
      <c r="AX38" s="10"/>
      <c r="AY38" s="15"/>
      <c r="AZ38" s="10"/>
      <c r="BA38" s="10">
        <v>435.87599999999998</v>
      </c>
      <c r="BB38" s="15"/>
      <c r="BC38" s="10"/>
      <c r="BD38" s="15"/>
      <c r="BE38" s="10"/>
      <c r="BF38" s="15"/>
      <c r="BG38" s="10"/>
      <c r="BH38" s="15"/>
      <c r="BI38" s="10"/>
    </row>
    <row r="39" spans="1:61" x14ac:dyDescent="0.2">
      <c r="A39" s="6" t="s">
        <v>103</v>
      </c>
      <c r="B39" s="6" t="s">
        <v>104</v>
      </c>
      <c r="C39" s="10">
        <v>224865.32548999999</v>
      </c>
      <c r="D39" s="10">
        <v>42581.216829999998</v>
      </c>
      <c r="E39" s="10">
        <v>12254.98857</v>
      </c>
      <c r="F39" s="10"/>
      <c r="G39" s="10">
        <v>220374.00533000001</v>
      </c>
      <c r="H39" s="10">
        <v>42748.540869999997</v>
      </c>
      <c r="I39" s="10">
        <v>12316.015939999999</v>
      </c>
      <c r="J39" s="10"/>
      <c r="K39" s="15">
        <v>52818</v>
      </c>
      <c r="L39" s="15">
        <v>8820</v>
      </c>
      <c r="M39" s="15">
        <v>1751</v>
      </c>
      <c r="N39" s="15"/>
      <c r="O39" s="15">
        <v>62201.38</v>
      </c>
      <c r="P39" s="10">
        <v>263122.54619999998</v>
      </c>
      <c r="Q39" s="15">
        <v>61617</v>
      </c>
      <c r="R39" s="10">
        <v>7412.86337</v>
      </c>
      <c r="S39" s="15">
        <v>3227</v>
      </c>
      <c r="T39" s="10">
        <v>114.23062</v>
      </c>
      <c r="U39" s="15">
        <v>166</v>
      </c>
      <c r="V39" s="10">
        <v>2974.63663</v>
      </c>
      <c r="W39" s="15">
        <v>1196</v>
      </c>
      <c r="X39" s="15">
        <v>114359</v>
      </c>
      <c r="Y39" s="15">
        <v>12671</v>
      </c>
      <c r="Z39" s="15">
        <v>2663</v>
      </c>
      <c r="AA39" s="15"/>
      <c r="AB39" s="15">
        <v>3135</v>
      </c>
      <c r="AC39" s="15">
        <v>3073</v>
      </c>
      <c r="AD39" s="15">
        <v>119</v>
      </c>
      <c r="AE39" s="15">
        <v>560</v>
      </c>
      <c r="AF39" s="10">
        <v>30520.002110000001</v>
      </c>
      <c r="AG39" s="15">
        <v>2767</v>
      </c>
      <c r="AH39" s="15">
        <v>305</v>
      </c>
      <c r="AI39" s="15">
        <v>85</v>
      </c>
      <c r="AJ39" s="15">
        <v>1</v>
      </c>
      <c r="AK39" s="10">
        <v>200570.97558999999</v>
      </c>
      <c r="AL39" s="10">
        <v>21476.07647</v>
      </c>
      <c r="AM39" s="10">
        <v>6768.9909100000004</v>
      </c>
      <c r="AN39" s="10">
        <v>376.1</v>
      </c>
      <c r="AO39" s="15">
        <v>2</v>
      </c>
      <c r="AP39" s="10">
        <v>950</v>
      </c>
      <c r="AQ39" s="15">
        <v>61</v>
      </c>
      <c r="AR39" s="10">
        <v>6249.05771</v>
      </c>
      <c r="AS39" s="15">
        <v>2781</v>
      </c>
      <c r="AT39" s="10">
        <v>200781.99353000001</v>
      </c>
      <c r="AU39" s="15">
        <v>229</v>
      </c>
      <c r="AV39" s="10">
        <v>14442.10082</v>
      </c>
      <c r="AW39" s="15">
        <v>1</v>
      </c>
      <c r="AX39" s="10">
        <v>-26.25</v>
      </c>
      <c r="AY39" s="15"/>
      <c r="AZ39" s="10"/>
      <c r="BA39" s="10">
        <v>2108.5390000000002</v>
      </c>
      <c r="BB39" s="15">
        <v>1883</v>
      </c>
      <c r="BC39" s="10">
        <v>73323.812560000006</v>
      </c>
      <c r="BD39" s="15"/>
      <c r="BE39" s="10"/>
      <c r="BF39" s="15"/>
      <c r="BG39" s="10"/>
      <c r="BH39" s="15"/>
      <c r="BI39" s="10"/>
    </row>
    <row r="40" spans="1:61" x14ac:dyDescent="0.2">
      <c r="A40" s="6" t="s">
        <v>105</v>
      </c>
      <c r="B40" s="6" t="s">
        <v>106</v>
      </c>
      <c r="C40" s="10">
        <v>684767.07935999997</v>
      </c>
      <c r="D40" s="10">
        <v>4926005.5661199996</v>
      </c>
      <c r="E40" s="10">
        <v>185700.14092999999</v>
      </c>
      <c r="F40" s="10"/>
      <c r="G40" s="10">
        <v>710560.94241999998</v>
      </c>
      <c r="H40" s="10">
        <v>4916195.2978499997</v>
      </c>
      <c r="I40" s="10">
        <v>159424.10535999999</v>
      </c>
      <c r="J40" s="10"/>
      <c r="K40" s="15">
        <v>89196</v>
      </c>
      <c r="L40" s="15">
        <v>969097</v>
      </c>
      <c r="M40" s="15">
        <v>33984</v>
      </c>
      <c r="N40" s="15"/>
      <c r="O40" s="15">
        <v>648179.55000000005</v>
      </c>
      <c r="P40" s="10">
        <v>5538877.3713499997</v>
      </c>
      <c r="Q40" s="15">
        <v>1043701</v>
      </c>
      <c r="R40" s="10">
        <v>199791.94768000001</v>
      </c>
      <c r="S40" s="15">
        <v>58926</v>
      </c>
      <c r="T40" s="10">
        <v>22614.063320000001</v>
      </c>
      <c r="U40" s="15">
        <v>4374</v>
      </c>
      <c r="V40" s="10">
        <v>105282.61023000001</v>
      </c>
      <c r="W40" s="15">
        <v>36256</v>
      </c>
      <c r="X40" s="15">
        <v>152839</v>
      </c>
      <c r="Y40" s="15">
        <v>1751808</v>
      </c>
      <c r="Z40" s="15">
        <v>67159</v>
      </c>
      <c r="AA40" s="15"/>
      <c r="AB40" s="15">
        <v>39980</v>
      </c>
      <c r="AC40" s="15">
        <v>38565</v>
      </c>
      <c r="AD40" s="15">
        <v>239</v>
      </c>
      <c r="AE40" s="15">
        <v>11546</v>
      </c>
      <c r="AF40" s="10">
        <v>720152.35372000001</v>
      </c>
      <c r="AG40" s="15">
        <v>6194</v>
      </c>
      <c r="AH40" s="15">
        <v>32830</v>
      </c>
      <c r="AI40" s="15">
        <v>2928</v>
      </c>
      <c r="AJ40" s="15">
        <v>6</v>
      </c>
      <c r="AK40" s="10">
        <v>445055.64371999999</v>
      </c>
      <c r="AL40" s="10">
        <v>2134876.8063500002</v>
      </c>
      <c r="AM40" s="10">
        <v>230292.52236</v>
      </c>
      <c r="AN40" s="10">
        <v>376.76</v>
      </c>
      <c r="AO40" s="15">
        <v>168</v>
      </c>
      <c r="AP40" s="10">
        <v>74480.80399</v>
      </c>
      <c r="AQ40" s="15">
        <v>563</v>
      </c>
      <c r="AR40" s="10">
        <v>58448.873930000002</v>
      </c>
      <c r="AS40" s="15">
        <v>35268</v>
      </c>
      <c r="AT40" s="10">
        <v>2214558.6845999998</v>
      </c>
      <c r="AU40" s="15">
        <v>3031</v>
      </c>
      <c r="AV40" s="10">
        <v>232820.84755000001</v>
      </c>
      <c r="AW40" s="15">
        <v>3679</v>
      </c>
      <c r="AX40" s="10">
        <v>242046.69201999999</v>
      </c>
      <c r="AY40" s="15">
        <v>337</v>
      </c>
      <c r="AZ40" s="10">
        <v>22672.29853</v>
      </c>
      <c r="BA40" s="10">
        <v>13223.661889999999</v>
      </c>
      <c r="BB40" s="15">
        <v>15306</v>
      </c>
      <c r="BC40" s="10">
        <v>563234.29838000005</v>
      </c>
      <c r="BD40" s="15"/>
      <c r="BE40" s="10"/>
      <c r="BF40" s="15">
        <v>92</v>
      </c>
      <c r="BG40" s="10">
        <v>625.27446999999995</v>
      </c>
      <c r="BH40" s="15">
        <v>467</v>
      </c>
      <c r="BI40" s="10">
        <v>26277.480780000002</v>
      </c>
    </row>
    <row r="41" spans="1:61" x14ac:dyDescent="0.2">
      <c r="A41" s="6" t="s">
        <v>107</v>
      </c>
      <c r="B41" s="6" t="s">
        <v>108</v>
      </c>
      <c r="C41" s="10">
        <v>913.20603000000006</v>
      </c>
      <c r="D41" s="10">
        <v>68364.655740000002</v>
      </c>
      <c r="E41" s="10">
        <v>3691.6061500000001</v>
      </c>
      <c r="F41" s="10"/>
      <c r="G41" s="10">
        <v>939.46365000000003</v>
      </c>
      <c r="H41" s="10">
        <v>66078.904120000007</v>
      </c>
      <c r="I41" s="10">
        <v>3621.1075900000001</v>
      </c>
      <c r="J41" s="10"/>
      <c r="K41" s="15">
        <v>149</v>
      </c>
      <c r="L41" s="15">
        <v>8914</v>
      </c>
      <c r="M41" s="15">
        <v>716</v>
      </c>
      <c r="N41" s="15"/>
      <c r="O41" s="15">
        <v>4084.22</v>
      </c>
      <c r="P41" s="10">
        <v>69883.092839999998</v>
      </c>
      <c r="Q41" s="15">
        <v>9373</v>
      </c>
      <c r="R41" s="10">
        <v>2137.4566500000001</v>
      </c>
      <c r="S41" s="15">
        <v>971</v>
      </c>
      <c r="T41" s="10">
        <v>151.89268000000001</v>
      </c>
      <c r="U41" s="15">
        <v>159</v>
      </c>
      <c r="V41" s="10">
        <v>2653.7093100000002</v>
      </c>
      <c r="W41" s="15">
        <v>652</v>
      </c>
      <c r="X41" s="15">
        <v>937</v>
      </c>
      <c r="Y41" s="15">
        <v>42517</v>
      </c>
      <c r="Z41" s="15">
        <v>2119</v>
      </c>
      <c r="AA41" s="15"/>
      <c r="AB41" s="15">
        <v>4111</v>
      </c>
      <c r="AC41" s="15">
        <v>4090</v>
      </c>
      <c r="AD41" s="15">
        <v>222</v>
      </c>
      <c r="AE41" s="15">
        <v>971</v>
      </c>
      <c r="AF41" s="10">
        <v>70725.019639999999</v>
      </c>
      <c r="AG41" s="15">
        <v>301</v>
      </c>
      <c r="AH41" s="15">
        <v>4091</v>
      </c>
      <c r="AI41" s="15">
        <v>201</v>
      </c>
      <c r="AJ41" s="15">
        <v>4</v>
      </c>
      <c r="AK41" s="10">
        <v>26950.92052</v>
      </c>
      <c r="AL41" s="10">
        <v>343133.16162000003</v>
      </c>
      <c r="AM41" s="10">
        <v>23517.644319999999</v>
      </c>
      <c r="AN41" s="10">
        <v>1610.502</v>
      </c>
      <c r="AO41" s="15">
        <v>15</v>
      </c>
      <c r="AP41" s="10">
        <v>6300</v>
      </c>
      <c r="AQ41" s="15">
        <v>46</v>
      </c>
      <c r="AR41" s="10">
        <v>5621.6478100000004</v>
      </c>
      <c r="AS41" s="15">
        <v>3739</v>
      </c>
      <c r="AT41" s="10">
        <v>305143.03142000001</v>
      </c>
      <c r="AU41" s="15">
        <v>596</v>
      </c>
      <c r="AV41" s="10">
        <v>54629.904909999997</v>
      </c>
      <c r="AW41" s="15"/>
      <c r="AX41" s="10"/>
      <c r="AY41" s="15"/>
      <c r="AZ41" s="10"/>
      <c r="BA41" s="10">
        <v>4310.5222599999997</v>
      </c>
      <c r="BB41" s="15">
        <v>1711</v>
      </c>
      <c r="BC41" s="10">
        <v>81979.905880000006</v>
      </c>
      <c r="BD41" s="15"/>
      <c r="BE41" s="10"/>
      <c r="BF41" s="15"/>
      <c r="BG41" s="10"/>
      <c r="BH41" s="15"/>
      <c r="BI41" s="10"/>
    </row>
    <row r="42" spans="1:61" x14ac:dyDescent="0.2">
      <c r="A42" s="6" t="s">
        <v>109</v>
      </c>
      <c r="B42" s="6" t="s">
        <v>110</v>
      </c>
      <c r="C42" s="10">
        <v>34.73218</v>
      </c>
      <c r="D42" s="10">
        <v>278.31747999999999</v>
      </c>
      <c r="E42" s="10">
        <v>31.305199999999999</v>
      </c>
      <c r="F42" s="10"/>
      <c r="G42" s="10">
        <v>11.95581</v>
      </c>
      <c r="H42" s="10">
        <v>251.28681</v>
      </c>
      <c r="I42" s="10">
        <v>41.115630000000003</v>
      </c>
      <c r="J42" s="10"/>
      <c r="K42" s="15">
        <v>2</v>
      </c>
      <c r="L42" s="15">
        <v>31</v>
      </c>
      <c r="M42" s="15">
        <v>7</v>
      </c>
      <c r="N42" s="15"/>
      <c r="O42" s="15"/>
      <c r="P42" s="10">
        <v>283.42284000000001</v>
      </c>
      <c r="Q42" s="15">
        <v>36</v>
      </c>
      <c r="R42" s="10">
        <v>165.38348999999999</v>
      </c>
      <c r="S42" s="15">
        <v>78</v>
      </c>
      <c r="T42" s="10">
        <v>135.75667000000001</v>
      </c>
      <c r="U42" s="15">
        <v>71</v>
      </c>
      <c r="V42" s="10"/>
      <c r="W42" s="15"/>
      <c r="X42" s="15">
        <v>795</v>
      </c>
      <c r="Y42" s="15">
        <v>1870</v>
      </c>
      <c r="Z42" s="15">
        <v>162</v>
      </c>
      <c r="AA42" s="15"/>
      <c r="AB42" s="15">
        <v>407</v>
      </c>
      <c r="AC42" s="15">
        <v>501</v>
      </c>
      <c r="AD42" s="15">
        <v>21</v>
      </c>
      <c r="AE42" s="15">
        <v>132</v>
      </c>
      <c r="AF42" s="10">
        <v>8148.5206799999996</v>
      </c>
      <c r="AG42" s="15">
        <v>336</v>
      </c>
      <c r="AH42" s="15">
        <v>184</v>
      </c>
      <c r="AI42" s="15">
        <v>31</v>
      </c>
      <c r="AJ42" s="15">
        <v>2</v>
      </c>
      <c r="AK42" s="10">
        <v>22507.366859999998</v>
      </c>
      <c r="AL42" s="10">
        <v>18838.936750000001</v>
      </c>
      <c r="AM42" s="10">
        <v>5281.3905299999997</v>
      </c>
      <c r="AN42" s="10">
        <v>400</v>
      </c>
      <c r="AO42" s="15">
        <v>3</v>
      </c>
      <c r="AP42" s="10">
        <v>1425</v>
      </c>
      <c r="AQ42" s="15">
        <v>10</v>
      </c>
      <c r="AR42" s="10">
        <v>1546.5423000000001</v>
      </c>
      <c r="AS42" s="15">
        <v>466</v>
      </c>
      <c r="AT42" s="10">
        <v>35959.167970000002</v>
      </c>
      <c r="AU42" s="15">
        <v>43</v>
      </c>
      <c r="AV42" s="10">
        <v>2815.5933399999999</v>
      </c>
      <c r="AW42" s="15">
        <v>1</v>
      </c>
      <c r="AX42" s="10">
        <v>212.54400000000001</v>
      </c>
      <c r="AY42" s="15"/>
      <c r="AZ42" s="10"/>
      <c r="BA42" s="10">
        <v>471.22365000000002</v>
      </c>
      <c r="BB42" s="15">
        <v>85</v>
      </c>
      <c r="BC42" s="10">
        <v>4239.0745200000001</v>
      </c>
      <c r="BD42" s="15"/>
      <c r="BE42" s="10"/>
      <c r="BF42" s="15">
        <v>29</v>
      </c>
      <c r="BG42" s="10">
        <v>852.00599999999997</v>
      </c>
      <c r="BH42" s="15">
        <v>4</v>
      </c>
      <c r="BI42" s="10">
        <v>312.08175999999997</v>
      </c>
    </row>
    <row r="43" spans="1:61" x14ac:dyDescent="0.2">
      <c r="A43" s="6" t="s">
        <v>111</v>
      </c>
      <c r="B43" s="6" t="s">
        <v>112</v>
      </c>
      <c r="C43" s="10">
        <v>5591.3808300000001</v>
      </c>
      <c r="D43" s="10">
        <v>24474.643329999999</v>
      </c>
      <c r="E43" s="10">
        <v>119.36304</v>
      </c>
      <c r="F43" s="10"/>
      <c r="G43" s="10">
        <v>5608.0988399999997</v>
      </c>
      <c r="H43" s="10">
        <v>24455.022089999999</v>
      </c>
      <c r="I43" s="10">
        <v>118.51419</v>
      </c>
      <c r="J43" s="10"/>
      <c r="K43" s="15">
        <v>662</v>
      </c>
      <c r="L43" s="15">
        <v>3320</v>
      </c>
      <c r="M43" s="15">
        <v>126</v>
      </c>
      <c r="N43" s="15"/>
      <c r="O43" s="15">
        <v>3600.23</v>
      </c>
      <c r="P43" s="10">
        <v>30063.120930000001</v>
      </c>
      <c r="Q43" s="15">
        <v>3982</v>
      </c>
      <c r="R43" s="10">
        <v>447.69799</v>
      </c>
      <c r="S43" s="15">
        <v>116</v>
      </c>
      <c r="T43" s="10">
        <v>15.79514</v>
      </c>
      <c r="U43" s="15">
        <v>3</v>
      </c>
      <c r="V43" s="10">
        <v>428.99961999999999</v>
      </c>
      <c r="W43" s="15">
        <v>105</v>
      </c>
      <c r="X43" s="15">
        <v>743</v>
      </c>
      <c r="Y43" s="15">
        <v>7451</v>
      </c>
      <c r="Z43" s="15">
        <v>355</v>
      </c>
      <c r="AA43" s="15"/>
      <c r="AB43" s="15">
        <v>428</v>
      </c>
      <c r="AC43" s="15">
        <v>407</v>
      </c>
      <c r="AD43" s="15">
        <v>18</v>
      </c>
      <c r="AE43" s="15">
        <v>101</v>
      </c>
      <c r="AF43" s="10">
        <v>5965.75749</v>
      </c>
      <c r="AG43" s="15">
        <v>53</v>
      </c>
      <c r="AH43" s="15">
        <v>354</v>
      </c>
      <c r="AI43" s="15">
        <v>11</v>
      </c>
      <c r="AJ43" s="15"/>
      <c r="AK43" s="10">
        <v>3768.6547</v>
      </c>
      <c r="AL43" s="10">
        <v>26356.683219999999</v>
      </c>
      <c r="AM43" s="10">
        <v>1044.8305</v>
      </c>
      <c r="AN43" s="10"/>
      <c r="AO43" s="15">
        <v>1</v>
      </c>
      <c r="AP43" s="10">
        <v>500</v>
      </c>
      <c r="AQ43" s="15">
        <v>2</v>
      </c>
      <c r="AR43" s="10">
        <v>90.5</v>
      </c>
      <c r="AS43" s="15">
        <v>360</v>
      </c>
      <c r="AT43" s="10">
        <v>25888.848580000002</v>
      </c>
      <c r="AU43" s="15">
        <v>44</v>
      </c>
      <c r="AV43" s="10">
        <v>3645.9893400000001</v>
      </c>
      <c r="AW43" s="15">
        <v>35</v>
      </c>
      <c r="AX43" s="10">
        <v>2824.5245300000001</v>
      </c>
      <c r="AY43" s="15">
        <v>3</v>
      </c>
      <c r="AZ43" s="10">
        <v>353.29964999999999</v>
      </c>
      <c r="BA43" s="10"/>
      <c r="BB43" s="15">
        <v>144</v>
      </c>
      <c r="BC43" s="10">
        <v>5673.5370400000002</v>
      </c>
      <c r="BD43" s="15"/>
      <c r="BE43" s="10"/>
      <c r="BF43" s="15"/>
      <c r="BG43" s="10"/>
      <c r="BH43" s="15">
        <v>2</v>
      </c>
      <c r="BI43" s="10">
        <v>5.7779999999999996</v>
      </c>
    </row>
    <row r="44" spans="1:61" x14ac:dyDescent="0.2">
      <c r="A44" s="6" t="s">
        <v>113</v>
      </c>
      <c r="B44" s="6" t="s">
        <v>114</v>
      </c>
      <c r="C44" s="10"/>
      <c r="D44" s="10">
        <v>130.26007000000001</v>
      </c>
      <c r="E44" s="10">
        <v>130.26007000000001</v>
      </c>
      <c r="F44" s="10"/>
      <c r="G44" s="10"/>
      <c r="H44" s="10">
        <v>90.538229999999999</v>
      </c>
      <c r="I44" s="10">
        <v>90.538229999999999</v>
      </c>
      <c r="J44" s="10"/>
      <c r="K44" s="15"/>
      <c r="L44" s="15">
        <v>11</v>
      </c>
      <c r="M44" s="15">
        <v>11</v>
      </c>
      <c r="N44" s="15"/>
      <c r="O44" s="15"/>
      <c r="P44" s="10">
        <v>90.538229999999999</v>
      </c>
      <c r="Q44" s="15">
        <v>11</v>
      </c>
      <c r="R44" s="10">
        <v>53.064169999999997</v>
      </c>
      <c r="S44" s="15">
        <v>11</v>
      </c>
      <c r="T44" s="10"/>
      <c r="U44" s="15"/>
      <c r="V44" s="10"/>
      <c r="W44" s="15"/>
      <c r="X44" s="15"/>
      <c r="Y44" s="15">
        <v>182</v>
      </c>
      <c r="Z44" s="15">
        <v>182</v>
      </c>
      <c r="AA44" s="15"/>
      <c r="AB44" s="15">
        <v>103</v>
      </c>
      <c r="AC44" s="15">
        <v>124</v>
      </c>
      <c r="AD44" s="15"/>
      <c r="AE44" s="15">
        <v>9</v>
      </c>
      <c r="AF44" s="10">
        <v>2126.8732599999998</v>
      </c>
      <c r="AG44" s="15">
        <v>55</v>
      </c>
      <c r="AH44" s="15">
        <v>69</v>
      </c>
      <c r="AI44" s="15">
        <v>69</v>
      </c>
      <c r="AJ44" s="15"/>
      <c r="AK44" s="10">
        <v>3903.1703699999998</v>
      </c>
      <c r="AL44" s="10">
        <v>5651.1785799999998</v>
      </c>
      <c r="AM44" s="10">
        <v>5651.1785799999998</v>
      </c>
      <c r="AN44" s="10"/>
      <c r="AO44" s="15">
        <v>3</v>
      </c>
      <c r="AP44" s="10">
        <v>623.75797</v>
      </c>
      <c r="AQ44" s="15">
        <v>1</v>
      </c>
      <c r="AR44" s="10">
        <v>84.384699999999995</v>
      </c>
      <c r="AS44" s="15">
        <v>116</v>
      </c>
      <c r="AT44" s="10">
        <v>8476.7008600000008</v>
      </c>
      <c r="AU44" s="15">
        <v>4</v>
      </c>
      <c r="AV44" s="10">
        <v>369.50542000000002</v>
      </c>
      <c r="AW44" s="15"/>
      <c r="AX44" s="10"/>
      <c r="AY44" s="15"/>
      <c r="AZ44" s="10"/>
      <c r="BA44" s="10">
        <v>1098.7579699999999</v>
      </c>
      <c r="BB44" s="15"/>
      <c r="BC44" s="10"/>
      <c r="BD44" s="15"/>
      <c r="BE44" s="10"/>
      <c r="BF44" s="15"/>
      <c r="BG44" s="10"/>
      <c r="BH44" s="15">
        <v>3</v>
      </c>
      <c r="BI44" s="10">
        <v>789.36158999999998</v>
      </c>
    </row>
    <row r="45" spans="1:61" x14ac:dyDescent="0.2">
      <c r="A45" s="6" t="s">
        <v>115</v>
      </c>
      <c r="B45" s="6" t="s">
        <v>116</v>
      </c>
      <c r="C45" s="10">
        <v>261833.83989999999</v>
      </c>
      <c r="D45" s="10">
        <v>112600.30157</v>
      </c>
      <c r="E45" s="10">
        <v>6542.4026199999998</v>
      </c>
      <c r="F45" s="10"/>
      <c r="G45" s="10">
        <v>258547.86217000001</v>
      </c>
      <c r="H45" s="10">
        <v>111297.18269</v>
      </c>
      <c r="I45" s="10">
        <v>6903.1837999999998</v>
      </c>
      <c r="J45" s="10"/>
      <c r="K45" s="15">
        <v>57585</v>
      </c>
      <c r="L45" s="15">
        <v>31298</v>
      </c>
      <c r="M45" s="15">
        <v>4375</v>
      </c>
      <c r="N45" s="15"/>
      <c r="O45" s="15">
        <v>113.95</v>
      </c>
      <c r="P45" s="10">
        <v>370361.57987000002</v>
      </c>
      <c r="Q45" s="15">
        <v>88787</v>
      </c>
      <c r="R45" s="10">
        <v>11561.158509999999</v>
      </c>
      <c r="S45" s="15">
        <v>4312</v>
      </c>
      <c r="T45" s="10">
        <v>953.10509000000002</v>
      </c>
      <c r="U45" s="15">
        <v>657</v>
      </c>
      <c r="V45" s="10">
        <v>6535.4918200000002</v>
      </c>
      <c r="W45" s="15">
        <v>2657</v>
      </c>
      <c r="X45" s="15">
        <v>130507</v>
      </c>
      <c r="Y45" s="15">
        <v>69143</v>
      </c>
      <c r="Z45" s="15">
        <v>9808</v>
      </c>
      <c r="AA45" s="15"/>
      <c r="AB45" s="15">
        <v>4460</v>
      </c>
      <c r="AC45" s="15">
        <v>4398</v>
      </c>
      <c r="AD45" s="15">
        <v>258</v>
      </c>
      <c r="AE45" s="15">
        <v>1267</v>
      </c>
      <c r="AF45" s="10">
        <v>63343.692000000003</v>
      </c>
      <c r="AG45" s="15">
        <v>3294</v>
      </c>
      <c r="AH45" s="15">
        <v>1104</v>
      </c>
      <c r="AI45" s="15">
        <v>49</v>
      </c>
      <c r="AJ45" s="15"/>
      <c r="AK45" s="10">
        <v>235521.91243999999</v>
      </c>
      <c r="AL45" s="10">
        <v>88794.525099999999</v>
      </c>
      <c r="AM45" s="10">
        <v>10828.02649</v>
      </c>
      <c r="AN45" s="10"/>
      <c r="AO45" s="15">
        <v>29</v>
      </c>
      <c r="AP45" s="10">
        <v>12068.97</v>
      </c>
      <c r="AQ45" s="15">
        <v>63</v>
      </c>
      <c r="AR45" s="10">
        <v>9141.8441399999992</v>
      </c>
      <c r="AS45" s="15">
        <v>3666</v>
      </c>
      <c r="AT45" s="10">
        <v>252836.89006999999</v>
      </c>
      <c r="AU45" s="15">
        <v>640</v>
      </c>
      <c r="AV45" s="10">
        <v>50268.733330000003</v>
      </c>
      <c r="AW45" s="15">
        <v>269</v>
      </c>
      <c r="AX45" s="10">
        <v>17463.36736</v>
      </c>
      <c r="AY45" s="15">
        <v>66</v>
      </c>
      <c r="AZ45" s="10">
        <v>5947.8094199999996</v>
      </c>
      <c r="BA45" s="10">
        <v>4722.1472299999996</v>
      </c>
      <c r="BB45" s="15">
        <v>1819</v>
      </c>
      <c r="BC45" s="10">
        <v>68463.082999999999</v>
      </c>
      <c r="BD45" s="15"/>
      <c r="BE45" s="10"/>
      <c r="BF45" s="15">
        <v>19</v>
      </c>
      <c r="BG45" s="10">
        <v>566.71100000000001</v>
      </c>
      <c r="BH45" s="15">
        <v>31</v>
      </c>
      <c r="BI45" s="10">
        <v>3613.0065300000001</v>
      </c>
    </row>
    <row r="46" spans="1:61" x14ac:dyDescent="0.2">
      <c r="A46" s="6" t="s">
        <v>117</v>
      </c>
      <c r="B46" s="6" t="s">
        <v>118</v>
      </c>
      <c r="C46" s="10"/>
      <c r="D46" s="10">
        <v>1611174.6059999999</v>
      </c>
      <c r="E46" s="10">
        <v>75199.147800000006</v>
      </c>
      <c r="F46" s="10"/>
      <c r="G46" s="10"/>
      <c r="H46" s="10">
        <v>1572326.73254</v>
      </c>
      <c r="I46" s="10">
        <v>72912.287800000006</v>
      </c>
      <c r="J46" s="10"/>
      <c r="K46" s="15"/>
      <c r="L46" s="15">
        <v>341536</v>
      </c>
      <c r="M46" s="15">
        <v>10784</v>
      </c>
      <c r="N46" s="15"/>
      <c r="O46" s="15">
        <v>74264.657999999996</v>
      </c>
      <c r="P46" s="10">
        <v>1609353.2120399999</v>
      </c>
      <c r="Q46" s="15">
        <v>341974</v>
      </c>
      <c r="R46" s="10">
        <v>19095.487249999998</v>
      </c>
      <c r="S46" s="15">
        <v>3757</v>
      </c>
      <c r="T46" s="10">
        <v>2201.92256</v>
      </c>
      <c r="U46" s="15">
        <v>521</v>
      </c>
      <c r="V46" s="10">
        <v>15072.17073</v>
      </c>
      <c r="W46" s="15">
        <v>4134</v>
      </c>
      <c r="X46" s="15">
        <v>11</v>
      </c>
      <c r="Y46" s="15">
        <v>466439</v>
      </c>
      <c r="Z46" s="15">
        <v>14777</v>
      </c>
      <c r="AA46" s="15"/>
      <c r="AB46" s="15">
        <v>7567</v>
      </c>
      <c r="AC46" s="15">
        <v>5671</v>
      </c>
      <c r="AD46" s="15">
        <v>294</v>
      </c>
      <c r="AE46" s="15">
        <v>2143</v>
      </c>
      <c r="AF46" s="10">
        <v>134669.49904</v>
      </c>
      <c r="AG46" s="15"/>
      <c r="AH46" s="15">
        <v>5671</v>
      </c>
      <c r="AI46" s="15">
        <v>1479</v>
      </c>
      <c r="AJ46" s="15"/>
      <c r="AK46" s="10"/>
      <c r="AL46" s="10">
        <v>446434.90522999997</v>
      </c>
      <c r="AM46" s="10">
        <v>150650.13435000001</v>
      </c>
      <c r="AN46" s="10"/>
      <c r="AO46" s="15">
        <v>10</v>
      </c>
      <c r="AP46" s="10">
        <v>2261.3319999999999</v>
      </c>
      <c r="AQ46" s="15">
        <v>11</v>
      </c>
      <c r="AR46" s="10">
        <v>1275.644</v>
      </c>
      <c r="AS46" s="15">
        <v>5329</v>
      </c>
      <c r="AT46" s="10">
        <v>421411.35291000002</v>
      </c>
      <c r="AU46" s="15">
        <v>321</v>
      </c>
      <c r="AV46" s="10">
        <v>21486.57632</v>
      </c>
      <c r="AW46" s="15">
        <v>150</v>
      </c>
      <c r="AX46" s="10">
        <v>10697.7868</v>
      </c>
      <c r="AY46" s="15">
        <v>42</v>
      </c>
      <c r="AZ46" s="10">
        <v>2207.0651499999999</v>
      </c>
      <c r="BA46" s="10"/>
      <c r="BB46" s="15">
        <v>3164</v>
      </c>
      <c r="BC46" s="10">
        <v>176316.68414</v>
      </c>
      <c r="BD46" s="15"/>
      <c r="BE46" s="10"/>
      <c r="BF46" s="15">
        <v>91</v>
      </c>
      <c r="BG46" s="10">
        <v>253.976</v>
      </c>
      <c r="BH46" s="15">
        <v>27</v>
      </c>
      <c r="BI46" s="10">
        <v>948.74773000000005</v>
      </c>
    </row>
    <row r="47" spans="1:61" x14ac:dyDescent="0.2">
      <c r="BF47" s="16"/>
    </row>
    <row r="49" spans="3:61" x14ac:dyDescent="0.2"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</row>
  </sheetData>
  <mergeCells count="90">
    <mergeCell ref="A9:B9"/>
    <mergeCell ref="AX6:AX8"/>
    <mergeCell ref="AY6:AY8"/>
    <mergeCell ref="AZ6:AZ8"/>
    <mergeCell ref="H7:H8"/>
    <mergeCell ref="I7:I8"/>
    <mergeCell ref="L7:L8"/>
    <mergeCell ref="M7:M8"/>
    <mergeCell ref="AG7:AG8"/>
    <mergeCell ref="AH7:AI7"/>
    <mergeCell ref="AJ7:AJ8"/>
    <mergeCell ref="AG6:AJ6"/>
    <mergeCell ref="AK6:AN6"/>
    <mergeCell ref="AO6:AP6"/>
    <mergeCell ref="AQ6:AR6"/>
    <mergeCell ref="AS6:AV6"/>
    <mergeCell ref="AW6:AW8"/>
    <mergeCell ref="AK7:AK8"/>
    <mergeCell ref="AL7:AM7"/>
    <mergeCell ref="AN7:AN8"/>
    <mergeCell ref="AO7:AO8"/>
    <mergeCell ref="AP7:AP8"/>
    <mergeCell ref="AQ7:AQ8"/>
    <mergeCell ref="AR7:AR8"/>
    <mergeCell ref="AS7:AT7"/>
    <mergeCell ref="AU7:AV7"/>
    <mergeCell ref="BH5:BH8"/>
    <mergeCell ref="BI5:BI8"/>
    <mergeCell ref="D6:D8"/>
    <mergeCell ref="E6:E8"/>
    <mergeCell ref="G6:G8"/>
    <mergeCell ref="H6:I6"/>
    <mergeCell ref="J6:J8"/>
    <mergeCell ref="K6:K8"/>
    <mergeCell ref="L6:M6"/>
    <mergeCell ref="N6:N8"/>
    <mergeCell ref="BB5:BB8"/>
    <mergeCell ref="BC5:BC8"/>
    <mergeCell ref="BD5:BD8"/>
    <mergeCell ref="BE5:BE8"/>
    <mergeCell ref="BF5:BF8"/>
    <mergeCell ref="BG5:BG8"/>
    <mergeCell ref="W5:W8"/>
    <mergeCell ref="AF5:AF8"/>
    <mergeCell ref="Y6:Y8"/>
    <mergeCell ref="Z6:Z8"/>
    <mergeCell ref="AC6:AC8"/>
    <mergeCell ref="AD6:AD8"/>
    <mergeCell ref="Y5:Z5"/>
    <mergeCell ref="AA5:AA8"/>
    <mergeCell ref="AB5:AB8"/>
    <mergeCell ref="AC5:AD5"/>
    <mergeCell ref="AE5:AE8"/>
    <mergeCell ref="BF4:BG4"/>
    <mergeCell ref="BH4:BI4"/>
    <mergeCell ref="C5:C8"/>
    <mergeCell ref="D5:E5"/>
    <mergeCell ref="F5:F8"/>
    <mergeCell ref="G5:J5"/>
    <mergeCell ref="K5:N5"/>
    <mergeCell ref="P5:P8"/>
    <mergeCell ref="Q5:Q8"/>
    <mergeCell ref="R5:R8"/>
    <mergeCell ref="AE4:AF4"/>
    <mergeCell ref="AG4:AV4"/>
    <mergeCell ref="AW4:AZ4"/>
    <mergeCell ref="BA4:BA8"/>
    <mergeCell ref="BB4:BC4"/>
    <mergeCell ref="S5:S8"/>
    <mergeCell ref="BD4:BE4"/>
    <mergeCell ref="AG5:AN5"/>
    <mergeCell ref="AO5:AV5"/>
    <mergeCell ref="AW5:AX5"/>
    <mergeCell ref="AY5:AZ5"/>
    <mergeCell ref="AB4:AD4"/>
    <mergeCell ref="A1:B1"/>
    <mergeCell ref="A4:A8"/>
    <mergeCell ref="B4:B8"/>
    <mergeCell ref="C4:F4"/>
    <mergeCell ref="G4:N4"/>
    <mergeCell ref="O4:O8"/>
    <mergeCell ref="P4:Q4"/>
    <mergeCell ref="R4:S4"/>
    <mergeCell ref="T4:U4"/>
    <mergeCell ref="V4:W4"/>
    <mergeCell ref="X4:AA4"/>
    <mergeCell ref="X5:X8"/>
    <mergeCell ref="T5:T8"/>
    <mergeCell ref="U5:U8"/>
    <mergeCell ref="V5:V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.</vt:lpstr>
      <vt:lpstr>Лист1</vt:lpstr>
      <vt:lpstr>.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2021-04-07T11:30:03Z</dcterms:created>
  <dcterms:modified xsi:type="dcterms:W3CDTF">2024-02-16T12:54:39Z</dcterms:modified>
</cp:coreProperties>
</file>