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." sheetId="1" r:id="rId1"/>
  </sheets>
  <calcPr calcId="152511"/>
</workbook>
</file>

<file path=xl/calcChain.xml><?xml version="1.0" encoding="utf-8"?>
<calcChain xmlns="http://schemas.openxmlformats.org/spreadsheetml/2006/main">
  <c r="C45" i="1" l="1"/>
  <c r="B8" i="1"/>
  <c r="B9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4" i="1"/>
  <c r="B35" i="1"/>
  <c r="B37" i="1"/>
  <c r="B38" i="1"/>
  <c r="B39" i="1"/>
  <c r="B40" i="1"/>
  <c r="B41" i="1"/>
  <c r="B42" i="1"/>
  <c r="B43" i="1"/>
  <c r="B44" i="1"/>
  <c r="B7" i="1"/>
  <c r="D45" i="1"/>
  <c r="E45" i="1"/>
  <c r="F45" i="1"/>
  <c r="G45" i="1"/>
  <c r="H45" i="1"/>
  <c r="I45" i="1"/>
  <c r="J45" i="1"/>
  <c r="B45" i="1" l="1"/>
</calcChain>
</file>

<file path=xl/sharedStrings.xml><?xml version="1.0" encoding="utf-8"?>
<sst xmlns="http://schemas.openxmlformats.org/spreadsheetml/2006/main" count="56" uniqueCount="56">
  <si>
    <t>Сокращенное фирменное наименование негосударственного пенсионного фонда</t>
  </si>
  <si>
    <t>Итого</t>
  </si>
  <si>
    <t>Расходы за отчетный год, связанные с размещением средств пенсионных резервов</t>
  </si>
  <si>
    <t>всего</t>
  </si>
  <si>
    <t>в том числе</t>
  </si>
  <si>
    <t>на оплату вознаграждения управляющей компании</t>
  </si>
  <si>
    <t>на оплату услуг брокера</t>
  </si>
  <si>
    <t>на оплату услуг биржи</t>
  </si>
  <si>
    <t>на оплату вознаграждения специализированному депозитарию</t>
  </si>
  <si>
    <t>на возмещение необходимых расходов специализированного депозитария</t>
  </si>
  <si>
    <t>на оплату необходимых расходов управляющей компании</t>
  </si>
  <si>
    <t>на оплату услуг банков</t>
  </si>
  <si>
    <t>прочие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</si>
  <si>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</si>
  <si>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</si>
  <si>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</si>
  <si>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«Доверие»</t>
  </si>
  <si>
    <t>АО «НПФ «Ростех»</t>
  </si>
  <si>
    <t>АО «Национальный НПФ»</t>
  </si>
  <si>
    <t>НПФ «Профессиональный» (АО)</t>
  </si>
  <si>
    <t>АО «НПФ «АПК-Фонд»</t>
  </si>
  <si>
    <t>АО НПФ «Альянс»</t>
  </si>
  <si>
    <t>АО «НПФ «Открытие»</t>
  </si>
  <si>
    <t>АО «НПФ «Достойное БУДУЩЕЕ»</t>
  </si>
  <si>
    <t>АО «НПФ ТРАДИЦИЯ»</t>
  </si>
  <si>
    <t>АО «НПФ «Гефест»</t>
  </si>
  <si>
    <t>АО «НПФ Эволюция»</t>
  </si>
  <si>
    <t>АО «НПФ «БЛАГОСОСТОЯНИЕ»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</si>
  <si>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</si>
  <si>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</si>
  <si>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</si>
  <si>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</si>
  <si>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</si>
  <si>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</si>
  <si>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</si>
  <si>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"НПФ Газпромбанк-фонд"</t>
  </si>
  <si>
    <t>АО «НПФ ГАЗФОНД»</t>
  </si>
  <si>
    <t>АО «НПФ ГАЗФОНД пенсионные накопления»</t>
  </si>
  <si>
    <t>АО «НПФ «Стройкомплекс»</t>
  </si>
  <si>
    <t>АО МНПФ «БОЛЬШОЙ»</t>
  </si>
  <si>
    <t>АО «НПФ «Внешэкономфонд»</t>
  </si>
  <si>
    <t>АО «НПФ «Авиаполис»</t>
  </si>
  <si>
    <t>АО «НПФ «Ингосстрах-Пенсия»</t>
  </si>
  <si>
    <t>АО «НПФ «Корабел»</t>
  </si>
  <si>
    <t>АО «Ханты-Мансийский НПФ»</t>
  </si>
  <si>
    <t>АО «НПФ «Сургутнефтегаз»</t>
  </si>
  <si>
    <t>АО «НПФ «Транснефть»</t>
  </si>
  <si>
    <t>АО НПФ «Атомгарант»</t>
  </si>
  <si>
    <t>АО НПФ «Пенсионные решения»</t>
  </si>
  <si>
    <t>тыс. руб.</t>
  </si>
  <si>
    <t>Сведения о расходах, связанных с размещением средств пенсионных резервов*, по состоянию на  2022 год</t>
  </si>
  <si>
    <t>АО «НПФ «ПЕРСПЕКТИВА»</t>
  </si>
  <si>
    <t>Дата составления отчета: 18.04.2023</t>
  </si>
  <si>
    <t>АО НПФ «СБЕРФОНД»**</t>
  </si>
  <si>
    <t>**Банк России 24.11.2022 принял решение аннулировать лицензию на осуществление деятельности по пенсионному обеспечению и пенсионному страхованию от 18.12.2007 № 32/2 (регистрационный номер по реестру лицензий негосударственных пенсионных фондов 32/2) Акционерного общества Негосударственный пенсионный фонд «Негосударственный Сберегательный Пенсионный Фонд»</t>
  </si>
  <si>
    <t>* На основании данных отчетности по форме 0420254 «Отчет о деятельности по негосударственному пенсионному обеспечению», установленной приложением 1 к Указанию Банка России от 27 ноября 2017 года № 4623-У «О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фондов» (зарегистрировано Минюстом России 22 декабря 2017 года, регистрационный № 49384, с изменениями, внесенными Указаниями Банка России от 4 апреля 2019 года № 5118-У (зарегистрировано Минюстом России 24 мая 2019 года, регистрационный № 54733), от 8 апреля 2020 года № 5433-У (зарегистрировано Минюстом России 20 мая 2020 года, регистрационный № 58397), от 13 января 2021 года № 5712-У (зарегистрировано Минюстом России 16 февраля 2021 года, регистрационный № 62525), от 22 марта 2022 года № 6094-У (зарегистрировано Минюстом России 26 апреля 2022 года, регистрационный № 68331).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</si>
</sst>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9.5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Fill="1" applyBorder="1" applyAlignment="1">
      <alignment vertical="top"/>
    </xf>
    <xf numFmtId="0" fontId="5" fillId="0" borderId="0" xfId="0" applyFont="1" applyFill="1"/>
    <xf numFmtId="0" fontId="0" fillId="0" borderId="0" xfId="0" applyFill="1"/>
    <xf numFmtId="0" fontId="1" fillId="0" borderId="0" xfId="1" applyFill="1"/>
    <xf numFmtId="0" fontId="1" fillId="0" borderId="0" xfId="1" applyFill="1" applyBorder="1" applyAlignment="1">
      <alignment vertical="center" wrapText="1"/>
    </xf>
    <xf numFmtId="0" fontId="6" fillId="0" borderId="0" xfId="0" applyFont="1" applyBorder="1" applyAlignment="1">
      <alignment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43" fontId="11" fillId="0" borderId="1" xfId="2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43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1" fillId="3" borderId="1" xfId="0" applyFont="1" applyFill="1" applyBorder="1" applyAlignment="1">
      <alignment horizontal="center" vertical="center" wrapText="1"/>
    </xf>
    <xf numFmtId="43" fontId="11" fillId="0" borderId="1" xfId="0" applyNumberFormat="1" applyFont="1" applyBorder="1" applyAlignment="1">
      <alignment vertical="center" wrapText="1"/>
    </xf>
    <xf numFmtId="0" fontId="10" fillId="0" borderId="0" xfId="0" applyFont="1" applyFill="1"/>
    <xf numFmtId="0" fontId="11" fillId="0" borderId="1" xfId="0" applyFont="1" applyFill="1" applyBorder="1" applyAlignment="1">
      <alignment horizontal="left" vertical="top" wrapText="1"/>
    </xf>
    <xf numFmtId="43" fontId="11" fillId="0" borderId="1" xfId="0" applyNumberFormat="1" applyFont="1" applyFill="1" applyBorder="1" applyAlignment="1">
      <alignment horizontal="center" vertical="center" wrapText="1"/>
    </xf>
  </cellXfs>
  <cellStyles count="3">
    <cellStyle name="Нейтральный" xfId="1" builtinId="28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zoomScale="70" zoomScaleNormal="70" workbookViewId="0">
      <selection activeCell="K42" sqref="K42"/>
    </sheetView>
  </sheetViews>
  <sheetFormatPr defaultRowHeight="15" x14ac:dyDescent="0.25"/>
  <cols>
    <col min="1" max="1" width="56.42578125" customWidth="1"/>
    <col min="2" max="2" width="33" style="28" customWidth="1"/>
    <col min="3" max="3" width="33" style="6" customWidth="1"/>
    <col min="4" max="4" width="33" style="7" customWidth="1"/>
    <col min="5" max="10" width="33" customWidth="1"/>
    <col min="11" max="11" width="30.85546875" customWidth="1"/>
    <col min="12" max="13" width="20.42578125" customWidth="1"/>
  </cols>
  <sheetData>
    <row r="1" spans="1:11" s="18" customFormat="1" ht="15.75" x14ac:dyDescent="0.25">
      <c r="A1" s="13" t="s">
        <v>50</v>
      </c>
      <c r="B1" s="13"/>
      <c r="C1" s="13"/>
      <c r="D1" s="13"/>
      <c r="E1" s="14"/>
      <c r="F1" s="14"/>
      <c r="G1" s="14"/>
      <c r="H1" s="14"/>
      <c r="I1" s="14"/>
      <c r="J1" s="14"/>
      <c r="K1" s="14"/>
    </row>
    <row r="2" spans="1:11" s="3" customFormat="1" ht="15.75" x14ac:dyDescent="0.25">
      <c r="A2" s="9" t="s">
        <v>52</v>
      </c>
      <c r="B2" s="25"/>
      <c r="C2" s="4"/>
      <c r="D2" s="5"/>
      <c r="J2" s="19" t="s">
        <v>49</v>
      </c>
    </row>
    <row r="3" spans="1:11" ht="17.25" customHeight="1" x14ac:dyDescent="0.25">
      <c r="A3" s="15" t="s">
        <v>0</v>
      </c>
      <c r="B3" s="10" t="s">
        <v>2</v>
      </c>
      <c r="C3" s="11"/>
      <c r="D3" s="11"/>
      <c r="E3" s="11"/>
      <c r="F3" s="11"/>
      <c r="G3" s="11"/>
      <c r="H3" s="11"/>
      <c r="I3" s="11"/>
      <c r="J3" s="12"/>
    </row>
    <row r="4" spans="1:11" ht="18.75" customHeight="1" x14ac:dyDescent="0.25">
      <c r="A4" s="15"/>
      <c r="B4" s="26" t="s">
        <v>3</v>
      </c>
      <c r="C4" s="10" t="s">
        <v>4</v>
      </c>
      <c r="D4" s="11"/>
      <c r="E4" s="11"/>
      <c r="F4" s="11"/>
      <c r="G4" s="11"/>
      <c r="H4" s="11"/>
      <c r="I4" s="11"/>
      <c r="J4" s="12"/>
    </row>
    <row r="5" spans="1:11" ht="45" customHeight="1" x14ac:dyDescent="0.25">
      <c r="A5" s="15"/>
      <c r="B5" s="26"/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</row>
    <row r="6" spans="1:11" ht="15.75" x14ac:dyDescent="0.25">
      <c r="A6" s="2">
        <v>1</v>
      </c>
      <c r="B6" s="20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</row>
    <row r="7" spans="1:11" s="3" customFormat="1" ht="15.75" x14ac:dyDescent="0.25">
      <c r="A7" s="22" t="s">
        <v>13</v>
      </c>
      <c r="B7" s="27">
        <f>C7+D7+E7+F7+G7+H7+I7+J7</f>
        <v>359674.19176999998</v>
      </c>
      <c r="C7" s="21">
        <v>314560.41125999996</v>
      </c>
      <c r="D7" s="21">
        <v>10683.177099999999</v>
      </c>
      <c r="E7" s="21">
        <v>553.50734999999997</v>
      </c>
      <c r="F7" s="21">
        <v>30421.297449999998</v>
      </c>
      <c r="G7" s="21">
        <v>3442.0163600000001</v>
      </c>
      <c r="H7" s="21">
        <v>0</v>
      </c>
      <c r="I7" s="21">
        <v>4.6109999999999998</v>
      </c>
      <c r="J7" s="21">
        <v>9.1712500000000006</v>
      </c>
    </row>
    <row r="8" spans="1:11" s="3" customFormat="1" ht="15.75" x14ac:dyDescent="0.25">
      <c r="A8" s="22" t="s">
        <v>14</v>
      </c>
      <c r="B8" s="27">
        <f t="shared" ref="B8:B44" si="0">C8+D8+E8+F8+G8+H8+I8+J8</f>
        <v>26429.021639999999</v>
      </c>
      <c r="C8" s="21">
        <v>18035.829550000002</v>
      </c>
      <c r="D8" s="21">
        <v>1240.66462</v>
      </c>
      <c r="E8" s="21">
        <v>699.41145999999992</v>
      </c>
      <c r="F8" s="21">
        <v>1772.9706699999999</v>
      </c>
      <c r="G8" s="21">
        <v>4669.1793399999997</v>
      </c>
      <c r="H8" s="21">
        <v>0</v>
      </c>
      <c r="I8" s="21">
        <v>10.965999999999999</v>
      </c>
      <c r="J8" s="21">
        <v>0</v>
      </c>
    </row>
    <row r="9" spans="1:11" s="3" customFormat="1" ht="15.75" x14ac:dyDescent="0.25">
      <c r="A9" s="22" t="s">
        <v>15</v>
      </c>
      <c r="B9" s="27">
        <f t="shared" si="0"/>
        <v>7593.3558600000015</v>
      </c>
      <c r="C9" s="21">
        <v>4544.9718600000006</v>
      </c>
      <c r="D9" s="21">
        <v>707.70755000000008</v>
      </c>
      <c r="E9" s="21">
        <v>177.47846999999999</v>
      </c>
      <c r="F9" s="21">
        <v>1919.2942</v>
      </c>
      <c r="G9" s="21">
        <v>221.27678</v>
      </c>
      <c r="H9" s="21">
        <v>0</v>
      </c>
      <c r="I9" s="21">
        <v>22.626999999999999</v>
      </c>
      <c r="J9" s="21">
        <v>0</v>
      </c>
    </row>
    <row r="10" spans="1:11" s="28" customFormat="1" ht="15.75" x14ac:dyDescent="0.25">
      <c r="A10" s="29" t="s">
        <v>16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</row>
    <row r="11" spans="1:11" s="3" customFormat="1" ht="15.75" x14ac:dyDescent="0.25">
      <c r="A11" s="22" t="s">
        <v>17</v>
      </c>
      <c r="B11" s="27">
        <f t="shared" si="0"/>
        <v>21507.070729999999</v>
      </c>
      <c r="C11" s="21">
        <v>13174.27054</v>
      </c>
      <c r="D11" s="21">
        <v>374.63387999999998</v>
      </c>
      <c r="E11" s="21">
        <v>232.28023000000002</v>
      </c>
      <c r="F11" s="21">
        <v>1511.7505200000001</v>
      </c>
      <c r="G11" s="21">
        <v>422.64825999999999</v>
      </c>
      <c r="H11" s="21">
        <v>0</v>
      </c>
      <c r="I11" s="21">
        <v>11.48</v>
      </c>
      <c r="J11" s="21">
        <v>5780.0073000000002</v>
      </c>
    </row>
    <row r="12" spans="1:11" s="3" customFormat="1" ht="15.75" x14ac:dyDescent="0.25">
      <c r="A12" s="22" t="s">
        <v>51</v>
      </c>
      <c r="B12" s="27">
        <f t="shared" si="0"/>
        <v>6623.2976599999993</v>
      </c>
      <c r="C12" s="21">
        <v>5574.4801600000001</v>
      </c>
      <c r="D12" s="21">
        <v>216.62201999999999</v>
      </c>
      <c r="E12" s="21">
        <v>66.233419999999995</v>
      </c>
      <c r="F12" s="21">
        <v>420</v>
      </c>
      <c r="G12" s="21">
        <v>329.29806000000002</v>
      </c>
      <c r="H12" s="21">
        <v>0</v>
      </c>
      <c r="I12" s="21">
        <v>16.664000000000001</v>
      </c>
      <c r="J12" s="21">
        <v>0</v>
      </c>
    </row>
    <row r="13" spans="1:11" s="3" customFormat="1" ht="15.75" x14ac:dyDescent="0.25">
      <c r="A13" s="22" t="s">
        <v>18</v>
      </c>
      <c r="B13" s="27">
        <f t="shared" si="0"/>
        <v>30474.151210000007</v>
      </c>
      <c r="C13" s="21">
        <v>19948.010870000002</v>
      </c>
      <c r="D13" s="21">
        <v>1792.1060600000001</v>
      </c>
      <c r="E13" s="21">
        <v>1239.3694699999999</v>
      </c>
      <c r="F13" s="21">
        <v>5630.9537199999995</v>
      </c>
      <c r="G13" s="21">
        <v>1805.5330900000001</v>
      </c>
      <c r="H13" s="21">
        <v>0</v>
      </c>
      <c r="I13" s="21">
        <v>58.177999999999997</v>
      </c>
      <c r="J13" s="21">
        <v>0</v>
      </c>
    </row>
    <row r="14" spans="1:11" s="3" customFormat="1" ht="15.75" x14ac:dyDescent="0.25">
      <c r="A14" s="22" t="s">
        <v>19</v>
      </c>
      <c r="B14" s="27">
        <f t="shared" si="0"/>
        <v>60532.67233999999</v>
      </c>
      <c r="C14" s="21">
        <v>47519.527689999995</v>
      </c>
      <c r="D14" s="21">
        <v>394.94018</v>
      </c>
      <c r="E14" s="21">
        <v>370.09669000000002</v>
      </c>
      <c r="F14" s="21">
        <v>2077.6761299999998</v>
      </c>
      <c r="G14" s="21">
        <v>286.74738000000002</v>
      </c>
      <c r="H14" s="21">
        <v>0</v>
      </c>
      <c r="I14" s="21">
        <v>0</v>
      </c>
      <c r="J14" s="21">
        <v>9883.6842699999997</v>
      </c>
    </row>
    <row r="15" spans="1:11" s="3" customFormat="1" ht="15.75" x14ac:dyDescent="0.25">
      <c r="A15" s="22" t="s">
        <v>20</v>
      </c>
      <c r="B15" s="27">
        <f t="shared" si="0"/>
        <v>1254.54096</v>
      </c>
      <c r="C15" s="21">
        <v>990.70618999999999</v>
      </c>
      <c r="D15" s="21">
        <v>15.346399999999999</v>
      </c>
      <c r="E15" s="21">
        <v>9.7379800000000003</v>
      </c>
      <c r="F15" s="21">
        <v>201.86670000000001</v>
      </c>
      <c r="G15" s="21">
        <v>24.643689999999999</v>
      </c>
      <c r="H15" s="21">
        <v>0</v>
      </c>
      <c r="I15" s="21">
        <v>3.24</v>
      </c>
      <c r="J15" s="21">
        <v>9</v>
      </c>
    </row>
    <row r="16" spans="1:11" s="3" customFormat="1" ht="15.75" x14ac:dyDescent="0.25">
      <c r="A16" s="22" t="s">
        <v>21</v>
      </c>
      <c r="B16" s="27">
        <f t="shared" si="0"/>
        <v>15182.47135</v>
      </c>
      <c r="C16" s="21">
        <v>7558.5962300000001</v>
      </c>
      <c r="D16" s="21">
        <v>2670.8250400000002</v>
      </c>
      <c r="E16" s="21">
        <v>261.83967000000001</v>
      </c>
      <c r="F16" s="21">
        <v>3249.10376</v>
      </c>
      <c r="G16" s="21">
        <v>1440.5146499999998</v>
      </c>
      <c r="H16" s="21">
        <v>0</v>
      </c>
      <c r="I16" s="21">
        <v>1.5920000000000001</v>
      </c>
      <c r="J16" s="21">
        <v>0</v>
      </c>
    </row>
    <row r="17" spans="1:10" s="3" customFormat="1" ht="15.75" x14ac:dyDescent="0.25">
      <c r="A17" s="22" t="s">
        <v>22</v>
      </c>
      <c r="B17" s="27">
        <f t="shared" si="0"/>
        <v>46781.830470000001</v>
      </c>
      <c r="C17" s="21">
        <v>6008.6295300000002</v>
      </c>
      <c r="D17" s="21">
        <v>8515.5959199999998</v>
      </c>
      <c r="E17" s="21">
        <v>6715.3637800000006</v>
      </c>
      <c r="F17" s="21">
        <v>18000</v>
      </c>
      <c r="G17" s="21">
        <v>7530.9022400000003</v>
      </c>
      <c r="H17" s="21">
        <v>0</v>
      </c>
      <c r="I17" s="21">
        <v>11.339</v>
      </c>
      <c r="J17" s="21">
        <v>0</v>
      </c>
    </row>
    <row r="18" spans="1:10" s="3" customFormat="1" ht="15.75" x14ac:dyDescent="0.25">
      <c r="A18" s="22" t="s">
        <v>23</v>
      </c>
      <c r="B18" s="27">
        <f t="shared" si="0"/>
        <v>26385.520270000001</v>
      </c>
      <c r="C18" s="21">
        <v>21008.619070000001</v>
      </c>
      <c r="D18" s="21">
        <v>1350.3293100000001</v>
      </c>
      <c r="E18" s="21">
        <v>474.11146000000002</v>
      </c>
      <c r="F18" s="21">
        <v>655</v>
      </c>
      <c r="G18" s="21">
        <v>1507.47884</v>
      </c>
      <c r="H18" s="21">
        <v>1350.3293100000001</v>
      </c>
      <c r="I18" s="21">
        <v>39.652279999999998</v>
      </c>
      <c r="J18" s="21">
        <v>0</v>
      </c>
    </row>
    <row r="19" spans="1:10" s="3" customFormat="1" ht="15.75" x14ac:dyDescent="0.25">
      <c r="A19" s="22" t="s">
        <v>24</v>
      </c>
      <c r="B19" s="27">
        <f t="shared" si="0"/>
        <v>1376.9991400000001</v>
      </c>
      <c r="C19" s="21">
        <v>565.65227000000004</v>
      </c>
      <c r="D19" s="21">
        <v>52.7074</v>
      </c>
      <c r="E19" s="21">
        <v>22.802509999999998</v>
      </c>
      <c r="F19" s="21">
        <v>435.75528000000003</v>
      </c>
      <c r="G19" s="21">
        <v>280.22568000000001</v>
      </c>
      <c r="H19" s="21">
        <v>0</v>
      </c>
      <c r="I19" s="21">
        <v>19.856000000000002</v>
      </c>
      <c r="J19" s="21">
        <v>0</v>
      </c>
    </row>
    <row r="20" spans="1:10" s="3" customFormat="1" ht="15.75" x14ac:dyDescent="0.25">
      <c r="A20" s="22" t="s">
        <v>25</v>
      </c>
      <c r="B20" s="27">
        <f t="shared" si="0"/>
        <v>4451.0359900000003</v>
      </c>
      <c r="C20" s="21">
        <v>1838.9955500000001</v>
      </c>
      <c r="D20" s="21">
        <v>303.48469</v>
      </c>
      <c r="E20" s="21">
        <v>5.7750500000000002</v>
      </c>
      <c r="F20" s="21">
        <v>2201.9642000000003</v>
      </c>
      <c r="G20" s="21">
        <v>97.633499999999998</v>
      </c>
      <c r="H20" s="21">
        <v>0</v>
      </c>
      <c r="I20" s="21">
        <v>3.1829999999999998</v>
      </c>
      <c r="J20" s="21">
        <v>0</v>
      </c>
    </row>
    <row r="21" spans="1:10" s="3" customFormat="1" ht="15.75" x14ac:dyDescent="0.25">
      <c r="A21" s="22" t="s">
        <v>26</v>
      </c>
      <c r="B21" s="27">
        <f t="shared" si="0"/>
        <v>338299.11741999997</v>
      </c>
      <c r="C21" s="21">
        <v>286074.87836999999</v>
      </c>
      <c r="D21" s="21">
        <v>22124.263059999997</v>
      </c>
      <c r="E21" s="21">
        <v>6506.7148999999999</v>
      </c>
      <c r="F21" s="21">
        <v>7425</v>
      </c>
      <c r="G21" s="21">
        <v>16086.532090000001</v>
      </c>
      <c r="H21" s="21">
        <v>0</v>
      </c>
      <c r="I21" s="21">
        <v>81.728999999999999</v>
      </c>
      <c r="J21" s="21">
        <v>0</v>
      </c>
    </row>
    <row r="22" spans="1:10" s="3" customFormat="1" ht="15.75" x14ac:dyDescent="0.25">
      <c r="A22" s="22" t="s">
        <v>27</v>
      </c>
      <c r="B22" s="27">
        <f t="shared" si="0"/>
        <v>2051083.1465</v>
      </c>
      <c r="C22" s="21">
        <v>1856669.51061</v>
      </c>
      <c r="D22" s="21">
        <v>4135.9322999999995</v>
      </c>
      <c r="E22" s="21">
        <v>12518.607739999999</v>
      </c>
      <c r="F22" s="21">
        <v>17139.634879999998</v>
      </c>
      <c r="G22" s="21">
        <v>160018.39341999998</v>
      </c>
      <c r="H22" s="21">
        <v>0</v>
      </c>
      <c r="I22" s="21">
        <v>377.06754999999998</v>
      </c>
      <c r="J22" s="21">
        <v>224</v>
      </c>
    </row>
    <row r="23" spans="1:10" s="3" customFormat="1" ht="15.75" x14ac:dyDescent="0.25">
      <c r="A23" s="22" t="s">
        <v>28</v>
      </c>
      <c r="B23" s="27">
        <f t="shared" si="0"/>
        <v>6661.7067100000013</v>
      </c>
      <c r="C23" s="21">
        <v>4852.5009500000006</v>
      </c>
      <c r="D23" s="21">
        <v>917.98391000000004</v>
      </c>
      <c r="E23" s="21">
        <v>218.76085999999998</v>
      </c>
      <c r="F23" s="21">
        <v>204</v>
      </c>
      <c r="G23" s="21">
        <v>417.36043999999998</v>
      </c>
      <c r="H23" s="21">
        <v>0</v>
      </c>
      <c r="I23" s="21">
        <v>51.100550000000005</v>
      </c>
      <c r="J23" s="21">
        <v>0</v>
      </c>
    </row>
    <row r="24" spans="1:10" s="3" customFormat="1" ht="15.75" x14ac:dyDescent="0.25">
      <c r="A24" s="22" t="s">
        <v>29</v>
      </c>
      <c r="B24" s="27">
        <f t="shared" si="0"/>
        <v>90076.891730000003</v>
      </c>
      <c r="C24" s="21">
        <v>58011.036850000004</v>
      </c>
      <c r="D24" s="21">
        <v>4659.7202500000003</v>
      </c>
      <c r="E24" s="21">
        <v>152.47373000000002</v>
      </c>
      <c r="F24" s="21">
        <v>24601.419539999999</v>
      </c>
      <c r="G24" s="21">
        <v>2642.4203600000001</v>
      </c>
      <c r="H24" s="21">
        <v>0</v>
      </c>
      <c r="I24" s="21">
        <v>9.8209999999999997</v>
      </c>
      <c r="J24" s="21">
        <v>0</v>
      </c>
    </row>
    <row r="25" spans="1:10" s="3" customFormat="1" ht="15.75" x14ac:dyDescent="0.25">
      <c r="A25" s="22" t="s">
        <v>30</v>
      </c>
      <c r="B25" s="27">
        <f t="shared" si="0"/>
        <v>54847.043079999996</v>
      </c>
      <c r="C25" s="21">
        <v>47680.141659999994</v>
      </c>
      <c r="D25" s="21">
        <v>1995.1344799999999</v>
      </c>
      <c r="E25" s="21">
        <v>559.68704000000002</v>
      </c>
      <c r="F25" s="21">
        <v>1449</v>
      </c>
      <c r="G25" s="21">
        <v>3129.7228999999998</v>
      </c>
      <c r="H25" s="21">
        <v>0</v>
      </c>
      <c r="I25" s="21">
        <v>33.356999999999999</v>
      </c>
      <c r="J25" s="21">
        <v>0</v>
      </c>
    </row>
    <row r="26" spans="1:10" s="3" customFormat="1" ht="15.75" x14ac:dyDescent="0.25">
      <c r="A26" s="22" t="s">
        <v>31</v>
      </c>
      <c r="B26" s="27">
        <f t="shared" si="0"/>
        <v>20399.223539999995</v>
      </c>
      <c r="C26" s="21">
        <v>16849.36954</v>
      </c>
      <c r="D26" s="21">
        <v>150.02465000000001</v>
      </c>
      <c r="E26" s="21">
        <v>169.90357</v>
      </c>
      <c r="F26" s="21">
        <v>2993.25747</v>
      </c>
      <c r="G26" s="21">
        <v>229.25045</v>
      </c>
      <c r="H26" s="21">
        <v>0</v>
      </c>
      <c r="I26" s="21">
        <v>1.728</v>
      </c>
      <c r="J26" s="21">
        <v>5.6898599999999995</v>
      </c>
    </row>
    <row r="27" spans="1:10" s="3" customFormat="1" ht="15.75" x14ac:dyDescent="0.25">
      <c r="A27" s="22" t="s">
        <v>32</v>
      </c>
      <c r="B27" s="27">
        <f t="shared" si="0"/>
        <v>5534.6355699999995</v>
      </c>
      <c r="C27" s="21">
        <v>4762.6092199999994</v>
      </c>
      <c r="D27" s="21">
        <v>214.77817000000002</v>
      </c>
      <c r="E27" s="21">
        <v>119.40092999999999</v>
      </c>
      <c r="F27" s="21">
        <v>144</v>
      </c>
      <c r="G27" s="21">
        <v>277.08224999999999</v>
      </c>
      <c r="H27" s="21">
        <v>0</v>
      </c>
      <c r="I27" s="21">
        <v>16.765000000000001</v>
      </c>
      <c r="J27" s="21">
        <v>0</v>
      </c>
    </row>
    <row r="28" spans="1:10" s="3" customFormat="1" ht="15.75" x14ac:dyDescent="0.25">
      <c r="A28" s="22" t="s">
        <v>33</v>
      </c>
      <c r="B28" s="27">
        <f t="shared" si="0"/>
        <v>5844.0098500000004</v>
      </c>
      <c r="C28" s="21">
        <v>4375.79864</v>
      </c>
      <c r="D28" s="21">
        <v>172.42621</v>
      </c>
      <c r="E28" s="21">
        <v>91.250889999999998</v>
      </c>
      <c r="F28" s="21">
        <v>1080</v>
      </c>
      <c r="G28" s="21">
        <v>119.03811</v>
      </c>
      <c r="H28" s="21">
        <v>0</v>
      </c>
      <c r="I28" s="21">
        <v>5.4960000000000004</v>
      </c>
      <c r="J28" s="21">
        <v>0</v>
      </c>
    </row>
    <row r="29" spans="1:10" s="3" customFormat="1" ht="15.75" x14ac:dyDescent="0.25">
      <c r="A29" s="22" t="s">
        <v>34</v>
      </c>
      <c r="B29" s="27">
        <f t="shared" si="0"/>
        <v>123905.37865000001</v>
      </c>
      <c r="C29" s="21">
        <v>104857.90264</v>
      </c>
      <c r="D29" s="21">
        <v>2082.3951099999999</v>
      </c>
      <c r="E29" s="21">
        <v>6719.8133799999996</v>
      </c>
      <c r="F29" s="21">
        <v>1671.6481699999999</v>
      </c>
      <c r="G29" s="21">
        <v>8397.4863800000003</v>
      </c>
      <c r="H29" s="21">
        <v>0</v>
      </c>
      <c r="I29" s="21">
        <v>149.13297</v>
      </c>
      <c r="J29" s="21">
        <v>27</v>
      </c>
    </row>
    <row r="30" spans="1:10" s="3" customFormat="1" ht="15.75" x14ac:dyDescent="0.25">
      <c r="A30" s="22" t="s">
        <v>35</v>
      </c>
      <c r="B30" s="27">
        <f t="shared" si="0"/>
        <v>132019.31922999999</v>
      </c>
      <c r="C30" s="21">
        <v>111918.11937</v>
      </c>
      <c r="D30" s="21">
        <v>2833.8284399999998</v>
      </c>
      <c r="E30" s="21">
        <v>314.36651000000001</v>
      </c>
      <c r="F30" s="21">
        <v>15462.5684</v>
      </c>
      <c r="G30" s="21">
        <v>1484.3564199999998</v>
      </c>
      <c r="H30" s="21">
        <v>8.9999999999999992E-5</v>
      </c>
      <c r="I30" s="21">
        <v>6.08</v>
      </c>
      <c r="J30" s="21">
        <v>0</v>
      </c>
    </row>
    <row r="31" spans="1:10" s="3" customFormat="1" ht="15.75" x14ac:dyDescent="0.25">
      <c r="A31" s="22" t="s">
        <v>36</v>
      </c>
      <c r="B31" s="27">
        <f t="shared" si="0"/>
        <v>2065814.8676100001</v>
      </c>
      <c r="C31" s="21">
        <v>1810057.0703800002</v>
      </c>
      <c r="D31" s="21">
        <v>67104.662549999994</v>
      </c>
      <c r="E31" s="21">
        <v>33.819890000000001</v>
      </c>
      <c r="F31" s="21">
        <v>160110.81128999998</v>
      </c>
      <c r="G31" s="21">
        <v>27289.1165</v>
      </c>
      <c r="H31" s="21">
        <v>0</v>
      </c>
      <c r="I31" s="21">
        <v>1219.3869999999999</v>
      </c>
      <c r="J31" s="21">
        <v>0</v>
      </c>
    </row>
    <row r="32" spans="1:10" s="3" customFormat="1" ht="15.75" x14ac:dyDescent="0.25">
      <c r="A32" s="22" t="s">
        <v>37</v>
      </c>
      <c r="B32" s="27">
        <f t="shared" si="0"/>
        <v>160762.03663000002</v>
      </c>
      <c r="C32" s="21">
        <v>137774.56119000001</v>
      </c>
      <c r="D32" s="21">
        <v>6450.0118300000004</v>
      </c>
      <c r="E32" s="21">
        <v>378.51229000000001</v>
      </c>
      <c r="F32" s="21">
        <v>13720.504789999999</v>
      </c>
      <c r="G32" s="21">
        <v>2421.2905299999998</v>
      </c>
      <c r="H32" s="21">
        <v>0</v>
      </c>
      <c r="I32" s="21">
        <v>17.155999999999999</v>
      </c>
      <c r="J32" s="21">
        <v>0</v>
      </c>
    </row>
    <row r="33" spans="1:10" s="5" customFormat="1" ht="15.75" x14ac:dyDescent="0.25">
      <c r="A33" s="29" t="s">
        <v>38</v>
      </c>
      <c r="B33" s="27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10" s="3" customFormat="1" ht="15.75" x14ac:dyDescent="0.25">
      <c r="A34" s="22" t="s">
        <v>39</v>
      </c>
      <c r="B34" s="27">
        <f t="shared" si="0"/>
        <v>21419.662899999999</v>
      </c>
      <c r="C34" s="21">
        <v>18813.06394</v>
      </c>
      <c r="D34" s="21">
        <v>897.38747999999998</v>
      </c>
      <c r="E34" s="21">
        <v>280.80442999999997</v>
      </c>
      <c r="F34" s="21">
        <v>510</v>
      </c>
      <c r="G34" s="21">
        <v>901.07605000000001</v>
      </c>
      <c r="H34" s="21">
        <v>0</v>
      </c>
      <c r="I34" s="21">
        <v>17.331</v>
      </c>
      <c r="J34" s="21">
        <v>0</v>
      </c>
    </row>
    <row r="35" spans="1:10" s="3" customFormat="1" ht="15.75" x14ac:dyDescent="0.25">
      <c r="A35" s="22" t="s">
        <v>40</v>
      </c>
      <c r="B35" s="27">
        <f t="shared" si="0"/>
        <v>30071.976569999999</v>
      </c>
      <c r="C35" s="21">
        <v>24659.498230000001</v>
      </c>
      <c r="D35" s="21">
        <v>115.58078999999999</v>
      </c>
      <c r="E35" s="21">
        <v>90.610640000000004</v>
      </c>
      <c r="F35" s="21">
        <v>4667.8796400000001</v>
      </c>
      <c r="G35" s="21">
        <v>531.38727000000006</v>
      </c>
      <c r="H35" s="21">
        <v>0</v>
      </c>
      <c r="I35" s="21">
        <v>7.02</v>
      </c>
      <c r="J35" s="21">
        <v>0</v>
      </c>
    </row>
    <row r="36" spans="1:10" s="3" customFormat="1" ht="15.75" x14ac:dyDescent="0.25">
      <c r="A36" s="22" t="s">
        <v>53</v>
      </c>
      <c r="B36" s="27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10" s="3" customFormat="1" ht="15.75" x14ac:dyDescent="0.25">
      <c r="A37" s="22" t="s">
        <v>41</v>
      </c>
      <c r="B37" s="27">
        <f t="shared" si="0"/>
        <v>12711.25309</v>
      </c>
      <c r="C37" s="21">
        <v>8935.24071</v>
      </c>
      <c r="D37" s="21">
        <v>1164.8545200000001</v>
      </c>
      <c r="E37" s="21">
        <v>0</v>
      </c>
      <c r="F37" s="21">
        <v>2361.1389399999998</v>
      </c>
      <c r="G37" s="21">
        <v>223.98792</v>
      </c>
      <c r="H37" s="21">
        <v>0</v>
      </c>
      <c r="I37" s="21">
        <v>26.030999999999999</v>
      </c>
      <c r="J37" s="21">
        <v>0</v>
      </c>
    </row>
    <row r="38" spans="1:10" s="3" customFormat="1" ht="15.75" x14ac:dyDescent="0.25">
      <c r="A38" s="22" t="s">
        <v>42</v>
      </c>
      <c r="B38" s="27">
        <f t="shared" si="0"/>
        <v>5491.1787700000004</v>
      </c>
      <c r="C38" s="21">
        <v>4421.3404800000008</v>
      </c>
      <c r="D38" s="21">
        <v>48.737940000000002</v>
      </c>
      <c r="E38" s="21">
        <v>54.755369999999999</v>
      </c>
      <c r="F38" s="21">
        <v>896.03956000000005</v>
      </c>
      <c r="G38" s="21">
        <v>68.769419999999997</v>
      </c>
      <c r="H38" s="21">
        <v>0</v>
      </c>
      <c r="I38" s="21">
        <v>1.536</v>
      </c>
      <c r="J38" s="21">
        <v>0</v>
      </c>
    </row>
    <row r="39" spans="1:10" s="3" customFormat="1" ht="15.75" x14ac:dyDescent="0.25">
      <c r="A39" s="22" t="s">
        <v>43</v>
      </c>
      <c r="B39" s="27">
        <f t="shared" si="0"/>
        <v>2600.4184500000001</v>
      </c>
      <c r="C39" s="21">
        <v>1887.4077600000001</v>
      </c>
      <c r="D39" s="21">
        <v>30.630770000000002</v>
      </c>
      <c r="E39" s="21">
        <v>33.251870000000004</v>
      </c>
      <c r="F39" s="21">
        <v>268.26065</v>
      </c>
      <c r="G39" s="21">
        <v>378.85140000000001</v>
      </c>
      <c r="H39" s="21">
        <v>0</v>
      </c>
      <c r="I39" s="21">
        <v>2.016</v>
      </c>
      <c r="J39" s="21">
        <v>0</v>
      </c>
    </row>
    <row r="40" spans="1:10" s="3" customFormat="1" ht="15.75" x14ac:dyDescent="0.25">
      <c r="A40" s="22" t="s">
        <v>44</v>
      </c>
      <c r="B40" s="27">
        <f t="shared" si="0"/>
        <v>53536.187229999996</v>
      </c>
      <c r="C40" s="21">
        <v>43684.585439999995</v>
      </c>
      <c r="D40" s="21">
        <v>616.56150000000002</v>
      </c>
      <c r="E40" s="21">
        <v>709.32501999999999</v>
      </c>
      <c r="F40" s="21">
        <v>7500</v>
      </c>
      <c r="G40" s="21">
        <v>946.38727000000006</v>
      </c>
      <c r="H40" s="21">
        <v>0</v>
      </c>
      <c r="I40" s="21">
        <v>79.328000000000003</v>
      </c>
      <c r="J40" s="21">
        <v>0</v>
      </c>
    </row>
    <row r="41" spans="1:10" s="3" customFormat="1" ht="15.75" x14ac:dyDescent="0.25">
      <c r="A41" s="22" t="s">
        <v>45</v>
      </c>
      <c r="B41" s="27">
        <f t="shared" si="0"/>
        <v>96729.534039999999</v>
      </c>
      <c r="C41" s="21">
        <v>57727.760399999999</v>
      </c>
      <c r="D41" s="21">
        <v>6975.1037900000001</v>
      </c>
      <c r="E41" s="21">
        <v>3275.7019700000001</v>
      </c>
      <c r="F41" s="21">
        <v>25160.966680000001</v>
      </c>
      <c r="G41" s="21">
        <v>3560.6492000000003</v>
      </c>
      <c r="H41" s="21">
        <v>0</v>
      </c>
      <c r="I41" s="21">
        <v>29.352</v>
      </c>
      <c r="J41" s="21">
        <v>0</v>
      </c>
    </row>
    <row r="42" spans="1:10" s="3" customFormat="1" ht="15.75" x14ac:dyDescent="0.25">
      <c r="A42" s="22" t="s">
        <v>46</v>
      </c>
      <c r="B42" s="27">
        <f t="shared" si="0"/>
        <v>309489.43806000001</v>
      </c>
      <c r="C42" s="21">
        <v>261391.99313999998</v>
      </c>
      <c r="D42" s="21">
        <v>2520.5029300000001</v>
      </c>
      <c r="E42" s="21">
        <v>5077.1589400000003</v>
      </c>
      <c r="F42" s="21">
        <v>29045.324100000002</v>
      </c>
      <c r="G42" s="21">
        <v>11303.148810000001</v>
      </c>
      <c r="H42" s="21">
        <v>0</v>
      </c>
      <c r="I42" s="21">
        <v>35.351999999999997</v>
      </c>
      <c r="J42" s="21">
        <v>115.95814</v>
      </c>
    </row>
    <row r="43" spans="1:10" s="3" customFormat="1" ht="15.75" x14ac:dyDescent="0.25">
      <c r="A43" s="22" t="s">
        <v>47</v>
      </c>
      <c r="B43" s="27">
        <f t="shared" si="0"/>
        <v>36872.828090000003</v>
      </c>
      <c r="C43" s="21">
        <v>21932.414350000003</v>
      </c>
      <c r="D43" s="21">
        <v>4054.27106</v>
      </c>
      <c r="E43" s="21">
        <v>2225.2510000000002</v>
      </c>
      <c r="F43" s="21">
        <v>7261.3071</v>
      </c>
      <c r="G43" s="21">
        <v>1360.9745800000001</v>
      </c>
      <c r="H43" s="21">
        <v>0</v>
      </c>
      <c r="I43" s="21">
        <v>38.61</v>
      </c>
      <c r="J43" s="21">
        <v>0</v>
      </c>
    </row>
    <row r="44" spans="1:10" s="3" customFormat="1" ht="15.75" x14ac:dyDescent="0.25">
      <c r="A44" s="22" t="s">
        <v>48</v>
      </c>
      <c r="B44" s="27">
        <f t="shared" si="0"/>
        <v>109043.16490999999</v>
      </c>
      <c r="C44" s="21">
        <v>69458.748849999989</v>
      </c>
      <c r="D44" s="21">
        <v>871.20372999999995</v>
      </c>
      <c r="E44" s="21">
        <v>2504.3838900000001</v>
      </c>
      <c r="F44" s="21">
        <v>4528.6000000000004</v>
      </c>
      <c r="G44" s="21">
        <v>31498.224440000002</v>
      </c>
      <c r="H44" s="21">
        <v>0</v>
      </c>
      <c r="I44" s="21">
        <v>100.434</v>
      </c>
      <c r="J44" s="21">
        <v>81.569999999999993</v>
      </c>
    </row>
    <row r="45" spans="1:10" s="18" customFormat="1" ht="15.75" x14ac:dyDescent="0.25">
      <c r="A45" s="24" t="s">
        <v>1</v>
      </c>
      <c r="B45" s="23">
        <f>SUM(B7:B44)</f>
        <v>6341479.1780199995</v>
      </c>
      <c r="C45" s="23">
        <f>SUM(C7:C44)</f>
        <v>5418124.2534899991</v>
      </c>
      <c r="D45" s="23">
        <f t="shared" ref="C45:I45" si="1">SUM(D7:D44)</f>
        <v>158454.13563999999</v>
      </c>
      <c r="E45" s="23">
        <f t="shared" si="1"/>
        <v>52862.562399999995</v>
      </c>
      <c r="F45" s="23">
        <f t="shared" si="1"/>
        <v>396698.99383999989</v>
      </c>
      <c r="G45" s="23">
        <f t="shared" si="1"/>
        <v>295343.60407999996</v>
      </c>
      <c r="H45" s="23">
        <f t="shared" si="1"/>
        <v>1350.3294000000001</v>
      </c>
      <c r="I45" s="23">
        <f t="shared" si="1"/>
        <v>2509.2183500000001</v>
      </c>
      <c r="J45" s="23">
        <f>SUM(J7:J44)</f>
        <v>16136.080820000001</v>
      </c>
    </row>
    <row r="46" spans="1:10" s="3" customFormat="1" ht="6" customHeight="1" x14ac:dyDescent="0.25">
      <c r="B46" s="28"/>
      <c r="C46" s="5"/>
    </row>
    <row r="47" spans="1:10" s="17" customFormat="1" ht="41.25" customHeight="1" x14ac:dyDescent="0.25">
      <c r="A47" s="16" t="s">
        <v>55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9.5" customHeight="1" x14ac:dyDescent="0.25">
      <c r="A48" s="16" t="s">
        <v>54</v>
      </c>
      <c r="B48" s="16"/>
      <c r="C48" s="16"/>
      <c r="D48" s="16"/>
      <c r="E48" s="16"/>
      <c r="F48" s="16"/>
      <c r="G48" s="16"/>
      <c r="H48" s="16"/>
      <c r="I48" s="16"/>
      <c r="J48" s="16"/>
    </row>
    <row r="49" spans="4:4" x14ac:dyDescent="0.25">
      <c r="D49"/>
    </row>
    <row r="50" spans="4:4" x14ac:dyDescent="0.25">
      <c r="D50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3:4" x14ac:dyDescent="0.25">
      <c r="D65" s="6"/>
    </row>
    <row r="66" spans="3:4" x14ac:dyDescent="0.25">
      <c r="D66" s="6"/>
    </row>
    <row r="67" spans="3:4" x14ac:dyDescent="0.25">
      <c r="D67" s="6"/>
    </row>
    <row r="68" spans="3:4" x14ac:dyDescent="0.25">
      <c r="D68" s="6"/>
    </row>
    <row r="70" spans="3:4" ht="15.75" x14ac:dyDescent="0.25">
      <c r="C70" s="1"/>
      <c r="D70" s="8"/>
    </row>
  </sheetData>
  <mergeCells count="7">
    <mergeCell ref="A47:J47"/>
    <mergeCell ref="A48:J48"/>
    <mergeCell ref="B3:J3"/>
    <mergeCell ref="C4:J4"/>
    <mergeCell ref="A1:K1"/>
    <mergeCell ref="A3:A5"/>
    <mergeCell ref="B4:B5"/>
  </mergeCells>
  <pageMargins left="0.25" right="0.25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2023-06-05T12:44:43Z</dcterms:modified>
</cp:coreProperties>
</file>